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Pivot Table 1" sheetId="2" r:id="rId5"/>
    <sheet state="visible" name="Categories" sheetId="3" r:id="rId6"/>
  </sheets>
  <definedNames>
    <definedName hidden="1" localSheetId="0" name="_xlnm._FilterDatabase">raw!$A$1:$W$699</definedName>
  </definedNames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sCAZfJjZ4kqs8yoU6yeNxpihZbZVATLAOTsWmiRTQTc="/>
    </ext>
  </extLst>
</workbook>
</file>

<file path=xl/sharedStrings.xml><?xml version="1.0" encoding="utf-8"?>
<sst xmlns="http://schemas.openxmlformats.org/spreadsheetml/2006/main" count="3539" uniqueCount="825">
  <si>
    <t>ref</t>
  </si>
  <si>
    <t>treasury</t>
  </si>
  <si>
    <t>Category</t>
  </si>
  <si>
    <t>Subcategory</t>
  </si>
  <si>
    <t>title</t>
  </si>
  <si>
    <t>propose_time</t>
  </si>
  <si>
    <t>last_update</t>
  </si>
  <si>
    <t>Status</t>
  </si>
  <si>
    <t>DOT</t>
  </si>
  <si>
    <t>USD_propose_time</t>
  </si>
  <si>
    <t>USD_last_update</t>
  </si>
  <si>
    <t>Beneficiary</t>
  </si>
  <si>
    <t>Gov</t>
  </si>
  <si>
    <t>Scrape</t>
  </si>
  <si>
    <t>Track</t>
  </si>
  <si>
    <t>Type</t>
  </si>
  <si>
    <t>year</t>
  </si>
  <si>
    <t>month</t>
  </si>
  <si>
    <t>quarter</t>
  </si>
  <si>
    <t>USD_difference</t>
  </si>
  <si>
    <t>overpaıd</t>
  </si>
  <si>
    <t>underpaid</t>
  </si>
  <si>
    <t>ratio</t>
  </si>
  <si>
    <t>Treasury proposal: DOT liquidity loan for Bifrost DOT liquid staking token (vDOT) to be returned + DOT Staking rewards to Polkadot Treasury</t>
  </si>
  <si>
    <t>Awarded</t>
  </si>
  <si>
    <t>Polkadot Decoded 2024 treasury spend tranche 1/2</t>
  </si>
  <si>
    <t>Approved</t>
  </si>
  <si>
    <t>Outreach</t>
  </si>
  <si>
    <t>Conference Attendance</t>
  </si>
  <si>
    <t>Title: Polkadot @CoindeskConsensus 2023, April 26-28, 2023 in Austin, Texas</t>
  </si>
  <si>
    <t>Big Spender</t>
  </si>
  <si>
    <t>Referendum</t>
  </si>
  <si>
    <t>Development</t>
  </si>
  <si>
    <t>Substrate</t>
  </si>
  <si>
    <t>KAGOME – the C++ implementation of Polkadot Host milestone 2</t>
  </si>
  <si>
    <t>[Retroactive] SubWallet 14 Months Development</t>
  </si>
  <si>
    <t>Project Glove: Introducing Capital Efficiency and Pseudo-Anonymity on top of OpenGov</t>
  </si>
  <si>
    <t>substrate-etl 2.0: Polkadot + Kusama Data on Dune (12 months, 3/15/24-3/14/25)</t>
  </si>
  <si>
    <t>Wallets</t>
  </si>
  <si>
    <t>Nova Wallet 5th Proposal: Cloud backups, Push Notifications, Proxies, Deeplinks, OpenGov improvements, Network management, Reimbursement</t>
  </si>
  <si>
    <t>Retroactive Funding for ORML, Chopsticks, and Subway</t>
  </si>
  <si>
    <t>HR</t>
  </si>
  <si>
    <t>Trainings/Hackathon</t>
  </si>
  <si>
    <t>Polkadot Blockchain Academy - retroactive funding for wave 3 of the Academy held at UC Berkeley this Summer.</t>
  </si>
  <si>
    <t>Protocol Subsidies</t>
  </si>
  <si>
    <t>Oracle Ecosystem Initiative</t>
  </si>
  <si>
    <t>Medium Spender</t>
  </si>
  <si>
    <t>Operations</t>
  </si>
  <si>
    <t>Indexing</t>
  </si>
  <si>
    <t>substrate-etl Retroactive funding: Q3+Q4 2022-Q1+Q2 2023</t>
  </si>
  <si>
    <t>Implementing a Polkadot-native system parachain for data storage: Phase 1/3</t>
  </si>
  <si>
    <t>SDKs</t>
  </si>
  <si>
    <t>Apillon Platform Milestone 1 Proposal</t>
  </si>
  <si>
    <t>Explorers</t>
  </si>
  <si>
    <t>Subscan | Infrastructure Costs of Subscan for Polkadot &amp; Westend &amp; Rococo &amp; Statemint &amp; Rockmine  Networks (from January to September 2023)</t>
  </si>
  <si>
    <t>Refill Marketing Bounty [33]</t>
  </si>
  <si>
    <t>Talisman Wallet - Retroactive Proposal #1</t>
  </si>
  <si>
    <t>Polkadot Sponsorship @Token 2049, Singapore on September 13th - 14th 2023</t>
  </si>
  <si>
    <t>Ledger Apps Maintenance Proposal (Polkadot, Kusama, Statemine, Statemint)</t>
  </si>
  <si>
    <t>Zondax</t>
  </si>
  <si>
    <t>OpenGov</t>
  </si>
  <si>
    <t>Nova Wallet 4th Proposal: Multistaking dashboard, Staking Nomination Pools, WalletConnect v2, New Assets tab UI, Community Requested Features, Reimbursement for delivered features</t>
  </si>
  <si>
    <t>🌌 Novasama 🌌</t>
  </si>
  <si>
    <t>Polkadot Moderation Team Bounty Top-up</t>
  </si>
  <si>
    <t>Polkadot Hackathon Global Series 2024: North America Edition</t>
  </si>
  <si>
    <t>Advertising</t>
  </si>
  <si>
    <t>Supercharge Polkadot's Brand: Collaborative Partnership with (Mario Nawfal) IBC Ventures</t>
  </si>
  <si>
    <t>Polkadot Branding and Differentiation Partnership with Cointelegraph</t>
  </si>
  <si>
    <t>Retroactive Funding for Mimir - A Powerful Multisig Management Application For Polkadot Ecosystem</t>
  </si>
  <si>
    <t>Media</t>
  </si>
  <si>
    <t>Polkadot Brand Awareness Partnership with Real Vision (Raoul Pal)</t>
  </si>
  <si>
    <t>Proposal：Polkadot Hackathon 2023 Winter in HongKong</t>
  </si>
  <si>
    <t>Multisig</t>
  </si>
  <si>
    <t>Saturn Gateway - A Multichain Multisig Application for the Polkadot Ecosystem</t>
  </si>
  <si>
    <t>InvArch Association</t>
  </si>
  <si>
    <t>OpenZeppelin x Polkadot Ecosystem Growth Phase M2</t>
  </si>
  <si>
    <t>Research</t>
  </si>
  <si>
    <t>[Retroactive Funding] Dotinsights - A Research Hub &amp; Data Platform for Polkadot &amp; Kusama Ecosystem</t>
  </si>
  <si>
    <t>Milestone 3 Proposal: Polkadot x EasyA Hackathons at Harvard and in London (#60DaysOfPolkadot)</t>
  </si>
  <si>
    <t>Governance</t>
  </si>
  <si>
    <t>Polkassembly Social Contract | Maintenance proposal Q3 &amp; Q4’23</t>
  </si>
  <si>
    <t>KILT Decentralized Identity Provider (DIP) - Polkadot Medium Spender Proposal</t>
  </si>
  <si>
    <t>15oX...6p3F</t>
  </si>
  <si>
    <t>Increase Awareness of Polkadot On-Brand Narratives via Twitter Ads</t>
  </si>
  <si>
    <t>Holder-targeted Audience Growth w/  Addressable.io &amp; The Kusamarian</t>
  </si>
  <si>
    <t>Funding Development Costs for Expanding Dot Code School — Interactive Coding School — Bridging the Gap Between Online Learning and Real-World Web3 Development with Local Coding Environments</t>
  </si>
  <si>
    <t>Community Building</t>
  </si>
  <si>
    <t>Proposal: The operating cost for the research organization Polkadot Ecology Research Institute for 2023/10-2024/3</t>
  </si>
  <si>
    <t>Setup of two Swiss Foundations for DED and Mythos</t>
  </si>
  <si>
    <t>Project Proposal: Integration &amp; Support for  Moonbeam</t>
  </si>
  <si>
    <t>Conference Hosting</t>
  </si>
  <si>
    <t>sub0 Asia 2024 - pre-funding request</t>
  </si>
  <si>
    <t>Incubation</t>
  </si>
  <si>
    <t>Polkadot Relayers 2023 Milestone 2</t>
  </si>
  <si>
    <t>OpenSquare infrastructure products maintenance(2023 Q2 and Q3) and a new batch of features development</t>
  </si>
  <si>
    <t>Polkadot Ecosystem Growth with Key Opinion Leaders</t>
  </si>
  <si>
    <t>Go-Substrate-Rpc-Client - Retroactive Maintenance Grant (Sept 2021 to Dec 2023)</t>
  </si>
  <si>
    <t>Kalatori — non-custodial Polkadot/AssetHub payment gateway for eCommerce</t>
  </si>
  <si>
    <t>Software Development</t>
  </si>
  <si>
    <t xml:space="preserve"> Polkadot Unity SDK proposal to become a Verified Solution (Part 2)</t>
  </si>
  <si>
    <t>Smart Contracts</t>
  </si>
  <si>
    <t>dApp Marvels 💎 - Ink! Ecosystem growth tool</t>
  </si>
  <si>
    <t>Polkadot-API: development financing</t>
  </si>
  <si>
    <t>Subsquid - Public data indexing Infrastructure for Polkadot and Kusama (Q1 2023)</t>
  </si>
  <si>
    <t>Subsquid Labs Official</t>
  </si>
  <si>
    <t>PR, Content marketing, Social amplifications proposal</t>
  </si>
  <si>
    <t>6 months Educational Campaign in India - Crypto India</t>
  </si>
  <si>
    <t>Genesis DAO Ecosystem Integration</t>
  </si>
  <si>
    <t>Deep Ink Ventures</t>
  </si>
  <si>
    <t>Alpha Airdrop - Polkadot Education Content Creation Proposal (6 months)</t>
  </si>
  <si>
    <t>Retroactive &amp; Ongoing Funding Rationale: Republik Rupiah - Turning Indonesia into the Polkadot Island's With Education and Community</t>
  </si>
  <si>
    <t>Software Services</t>
  </si>
  <si>
    <t>Polkadot Unity SDK proposal to become a Verified Solution (Part 1)</t>
  </si>
  <si>
    <t>Subsquare and dotreasury new features development plan including governance statistics, dotreasury dark mode, etc</t>
  </si>
  <si>
    <t>OpenSquare</t>
  </si>
  <si>
    <t>Dot Leap 2: Let's grow!</t>
  </si>
  <si>
    <t>Polkadot Pulse 1.0 &amp; Polkadot Networking Night @ IBW, ETHIndia Week</t>
  </si>
  <si>
    <t>Retroactive Funding - Polkasafe Revised Proposal</t>
  </si>
  <si>
    <t>Subscan | Infrastructure Costs of Subscan for Polkadot &amp; Westend &amp; Rococo &amp; Statemint &amp; Rockmine  Networks (from July to December 2022)</t>
  </si>
  <si>
    <t>SUBSCAN</t>
  </si>
  <si>
    <t>Funding for 6 months of Polkadot brand promotion</t>
  </si>
  <si>
    <t>Altcoin Daily - High impact Polkadot media promotion</t>
  </si>
  <si>
    <t>Polkadot Nominator Insight Hub. Spreading the Best Nominator Strategies through TOP Nomination Leaderboards</t>
  </si>
  <si>
    <t>Infrastructure</t>
  </si>
  <si>
    <t>Smoldot development financing Q4/2023</t>
  </si>
  <si>
    <t>Polkadot Staking Dashboard: Maintenance and Growth of Polkadot UX Proposal</t>
  </si>
  <si>
    <t>PolkaWorld Ops and Maintenance proposal：2023.10 - 2024.3</t>
  </si>
  <si>
    <t>Encode Club Tranches 2 and 3</t>
  </si>
  <si>
    <t>EncodeClub</t>
  </si>
  <si>
    <t>Redot #1: Polkadot Restaking and Enabling Polkadot DA Capabilities</t>
  </si>
  <si>
    <t>Polkadot Live: Proposal for funding community driven development to initial release.</t>
  </si>
  <si>
    <t xml:space="preserve"> Milestone 4: Polkadot Hackathon Global Series 2023 APAC Edition</t>
  </si>
  <si>
    <t>POLKADOT IRL CAMPAIGN #2 - BERLIN TAXIS</t>
  </si>
  <si>
    <t>Encode latest tranche request</t>
  </si>
  <si>
    <t>OneBlock The 2023 Polkadot Summer Hackathon proposal</t>
  </si>
  <si>
    <t>OneBlock</t>
  </si>
  <si>
    <t>Business Expansion with Fintech, Corporate and Institutions in Spain and Andorra</t>
  </si>
  <si>
    <t>BlockchainBrad Educational &amp; Journalist Content - 6 Months funding</t>
  </si>
  <si>
    <t>Private Transfers of DOT</t>
  </si>
  <si>
    <t>PolkaWorld Ops and Maintenance proposal：2023.6 - 2023.8</t>
  </si>
  <si>
    <t>polkaworld</t>
  </si>
  <si>
    <t>OG Tracker</t>
  </si>
  <si>
    <t>Small Spender</t>
  </si>
  <si>
    <t>Bitskwela - Bringing Polkadot to the Thriving Philippine Web 3.0 Community</t>
  </si>
  <si>
    <t>AllInCrypto's Strategic Content and Community Engagement Proposal</t>
  </si>
  <si>
    <t xml:space="preserve">NoSpec Content Creator Support. </t>
  </si>
  <si>
    <t>AIWeb3 Chinese Unit proposal (爱Web3 中文社区提案) - September, 2023 - March, 2024</t>
  </si>
  <si>
    <t>RPCs and Nodes</t>
  </si>
  <si>
    <t>Polkadot System Parachain Collators - Tips Q4/2023</t>
  </si>
  <si>
    <t>Proposal: ink! design security review by OpenZeppelin (treasury proposal 2/2)</t>
  </si>
  <si>
    <t>OpenZeppelin</t>
  </si>
  <si>
    <t>Treasury Proposal: Marketing and media proposal for Polkadot in China</t>
  </si>
  <si>
    <t>Amplification of important ecosystem posts on X</t>
  </si>
  <si>
    <t>Maintenance for the substrate-api-client Jan-24 to Jun-24</t>
  </si>
  <si>
    <t>Polkawatch, Decentralization Analytics, Continued Operation and Development</t>
  </si>
  <si>
    <t>ink! OpenBrush 8-9, 11 milestone delivery</t>
  </si>
  <si>
    <t>Treasury proposal for New Product Development &amp; OpenGov Deployment</t>
  </si>
  <si>
    <t>Polkassembly</t>
  </si>
  <si>
    <t>PolkaWarriors - Cultivate a robust &amp; collaborative community of Polkadot in Vietnam</t>
  </si>
  <si>
    <t>Polkadot Relayers Incubator 2023</t>
  </si>
  <si>
    <t>Tribe/AngelHack</t>
  </si>
  <si>
    <t>SubQuery &lt;&gt; Nova Wallet Common API:  Maintenance Cost For Q1-Q2 2023</t>
  </si>
  <si>
    <t>Proposal to Fund educational content for MAD CRIPTO MX YouTube Channel and twitter account</t>
  </si>
  <si>
    <t>Polkadot Sanctuary: A Journey of Achievements and Innovations in Bali - Retroactive funding</t>
  </si>
  <si>
    <t>TuPrimerBitcoin: Creation of quality content on Youtube to make the Spanish-speaking Polkadot ecosystem more visible.</t>
  </si>
  <si>
    <t>Education</t>
  </si>
  <si>
    <t>PolkaTube: Empowering the Spanish-Speaking Polkadot Ecosystem with RUST Programming, Substrate, and Marketing Content</t>
  </si>
  <si>
    <t xml:space="preserve">Polkadot RPC services Dwellir Q3 2023 (retroactive) </t>
  </si>
  <si>
    <t>DOTCAST - Pursuing quality improvement by spreading honest and true awareness.</t>
  </si>
  <si>
    <t>Maintenance &amp; Support Python Libraries (April to September 2023)</t>
  </si>
  <si>
    <t>Other</t>
  </si>
  <si>
    <t>Markedot: Marketplace and marketing with profits for the Polkadot and Kusama  community.</t>
  </si>
  <si>
    <t>Crafting a Users &amp; Developers Onboarding Funnel</t>
  </si>
  <si>
    <t>Polkadot System Parachain Collators - Tips - Referenda #151 failed to execute</t>
  </si>
  <si>
    <t>A French content hub for Polkadot Ecosystem</t>
  </si>
  <si>
    <t>Coinsider Media Campaign for Polkadot</t>
  </si>
  <si>
    <t>3nd installment for the referendum #196 already approved (3/3)</t>
  </si>
  <si>
    <t>Polkadotters – retroactive and future funding of community powered media for Polkadot &amp; Kusama ecosystem in 2022-2024</t>
  </si>
  <si>
    <t>Polkadotters/TREASURY</t>
  </si>
  <si>
    <t>[PRE-IMAGE FIX + RESUBMISSION] Polkadot Ecosystem App Store - Dynamic App Pages &amp; Project Reputation System - dotappstore.com</t>
  </si>
  <si>
    <t>BRA_16-D! Quality improvement of content for the Spanish Comunity by BRA_16-D</t>
  </si>
  <si>
    <t>Milestone 2: Polkadot Hackathon Global Series 2023: Europe Edition</t>
  </si>
  <si>
    <t>2nd installment for the referendum #196 already approved (2/3)</t>
  </si>
  <si>
    <t>Tip for Educational Content: OpenGov Thought Leadership</t>
  </si>
  <si>
    <t>Tip for 2023 Treasury Budget Analysis</t>
  </si>
  <si>
    <t>Big Tip For Market Mobster Polkadot Content Since 2020</t>
  </si>
  <si>
    <t>PROPOSAL FOR ADVANCING DECENTRALIZED FINANCE EDUCATION IN LATIN AMERICA WITH THE POLKADOT ECOSYSTEM</t>
  </si>
  <si>
    <t>WagMedia - Collective Content Creation for 26 Weeks</t>
  </si>
  <si>
    <t>Retroactive funding for 73videos about Polkadot ecosystem(波卡梦龙)</t>
  </si>
  <si>
    <t>AfterSide Crypto in Italian (Polkadot ecosystem video content in Italian) - 2 Videos</t>
  </si>
  <si>
    <t>Big Tip for a Portuguese/English educational channel</t>
  </si>
  <si>
    <t>Corespace Weigher</t>
  </si>
  <si>
    <t>Big Tipper</t>
  </si>
  <si>
    <t>Retroactive Tip For Independent Content Creation</t>
  </si>
  <si>
    <t>Business Development</t>
  </si>
  <si>
    <t>[TrackingChain] Bring Adoption for Companies: Building Infrastructure for Web2 Integration (Big Tipper Discussion)</t>
  </si>
  <si>
    <t>Funded High Performance Public Infrastructure for the entire Polkadot Ecosystem (OnFinality)</t>
  </si>
  <si>
    <t>OnFinality.io/OnFinality Hot Wallet</t>
  </si>
  <si>
    <t>Polkadot Greece (Retroactive)</t>
  </si>
  <si>
    <t>Educational content maintenance proposal by Cryptonitas</t>
  </si>
  <si>
    <t>Big Tips for Content in Portuguese - Verbo da Sabedoria Channel</t>
  </si>
  <si>
    <t>Cryptozilla - retroactive and continuation of video content production. (Big Tipper)</t>
  </si>
  <si>
    <t xml:space="preserve">Big Tipper Proposal: ETHDenver Official Afterparty (Bash) Polkadot Airdrop </t>
  </si>
  <si>
    <t>(Big Tipper) Small Funding for KryptosChain Media</t>
  </si>
  <si>
    <t>KRYPTOSCHAIN</t>
  </si>
  <si>
    <t>Chain Cohort Event Sponsorship - Opportunity to tap more than 1000 developers community and technology university in Vietnam.</t>
  </si>
  <si>
    <t>Part 2 of 2 request for 1100 DOT deposit reimbursement</t>
  </si>
  <si>
    <t>Aventus</t>
  </si>
  <si>
    <t>Returning submission deposit for Anagolay proposal, related to rejecting proposal #256 (more info in the desc.)</t>
  </si>
  <si>
    <t>woss-001@substrate</t>
  </si>
  <si>
    <t>Requesting a return of the submission deposit related to Motion #405.</t>
  </si>
  <si>
    <t>CRYPTONITAS</t>
  </si>
  <si>
    <t>[OpenGov] Return of the bond for the rejection of (Gov1) Treasury Proposal #244 (MVP Workshop)</t>
  </si>
  <si>
    <t>Alex Dimitrijevic</t>
  </si>
  <si>
    <t>Retroactive tip for Polkadot booth at Hacktivity Security Festival 2023</t>
  </si>
  <si>
    <t>Requesting a return of the submission deposit related to Motion #406.</t>
  </si>
  <si>
    <t>Dot.alert()</t>
  </si>
  <si>
    <t>Gov1</t>
  </si>
  <si>
    <t>Retroactive reimburesement for para upgrade fees contributions</t>
  </si>
  <si>
    <t>Nomination Pool Incentives - Fixing an issue with Motion 339</t>
  </si>
  <si>
    <t>Polkagate</t>
  </si>
  <si>
    <t xml:space="preserve">Big Tipper Proposal : Retroactive fund - Meetup Multi Chain 2023 - Curitiba, Brazil </t>
  </si>
  <si>
    <t>Long Overdue Tip for Leemo's Contributions to the Polkadot Ecosystem</t>
  </si>
  <si>
    <t>Requesting a return of the submission deposit</t>
  </si>
  <si>
    <t>[Retroactive] Funding Development Costs for Dot Code School PoC - An Interactive Coding School to Build Meaningful Web3 Applications using the Polkadot SDK</t>
  </si>
  <si>
    <t>https://github.com/paritytech/polkadot-api/pull/200</t>
  </si>
  <si>
    <t>Small Tipper</t>
  </si>
  <si>
    <t>SmallTipper</t>
  </si>
  <si>
    <t>Representation of Polkadot at the NERDCONF 6th Edition event in Mexico City at the BBVA Tower.</t>
  </si>
  <si>
    <t>Maria Andersen Crypto | Youtube Media Package Funding</t>
  </si>
  <si>
    <t>12po...fJVp</t>
  </si>
  <si>
    <t>Get tip for substrate PR</t>
  </si>
  <si>
    <t>yjhmelody</t>
  </si>
  <si>
    <t>KryptosChain en Español (Polkadot ecosystem video content in Spanish) - 12 weeks funding</t>
  </si>
  <si>
    <t>Refunded</t>
  </si>
  <si>
    <t>YouTube Polkadot Round Table Discussion</t>
  </si>
  <si>
    <t>DECENTRALISEDCHAIN - Low impact Polkadot media promotion</t>
  </si>
  <si>
    <t xml:space="preserve">Revised Tip Proposal After Community Feedback - Dotgraphic </t>
  </si>
  <si>
    <t>Recognizing Alice und Bob and #stakedot</t>
  </si>
  <si>
    <t>Polkadot Weigher</t>
  </si>
  <si>
    <t>Activation and retention of developers in Turkey and India for the Polkadot Ecosystem</t>
  </si>
  <si>
    <t>Proposed</t>
  </si>
  <si>
    <t>Big Tips for Subtitling and Promoting Kusamarian's Gavin Wood Interview</t>
  </si>
  <si>
    <t>Scholarship for Polkadot Blockchain Academy Founder's Track</t>
  </si>
  <si>
    <t>Polkadot &amp; Teddy DAO: A New Way to Leverage Charitable Giving in Web3</t>
  </si>
  <si>
    <t>12NP...9PCe</t>
  </si>
  <si>
    <t>Cryptor. Polkadot AMAs for 2 largest Russian speaking crypto communities.</t>
  </si>
  <si>
    <t>KryptosChain Media Support (Continuation) - Big Tipper Request</t>
  </si>
  <si>
    <t>Tip for Adam Steeber's participation in Dot Take</t>
  </si>
  <si>
    <t>Subsquid - Public data indexing Infrastructure for Polkadot and Kusama (Q2 2023)</t>
  </si>
  <si>
    <t>Polkadot Workshop @ UPR Mayaguez</t>
  </si>
  <si>
    <t xml:space="preserve">(VOTE NAY!!) Polkadot Parachain Assets Onramp Bounty Program </t>
  </si>
  <si>
    <t>138P...De9W</t>
  </si>
  <si>
    <t>Recruiting</t>
  </si>
  <si>
    <t>Increasing Hiring Success in Polkadot by Missing Link</t>
  </si>
  <si>
    <t>Cim Topal | missing-link.io</t>
  </si>
  <si>
    <t xml:space="preserve">ink!Hub Treasury Proposal </t>
  </si>
  <si>
    <t>ink!hub</t>
  </si>
  <si>
    <t>Magnet Proposal: Polkadot’s Smart Contract Docking Station using DOT as Gas Based on the PAYG Model</t>
  </si>
  <si>
    <t>Magnet</t>
  </si>
  <si>
    <t>Nova Spektr Milestone 3 Proposal: Dynamic Derivations, WalletConnect v2, Proxy accounts, Cross-chain transfers, Fiat values, Ethereum address support, Staking improvements, Wallet details, App Store and Microsoft Store</t>
  </si>
  <si>
    <t>🌌 Novasama 🌌/GmbH</t>
  </si>
  <si>
    <t>An Open Communication Layer For Polkadot</t>
  </si>
  <si>
    <t>DappForce MS</t>
  </si>
  <si>
    <t>Proposal: Building a better understanding of blockchain across mainstream global media</t>
  </si>
  <si>
    <t>Everydotorg</t>
  </si>
  <si>
    <t>Polkadot Blockchain Academy - funding and reimbursement for costs associated with Wave 4 in Hong Kong.</t>
  </si>
  <si>
    <t>NFT XCM</t>
  </si>
  <si>
    <t>Community Memecoin launch marketing campaign</t>
  </si>
  <si>
    <t>Infrastructure funding for Polkadot Asset Hub #2 -  Components</t>
  </si>
  <si>
    <t>Polkadot Developers Conference // sub0 September 19-20, 2023 in Lisbon, Portugal - Final tranche</t>
  </si>
  <si>
    <t xml:space="preserve">Unchained (by Laura Shin) X Polkadot - Sponsorship Proposal </t>
  </si>
  <si>
    <t>Polkadot Decoded 2023, final tranche (June, Copenhagen, DK)</t>
  </si>
  <si>
    <t>Polkadot Southeast Asia Developer Community Expansion for 1 Year Operation</t>
  </si>
  <si>
    <t xml:space="preserve">'Behind the Code II' - A Web Documentary series - OpenGov proposal </t>
  </si>
  <si>
    <t>Subsquid - Public data indexing Infrastructure for Polkadot and Kusama (Q3 2023)</t>
  </si>
  <si>
    <t>Magnet Milestone 2 Proposal: Polkadot’s Smart Contract Docking Station using DOT as Gas Based on On-demand Coretime Model</t>
  </si>
  <si>
    <t>Bagpipes - Powerful No-code Cross-Chain XCM Dapp and Workflow Builder for the Polkadot Ecosystem 🪄</t>
  </si>
  <si>
    <t xml:space="preserve"> Proposal for retroactive funding of Fellowship product development.</t>
  </si>
  <si>
    <t>Continuous Coverage on Ivan on Tech for a FULL YEAR</t>
  </si>
  <si>
    <t>Ignite Polkadot | Campaign #1</t>
  </si>
  <si>
    <t>Treasury Proposal: An expansive course on Substrate and Polkadot</t>
  </si>
  <si>
    <t>Milestone 4 Report: Polkadot x EasyA Hackathons at Harvard and in London (#60DaysOfPolkadot)</t>
  </si>
  <si>
    <t>ink! + Ethereum RPC = ethink!. Proposal-01: PoC and Prototype.</t>
  </si>
  <si>
    <t>A Chain of Blocks - ACOBJason - 6 Months Continual Polkadot EcoSystem News &amp; Explanations</t>
  </si>
  <si>
    <t>Polkadot in Finance: A Strategic Partnership Development Proposal</t>
  </si>
  <si>
    <t>Maintenance &amp; Support Substrate Python API (Oct-Dec 2023)</t>
  </si>
  <si>
    <t>Chopsticks Web for dry run governance proposals and more</t>
  </si>
  <si>
    <t>Marketing Support NoSpec Tipper 2</t>
  </si>
  <si>
    <t>DOT Experts Tip for Hector Bulgarini for Proposal #379: NFT XCM</t>
  </si>
  <si>
    <t>Big Tip for Content in Portuguese - Verbo DotSama</t>
  </si>
  <si>
    <t>Marketing Support NoSpec</t>
  </si>
  <si>
    <t>Retroactive Funding to Pepe Araucano for the Polkadot Meetup Buenos Aires</t>
  </si>
  <si>
    <t>Polkadot Ecosystem Discord Risk Mitigation</t>
  </si>
  <si>
    <t>Retroactive funding for developing the RFCs Referenda Bot</t>
  </si>
  <si>
    <t>Small Tips for Retroactive Content</t>
  </si>
  <si>
    <t>Retroactive tip for work done on exchanging a member in the ranked collective</t>
  </si>
  <si>
    <t>Tip for Common Good Referendum Deposit Clean-up and Validator Payout Bot</t>
  </si>
  <si>
    <t>Reimbursement for lost pool rewards</t>
  </si>
  <si>
    <t>Retroactive tip for Polkadot hackathon brunch in Dubai and Budapest</t>
  </si>
  <si>
    <t>DOT Experts Tip for OnlyDeFiGuy for Proposal #432 | Bifrost vDOT liquidity loan</t>
  </si>
  <si>
    <t>Reimburse AssetHub HRMP channel deposit</t>
  </si>
  <si>
    <t>Finding and fixing a vulnerability in broker-pallet</t>
  </si>
  <si>
    <t>Representing Polkadot on Radio Intereconomía &amp; BDZ, the Main Spanish Web3 Event</t>
  </si>
  <si>
    <t>Bridge</t>
  </si>
  <si>
    <t>Snowbridge Funding Proposal</t>
  </si>
  <si>
    <t>Snowbridge Beneficiary</t>
  </si>
  <si>
    <t>Milestone 2 Proposal: International Blockchain Congress 2022-23 by IBC Media</t>
  </si>
  <si>
    <t>IBC Media</t>
  </si>
  <si>
    <t>Metadata for offline signers</t>
  </si>
  <si>
    <t>Alzymologist</t>
  </si>
  <si>
    <t>SubWallet Mobile App 1st proposal: Comprehensive and consistent multi-platform experience. Account Management, Built-in XCM Transfer, NFT Management, In-app Staking, In-app Browser, Performance Optimization</t>
  </si>
  <si>
    <t>SubWallet Official</t>
  </si>
  <si>
    <t>Polkadot Decoded 2023, tranche 1/3 (June, Copenhagen, DK)</t>
  </si>
  <si>
    <t>14uJ...ZeFu</t>
  </si>
  <si>
    <t>Polkadot Decoded 2023, tranche 2/3 (June, Copenhagen, DK)</t>
  </si>
  <si>
    <t>Anti-Scam</t>
  </si>
  <si>
    <t>13UV...PkT8</t>
  </si>
  <si>
    <t>W3F</t>
  </si>
  <si>
    <t>Talisman Proposal: Portal Web Application supporting Nomination Pools and more - Milestone 1</t>
  </si>
  <si>
    <t>Paraverse Talisman Proposals</t>
  </si>
  <si>
    <t>The Kusamarian - 6 Month Maintenance Funding</t>
  </si>
  <si>
    <t>The Kusamarian</t>
  </si>
  <si>
    <t>Treasury Proposal: Polkadot Hackathon Global Series 2023</t>
  </si>
  <si>
    <t>Sub.ID Proposal #2: Tx history, Token-centric view, P&amp;L analytics, and more</t>
  </si>
  <si>
    <t>Subsocial Network</t>
  </si>
  <si>
    <t>Polkadot Decoded 2023 China (Satellite Event) July 15-16, 2023 in Shanghai China</t>
  </si>
  <si>
    <t>Aitijia'er</t>
  </si>
  <si>
    <t>Local Outreach</t>
  </si>
  <si>
    <t>1TRIBE: Bridging Africa to the Future with Polkadot</t>
  </si>
  <si>
    <t>1TRIBE</t>
  </si>
  <si>
    <t>DOT holders 🤝 &amp; The Kusamarian 🤖❤️</t>
  </si>
  <si>
    <t>134Z...5vb4</t>
  </si>
  <si>
    <t>Hardware signer and key storage Kampela: Milestones 5&amp;6</t>
  </si>
  <si>
    <t>Gosemble Phase 2 - a Framework for building Substrate-compatible Runtimes in Go (Parachains &amp; Solochains)</t>
  </si>
  <si>
    <t>LimeChain/Chris</t>
  </si>
  <si>
    <t>Polkadot Now - India, 2023 - India's first ever Polkadot Conference</t>
  </si>
  <si>
    <t>Polkadot Now India</t>
  </si>
  <si>
    <t>Milestone 3: Polkadot Hackathon Global Series 2023</t>
  </si>
  <si>
    <t xml:space="preserve"> Treasury Proposal by Centrifuge: Support Axelar General Message Passing in the Polkadot ecosystem (via BridgeHub)</t>
  </si>
  <si>
    <t>Centrifuge/FUNDS</t>
  </si>
  <si>
    <t>SUBWALLET EXTENSION - MILESTONE 3: SubWallet 3rd proposal: Hardware wallet integration (Ledger, Parity Signer, Keystone), Built-in XCM transfer between Polkadot &amp; Kusama and parachains, In-app staking for DOT and KSM, Support USDT on Statemint, Fiat on-ramp and more</t>
  </si>
  <si>
    <t>Continuation of work through Messari Protocol Services</t>
  </si>
  <si>
    <t>Messari</t>
  </si>
  <si>
    <t>Treasury proposal for subsquare/dotreasury new delivered features and development plans</t>
  </si>
  <si>
    <t>Proposal: OpenZeppelin x Polkadot Ecosystem Growth</t>
  </si>
  <si>
    <t>Multix - Further development and Cypress Dapp testing plugin</t>
  </si>
  <si>
    <t>ChainSafe</t>
  </si>
  <si>
    <t>Polkadot @ ETHDenver 2023, February 24th - March 5th in Denver, Colorado</t>
  </si>
  <si>
    <t>Parachain Validation Conformance Testing</t>
  </si>
  <si>
    <t>Infrastructure Funding for Polkadot Asset Hub - Migration of Kusama NFTs</t>
  </si>
  <si>
    <t>damsky</t>
  </si>
  <si>
    <t>Talisman Proposal: Business-Friendly Polkadot MultiSig</t>
  </si>
  <si>
    <t>POLKADOT EDUCATIONAL HUB IN SPANISH - ROADMAP 2023 Educational development and courses</t>
  </si>
  <si>
    <t>Polkadot Hub in Spanish</t>
  </si>
  <si>
    <t>Multix - A simple interface to manage complex multisigs</t>
  </si>
  <si>
    <t>Polkadot Developers Conference // sub0 Europe // Milestone 1</t>
  </si>
  <si>
    <t>Proposal by TeachMeDeFi for a German Educational Platform for Polkadot</t>
  </si>
  <si>
    <t>TeachMeDeFi</t>
  </si>
  <si>
    <t>Milestone 2 Proposal: Polkadot Developer Hackathons and Crash Course for 1,000 Developers (#60DaysOfPolkadot)</t>
  </si>
  <si>
    <t>EasyA</t>
  </si>
  <si>
    <t>Grabber, a tool that incentivizes experts and leaders within the community to boost governance engagement and voter activity.</t>
  </si>
  <si>
    <t>Grabber</t>
  </si>
  <si>
    <t>Acala Proposal: Retroactive Funding for Chopsticks Development</t>
  </si>
  <si>
    <t>Acala DTR</t>
  </si>
  <si>
    <t>Polkadot Developer Bootcamp - India</t>
  </si>
  <si>
    <t>Blockchained India</t>
  </si>
  <si>
    <t>Social Contract between Polkassembly and Polkadot Treasury Q1'23</t>
  </si>
  <si>
    <t>Treasury Proposal：A supplementary proposal for the 2023/3-2023/8 operating cost for the nonprofit organization Polkadot Ecology Research Institute</t>
  </si>
  <si>
    <t>Polkadot Eco Researcher</t>
  </si>
  <si>
    <t>ORML development and maintenance</t>
  </si>
  <si>
    <t>RockX Public RPC Node Support Q4 2022 &amp; New Development Q2 &amp; Q3 2023</t>
  </si>
  <si>
    <t>RockX Official</t>
  </si>
  <si>
    <t>Polkadot Purple Paper / Token Morphism Guidelines</t>
  </si>
  <si>
    <t>Jur</t>
  </si>
  <si>
    <t>Substrate Training Course and Certification</t>
  </si>
  <si>
    <t>Blockchain Training Alliance</t>
  </si>
  <si>
    <t>UI &amp; Front-end for Asset Conversion pallet (referenda68) - Project Status Update - Delivery Completed</t>
  </si>
  <si>
    <t>Nikola Mandic | MVP Workshop</t>
  </si>
  <si>
    <t>PolkaWorld Ops and Maintenance proposal：2023.3 - 2023.5</t>
  </si>
  <si>
    <t>Unit Masters Proposal - Onboarding people to web3 and the Polkadot ecosystem through education</t>
  </si>
  <si>
    <t>Unit Ecosystems</t>
  </si>
  <si>
    <t>Light Clients</t>
  </si>
  <si>
    <t>Smoldot development financing Q2 2023</t>
  </si>
  <si>
    <t>Smoldot development</t>
  </si>
  <si>
    <t>Retroactive funding for ORML maintenance Nov 22 to Apr 23</t>
  </si>
  <si>
    <t>Smoldot development financing Q3/2023</t>
  </si>
  <si>
    <t>High Performance Public Infrastructure (Q4 2022)</t>
  </si>
  <si>
    <t>Treasury proposal: smoldot development financing</t>
  </si>
  <si>
    <t>YieldBay Payment Proposal: Milestones 2 and 3 reimbursement for Motion #262</t>
  </si>
  <si>
    <t>YieldBay Proposals</t>
  </si>
  <si>
    <t>Milestone 2 and 3 Payment Request – YieldBay: Polkadot’s yield farming dashboard</t>
  </si>
  <si>
    <t>YieldBay Treasury</t>
  </si>
  <si>
    <t>OnFinality - High Performance Public Infrastructure (Q1 2023)</t>
  </si>
  <si>
    <t>POLKADOT INSIDER - 28 WEEKS OPERATION &amp; GROWTH FUNDING (AUGUST 2023 - FEBRUARY 2024)</t>
  </si>
  <si>
    <t>CrisNguyen</t>
  </si>
  <si>
    <t>Treasury Proposal by Rust Syndicate: Uptest funding proposal</t>
  </si>
  <si>
    <t>Rust Syndicate</t>
  </si>
  <si>
    <t>OnFinality High Performance Public Infrastructure (Q2 2023)</t>
  </si>
  <si>
    <t>YieldBay Proposal Phase 2: Yield Farming Dashboard for Dotsama</t>
  </si>
  <si>
    <t>Milestone 1 Proposal: Polkadot Developer Hackathons and Crash Course for 1,000 Developers (#60DaysOfPolkadot)</t>
  </si>
  <si>
    <t>Continuation of Maintenance &amp; Support for Python Libraries</t>
  </si>
  <si>
    <t>Polkascan Foundation</t>
  </si>
  <si>
    <t>Treasury Proposal: Polkawatch, Decentralization Analytics, Continued Operation and Development</t>
  </si>
  <si>
    <t>1uvR...6w2G</t>
  </si>
  <si>
    <t>Encode Club 2023 Proposal Tranche 1</t>
  </si>
  <si>
    <t>Treasury proposal: Dot.alert() operational costs - Q1 2023</t>
  </si>
  <si>
    <t>Treasury proposal: sc-simnode continuous development and improvement financing</t>
  </si>
  <si>
    <t>1313...cqsh</t>
  </si>
  <si>
    <t>High Performance Data Indexing Tool (2022)</t>
  </si>
  <si>
    <t>SubQuery Controller/SubQuery Hot Wallet</t>
  </si>
  <si>
    <t>Polkadot RPC services Dwellir Q1 2023</t>
  </si>
  <si>
    <t>🛡 DWELLIR DOT 🛡</t>
  </si>
  <si>
    <t>Polkadot RPC services Dwellir Q2 2023</t>
  </si>
  <si>
    <t>Maintenance for the substrate-api-client Sep-23 to Dec-23</t>
  </si>
  <si>
    <t>Supercomputing Systems</t>
  </si>
  <si>
    <t>Proposal: A Survey of the Polkadot Data Ecosystem</t>
  </si>
  <si>
    <t>Polkalytics</t>
  </si>
  <si>
    <t>Experimental Analysis of the Candle Auction for Academic Research</t>
  </si>
  <si>
    <t>JoergStudy</t>
  </si>
  <si>
    <t>Create &amp; implement RFC14 - Improve locking mechanism for parachains</t>
  </si>
  <si>
    <t>Bryan Chen</t>
  </si>
  <si>
    <t>Treasury proposal: The 2023/3-2023/8 operating cost for the nonprofit organization Polkadot Ecology Research Institute</t>
  </si>
  <si>
    <t>Rejecting Gov1.0 Treasury Proposals and Facilitating Bond Reimbursement where applicable</t>
  </si>
  <si>
    <t>1zhu...2gDR</t>
  </si>
  <si>
    <t>Refunding Radium Block's GOV1 Treasury Spend Deposit</t>
  </si>
  <si>
    <t>RADIUMBLOCK.COM</t>
  </si>
  <si>
    <t>El Pinto</t>
  </si>
  <si>
    <t>Sourabh Niyogi</t>
  </si>
  <si>
    <t>sublab.dev</t>
  </si>
  <si>
    <t>Polkanext</t>
  </si>
  <si>
    <t>16Ao...mzor</t>
  </si>
  <si>
    <t>1nBf...d9jn</t>
  </si>
  <si>
    <t>mbaj</t>
  </si>
  <si>
    <t>MOTIF.NETWORK</t>
  </si>
  <si>
    <t>Kogarashi Network</t>
  </si>
  <si>
    <t>integritee</t>
  </si>
  <si>
    <t>EasyA Governance</t>
  </si>
  <si>
    <t>Equilibrium</t>
  </si>
  <si>
    <t>Polkadot India</t>
  </si>
  <si>
    <t>Refunding CCTF's GOV1 Treasury Spend Deposit</t>
  </si>
  <si>
    <t>CCTF</t>
  </si>
  <si>
    <t>13UV...PCPp</t>
  </si>
  <si>
    <t>13UV...vLfR</t>
  </si>
  <si>
    <t>13UV...1Gwk</t>
  </si>
  <si>
    <t>13UV...YYce</t>
  </si>
  <si>
    <t>13UV...5kgt</t>
  </si>
  <si>
    <t>13UV...AQhT</t>
  </si>
  <si>
    <t>13UV...nGt3</t>
  </si>
  <si>
    <t>13UV...s4FB</t>
  </si>
  <si>
    <t>13UV...wZcX</t>
  </si>
  <si>
    <t>13UV...6sVZ</t>
  </si>
  <si>
    <t>13UV...eVbb</t>
  </si>
  <si>
    <t>13UV...Ba3n</t>
  </si>
  <si>
    <t>13UV...xrZM</t>
  </si>
  <si>
    <t>13UV...uTDY</t>
  </si>
  <si>
    <t>13UV...4ieD</t>
  </si>
  <si>
    <t>13UV...cLdq</t>
  </si>
  <si>
    <t>13UV...1b3m</t>
  </si>
  <si>
    <t>13UV...npGJ</t>
  </si>
  <si>
    <t>13UV...sEw8</t>
  </si>
  <si>
    <t>13UV...QkmY</t>
  </si>
  <si>
    <t>Rust, Substrate, ink! technical content for rust developers.</t>
  </si>
  <si>
    <t>web3</t>
  </si>
  <si>
    <t>Recognising Paradox's Contributions to Reject Gov 1 Proposals and Release Bonds</t>
  </si>
  <si>
    <t>Paradox</t>
  </si>
  <si>
    <t>Staking</t>
  </si>
  <si>
    <t>A small tip for a staking rewards calculator</t>
  </si>
  <si>
    <t>loanmaster</t>
  </si>
  <si>
    <t>Refunding MIDL.DEV's GOV1 Treasury Spend Deposit</t>
  </si>
  <si>
    <t>🏢 MIDL.dev</t>
  </si>
  <si>
    <t>yuviamendoza</t>
  </si>
  <si>
    <t>13GN...qBPP</t>
  </si>
  <si>
    <t>Refunding Pink Node's GOV1 Treasury Spend Deposit</t>
  </si>
  <si>
    <t>Eric | Pinknode T1</t>
  </si>
  <si>
    <t>Part 1 of 2 request for 1100 DOT deposit reimbursement</t>
  </si>
  <si>
    <t>A Polkadot Ecosystem App Store</t>
  </si>
  <si>
    <t>Batman</t>
  </si>
  <si>
    <t>Hindi Education Group</t>
  </si>
  <si>
    <t>15ST...6mbz</t>
  </si>
  <si>
    <t>Polkadirks ｜ OAK Network</t>
  </si>
  <si>
    <t>Zumitow (Spanish Newsletter)</t>
  </si>
  <si>
    <t>162k...Fpqu</t>
  </si>
  <si>
    <t>Corporate Polkassembly Account</t>
  </si>
  <si>
    <t>Szego</t>
  </si>
  <si>
    <t>16GB...fV7B</t>
  </si>
  <si>
    <t>Small tip for Polkadot community activation in Finland</t>
  </si>
  <si>
    <t>DOTomi</t>
  </si>
  <si>
    <t>25-minute contextual primer on Polkadot 2.0</t>
  </si>
  <si>
    <t>12Nu...LiZE</t>
  </si>
  <si>
    <t>1WSn...Qa9M</t>
  </si>
  <si>
    <t>14Yq...tVvm</t>
  </si>
  <si>
    <t>Proposal: Polkadot HackerVilla Indore</t>
  </si>
  <si>
    <t>Rejected</t>
  </si>
  <si>
    <t>Opensource UI font for the Dostama ecoysystem</t>
  </si>
  <si>
    <t>Proposal: Polkaevent - A one stop event discovery platform for the Dotsama ecosystem</t>
  </si>
  <si>
    <t>Ziggurat: The Network Testing and Stability Framework</t>
  </si>
  <si>
    <t>do not use - Replaced by #171</t>
  </si>
  <si>
    <t>Polkaholic.io - Polkadot XCM/Multichain Block Explorer (Q2+Q3 2022)</t>
  </si>
  <si>
    <t>OAK Network San Francisco Polkadot Event Proposal</t>
  </si>
  <si>
    <t>polkaswag.shop - an online swag shop for Polkadot ecosystem</t>
  </si>
  <si>
    <t xml:space="preserve">Polkadot SF Event Tour! </t>
  </si>
  <si>
    <t xml:space="preserve">Educate the Spaniard audience about Polkadot </t>
  </si>
  <si>
    <t>Treasury Proposal: Funding Request for Continued Production of RMRK Substrate Pallets</t>
  </si>
  <si>
    <t>Antwerp Crypto Community</t>
  </si>
  <si>
    <t>Sublab proposal #DOT-1: Substrate client improvements, ecosystem tools, and Kotlinization</t>
  </si>
  <si>
    <t>Milestone1 Proposal: Polkanext Training Community for Polkadot Ecosystem</t>
  </si>
  <si>
    <t>🎁 Airdrop | DOT x Moonbeam</t>
  </si>
  <si>
    <t>Connect the DOTs</t>
  </si>
  <si>
    <t>[Please reject] MVP Workshop Treasury Proposal: DotSwap UI &amp; Front-End (a DEX on Statemint)</t>
  </si>
  <si>
    <t>Polkadot Side Event during Web3 festival in HongKong</t>
  </si>
  <si>
    <t>Pinknode Public Endpoint for Polkadot in Q4 2022</t>
  </si>
  <si>
    <t>Invalid proposal - please reject</t>
  </si>
  <si>
    <t>Polkadot web2/web3 API middleware development - UPDATED: Please Reject</t>
  </si>
  <si>
    <t>Polkadot Spending Proposal: DOT Housing for those affected by the Turkish-Syria Earthquake</t>
  </si>
  <si>
    <t>Panel for SMEs and Crypto Communities on Polkadot and Stablecoins</t>
  </si>
  <si>
    <t>Anagolay proposal: enabling community contributions for verified creators</t>
  </si>
  <si>
    <t>Integrate Polkadot RC &amp; Kusama, add DOT &amp; KSM to Quidli</t>
  </si>
  <si>
    <t>AIWeb3 Chinese Unit proposal (爱Web3 中文社区提案)</t>
  </si>
  <si>
    <t>Development of a trustless Ethereum 2.0 Light Client as a Substrate pallet</t>
  </si>
  <si>
    <t>Treasury Proposal by Centrifuge: On-Chain Automated Treasury Management (with TWAMM)</t>
  </si>
  <si>
    <t>Polkadot India Follow-Up Proposal for 6 Months Webinar Series</t>
  </si>
  <si>
    <t>Motif: Web3 user research platform</t>
  </si>
  <si>
    <t>Privacy Transfer and Zk Rollup Pallet with Modern Blockchain Structure</t>
  </si>
  <si>
    <t>Polkashots.io maintenance January-April 2023</t>
  </si>
  <si>
    <t>Polkadot education content production extension by Cryptonitas</t>
  </si>
  <si>
    <t>Privacy Sidechains on Statemin*</t>
  </si>
  <si>
    <t>Building a better understanding of blockchain across mainstream global media</t>
  </si>
  <si>
    <t xml:space="preserve"> Treasury proposal: Dot.alert() operational costs – Q2-Q3 2023</t>
  </si>
  <si>
    <t>KusaMint - Extension and Further Funding Q2-3 2023</t>
  </si>
  <si>
    <t>RadiumBlock seeks reimbursement for Polkadot Endpoint Service (Q4 2022 and Q1 2023)</t>
  </si>
  <si>
    <t>Proposal: DotsamaPrague 07.06.2022 Retrospective Costs Reimbursement</t>
  </si>
  <si>
    <t>Treasury Proposal for Missing Link: Boosting Developer Adoption</t>
  </si>
  <si>
    <t>Polkadot Hubs - Initiative case-study - Please reject, we are posting this to OpenGov!</t>
  </si>
  <si>
    <t>Duplicate of #292 (Please reject)</t>
  </si>
  <si>
    <t>An error occurred during submission. Please reject.</t>
  </si>
  <si>
    <t>Zeeve | Infrastructure Costs of Zeeve RPC APIs for 22 Polkadot Parachains - A Treasury Proposal</t>
  </si>
  <si>
    <t>ink! design security review by OpenZeppelin (treasury proposal 2/2)</t>
  </si>
  <si>
    <t>Community-Centric Blockchain Education: Dacade's Commitment to Polkadot's Growth via learning through sharing</t>
  </si>
  <si>
    <t xml:space="preserve">Security Audit of trustless Ethereum 2.0 Light Client, developed as a Substrate Pallet </t>
  </si>
  <si>
    <t>DONOT USE</t>
  </si>
  <si>
    <t>Gossamer Ongoing Development Grant</t>
  </si>
  <si>
    <t>Hardware signer and key storage Kampela: Milestones 3&amp;4</t>
  </si>
  <si>
    <t>OneBlock The 2022 Polkadot Winter Hackathon proposal</t>
  </si>
  <si>
    <t>Nova Wallet 3rd Proposal: OpenGov Agile delegations, Staking improvements, Community requested features</t>
  </si>
  <si>
    <t>Subscan - Data Dashboard Customization Toolset</t>
  </si>
  <si>
    <t>Polkadot Hackathon: North America prize pool bridging the gap for total amount</t>
  </si>
  <si>
    <t>Pinknode Public Infrastructure for Q1,Q2,Q3 2022</t>
  </si>
  <si>
    <t>RadiumBlock Public Endpoint Service for Polkadot (Q3 2022)</t>
  </si>
  <si>
    <t>Pro- and Retroactive Funding for Continuous Production of DotLeap Newsletter</t>
  </si>
  <si>
    <t>DotLeap Editor</t>
  </si>
  <si>
    <t>Framework for building Substrate-compatible Runtimes in Go (Parachains &amp; Solochains)</t>
  </si>
  <si>
    <t>Treasury Proposal by Centrifuge: FUDGE - Core library for local integration-tests in Substrate</t>
  </si>
  <si>
    <t>Proposal: ink! design audit by OpenZeppelin</t>
  </si>
  <si>
    <t>Social Contract between Polkassembly and Polkadot Treasury</t>
  </si>
  <si>
    <t>Activating developer ecosystem in Turkey for Polkadot</t>
  </si>
  <si>
    <t>Patika inc</t>
  </si>
  <si>
    <t>Treasury proposal: The 2022/9-2023/2 operating cost for the nonprofit organization Polkadot Ecology Research Institute</t>
  </si>
  <si>
    <t>PolkaWorld Ops and Maintenance proposal：2022.12 - 2023.2</t>
  </si>
  <si>
    <t>Treasury Proposal: Polkadot on WebSummit</t>
  </si>
  <si>
    <t>Markian | 727 Ventures</t>
  </si>
  <si>
    <t>OnFinality High Performance Public Infrastructure (Q3 2022)</t>
  </si>
  <si>
    <t>Sequester Common Good Chain - Milestone 1</t>
  </si>
  <si>
    <t>12Kk...Ecby</t>
  </si>
  <si>
    <t>Request for Second Allocation: Learn-and-Earn for Polkadot Hackathon Global Series 2022</t>
  </si>
  <si>
    <t>Tribe/StackUp</t>
  </si>
  <si>
    <t>UTXO.22</t>
  </si>
  <si>
    <t>UTXO/UTXO-Stash</t>
  </si>
  <si>
    <t xml:space="preserve"> Polkadot RPC services Dwellir Q4 2022</t>
  </si>
  <si>
    <t>Greening the Polkadot Network – Step 2 (Network Carbon Audit)</t>
  </si>
  <si>
    <t>Bitgreen</t>
  </si>
  <si>
    <t>Events</t>
  </si>
  <si>
    <t>NFT exhibition about environment at UNESCO HQ, Paris</t>
  </si>
  <si>
    <t>MuseumWeek</t>
  </si>
  <si>
    <t xml:space="preserve">Proposal: San Francisco Blockchain Week Polkadot Summit </t>
  </si>
  <si>
    <t>Sota</t>
  </si>
  <si>
    <t>YieldBay Proposal: Listing platform for all dotsama liquidity pools and yield farms</t>
  </si>
  <si>
    <t>Treasury proposal: Dot.alert() operational costs</t>
  </si>
  <si>
    <t>Hardware signer and key storage Kampela: Milestones 1&amp;2</t>
  </si>
  <si>
    <t>Milestone 2: SubWallet Proposes to Build the Web3 Multiverse Gateway for Polkadot &amp; Kusama ecosystem</t>
  </si>
  <si>
    <t>Milestone 2 Proposal: Polkadot Hackathon for 200 Students and Educators</t>
  </si>
  <si>
    <t>Proposal: Polkadot Singapore Event During Token2049</t>
  </si>
  <si>
    <t>Polkadot decentralization analytics, Continued Operation and Improvements.</t>
  </si>
  <si>
    <t>13kT...tZEP</t>
  </si>
  <si>
    <t>PolkaWorld Ops and Maintenance proposal：2022.9 - 2022.11</t>
  </si>
  <si>
    <t>AmsterDOT Conf</t>
  </si>
  <si>
    <t>GalacticCouncil</t>
  </si>
  <si>
    <t>AmsterDOT Hack</t>
  </si>
  <si>
    <t>OpenSquare treasury proposal for develiered features and new features development for dotreasury, subsquare and statescan</t>
  </si>
  <si>
    <t>Treasury Proposal: Anti-Scam Bounty Top-up</t>
  </si>
  <si>
    <t>OnFinality High Performance Public Infrastructure (Q2 2022)</t>
  </si>
  <si>
    <t>Fido Wallet(s)</t>
  </si>
  <si>
    <t>1vir...7Zip</t>
  </si>
  <si>
    <t>Subscan | Infrastructure Costs of Subscan for Polkadot &amp; Westend &amp; Rococo Networks</t>
  </si>
  <si>
    <t>Proposal of Substrate Evangelist Program</t>
  </si>
  <si>
    <t>Polkadot at Davos during the World Economic Forum’s Annual Meeting 2022</t>
  </si>
  <si>
    <t>Omni: Polkadot Enterprise desktop app Treasury Proposal — Milestone 2 — Public releas</t>
  </si>
  <si>
    <t>ZK</t>
  </si>
  <si>
    <t>OpenZL: Common Good Zero-Knowledge-Proof Library for Substrate Builders</t>
  </si>
  <si>
    <t>OpenZL Comm.</t>
  </si>
  <si>
    <t>Talisman Proposal: Cross-Chain Transaction History Service</t>
  </si>
  <si>
    <t>14Mk...jyiB</t>
  </si>
  <si>
    <t>Proposal: Creation of an open-source KMS, a pool of shared nodes, and a block explorer for Polkadot</t>
  </si>
  <si>
    <t>Crypto APIs</t>
  </si>
  <si>
    <t>Polkadot RPC services Dwellir Q3 2022</t>
  </si>
  <si>
    <t>12G9...3DQS</t>
  </si>
  <si>
    <t>SubWallet Proposes to Build the Web3 Multiverse Gateway for Polkadot &amp; Kusama ecosystem - Milestone 1</t>
  </si>
  <si>
    <t>Treasury proposal to cover difference in DOT rate from approval to transfer of funds for Decoded 2022: NY Chapter</t>
  </si>
  <si>
    <t>PureStake</t>
  </si>
  <si>
    <t>Treasury proposal to cover difference in DOT rate from approval to transfer of funds for Decoded 2022: BA Chapter</t>
  </si>
  <si>
    <t>Polka Haus</t>
  </si>
  <si>
    <t>Graded Assets &amp; Fractional Uniques (Pallet Development)</t>
  </si>
  <si>
    <t>Hashed Systems</t>
  </si>
  <si>
    <t>Subsquid - Public data indexing Infrastructure for Polkadot (Q2 2022)</t>
  </si>
  <si>
    <t>Substrate integration in web3alert.io</t>
  </si>
  <si>
    <t>web3alert.io</t>
  </si>
  <si>
    <t>Maintenance of web3alert.io Polkadot integration for 6 months</t>
  </si>
  <si>
    <t>POLKADOT EDUCATIONAL HUB IN SPANISH (Milestone 3)</t>
  </si>
  <si>
    <t>Proposal: Polkadot Decoded by Moonbeam in New York, June 29-30, 2022</t>
  </si>
  <si>
    <t>Milestone 1: Title sponsorship International Blockchain Congress (IBC) 2022</t>
  </si>
  <si>
    <t>Proposal: Polkadot Decoded by Polka Haus in Buenos Aires, Argentina - June 29-30 2022</t>
  </si>
  <si>
    <t>Proposal: Polkadot Hackathon: North America Prize Pool</t>
  </si>
  <si>
    <t>Enabling Common-Good Infrastructure at University/College Blockchain Clubs Across the World</t>
  </si>
  <si>
    <t>ChainHub &amp; Texas Blockchain</t>
  </si>
  <si>
    <t>Proposal: Polkadot Decoded Berlin Closing Party in Berlin on June 30, 2022</t>
  </si>
  <si>
    <t>Kenny (Manta Network)</t>
  </si>
  <si>
    <t>Proposal: Parachain Team Meetup for XCM Knowledge Sharing and Polkadot Decoded (Hangzhou) Afterparty</t>
  </si>
  <si>
    <t>Unique China</t>
  </si>
  <si>
    <t>Milestone 1 Proposal: Polkadot Hackathon for 200 Students and Educators</t>
  </si>
  <si>
    <t>Proposal : Decoded Side Event, NY: A networking evening in Manhattan, over dinner and drinks on the 29th June</t>
  </si>
  <si>
    <t>DecodedUnique</t>
  </si>
  <si>
    <t>Proposal for Educational Series at AIBC Americas Summit and Virtual Events</t>
  </si>
  <si>
    <t>SydTek DAO &amp; Women in Blockchain</t>
  </si>
  <si>
    <t>Proposal: Polkadot Decoded NYC Opening Party in Manhattan on June 28, 2022</t>
  </si>
  <si>
    <t>Proposal: Polkadot Decoded Opening Party by Phala Network in Seoul, June 28, 2022</t>
  </si>
  <si>
    <t>Rhee | DOT East Asia Head Amb.</t>
  </si>
  <si>
    <t>Polkadot Generators - On-chain treasury proposal</t>
  </si>
  <si>
    <t>Koto x Farbkind</t>
  </si>
  <si>
    <t>PolkaWorld Ops and Maintenance proposal:  2022/6 - 2022/8</t>
  </si>
  <si>
    <t>Proposal : Creation of sign language based tutorials around the Polkadot and Kusama for people with disabilities.</t>
  </si>
  <si>
    <t>16PS...1TUU</t>
  </si>
  <si>
    <t>OnFinality High Performance Public Infrastructure (Q1 2022)</t>
  </si>
  <si>
    <t>A Polkadot India Proposal: 3 Polkadot Webinars + 6 Substrate Bootcamps = 12000+ 🦾 India community</t>
  </si>
  <si>
    <t xml:space="preserve">OneBlock  The 2022 Polkadot Hackathons proposal </t>
  </si>
  <si>
    <t>User experience optimization and new function development of Subscan Multi-sig Tool</t>
  </si>
  <si>
    <t>Continuation of Maintenance &amp; Support for Python Libraries(1 January 2022 - 31 March 2022)</t>
  </si>
  <si>
    <t>Polkadot Book for Beginners (final payment)</t>
  </si>
  <si>
    <t>gbaci</t>
  </si>
  <si>
    <t>Funding for the Social Experiment to Test the Validator Recommendation Algorithm</t>
  </si>
  <si>
    <t>jonas/study</t>
  </si>
  <si>
    <t>Proposal for Ask! v0.4 (original Ask-lite v0.1, ink! in AssemblyScript)</t>
  </si>
  <si>
    <t>Ask!</t>
  </si>
  <si>
    <t>Encode Club Polkadot Club - Tranche 4 and 5 funding</t>
  </si>
  <si>
    <t>Polkadot RPC services Dwellir Q2 2022</t>
  </si>
  <si>
    <t>Snapshots</t>
  </si>
  <si>
    <t>radiumblock.com's Dotsama validator snapshot service for Q1 2022</t>
  </si>
  <si>
    <t>Proposal for production of Polkadot Ecosystem content in Portuguese language Q2</t>
  </si>
  <si>
    <t>paulo__zago 𓅂</t>
  </si>
  <si>
    <t>Polkassembly Product Improvement Proposal</t>
  </si>
  <si>
    <t>Proposal: Learn-and-Earn Campaigns for Polkadot Hackathon Global Series 2022</t>
  </si>
  <si>
    <t>Treasury proposal: The 2022/3-2022/8 operating cost for the nonprofit organization Polkadot Ecology Research Institute</t>
  </si>
  <si>
    <t>Opensource Brand Typeface</t>
  </si>
  <si>
    <t>3D Badges for Polkadot Ambassadors for PolkaOscar, June 2022</t>
  </si>
  <si>
    <t>Irina_VER</t>
  </si>
  <si>
    <t>Smart Contracts on Polkadot - WASM conference (Virtual)</t>
  </si>
  <si>
    <t>Supercolony</t>
  </si>
  <si>
    <t>Helping Supercolony Recover Funds From Treasury Proposal - A new vote on the proposal</t>
  </si>
  <si>
    <t>Supercolony Сorp.</t>
  </si>
  <si>
    <t>Omni: Polkadot Enterprise desktop app Treasury Proposal - Milestone 1</t>
  </si>
  <si>
    <t>BrightTreasury - v. 2.0 improvements &amp; features</t>
  </si>
  <si>
    <t>Bright Inventions</t>
  </si>
  <si>
    <t>The Infrastructure Costs of Subscan for Polkadot Network from Sep 2021 to Dec 2021</t>
  </si>
  <si>
    <t>Cloudflare Enterprise Plan for Subscan from January 2022 to April 2022</t>
  </si>
  <si>
    <t>PolkaWorld Ops and Maintenance proposal for 3/2022 - 5/2022</t>
  </si>
  <si>
    <t>OnFinality - High Performance Public Infrastructure (Q4 2021)</t>
  </si>
  <si>
    <t xml:space="preserve">DatDot.org </t>
  </si>
  <si>
    <t>datdot.org</t>
  </si>
  <si>
    <t>Continuation of Maintenance &amp; Support for Python Libraries from 1 October 2021 to 31 December 2021</t>
  </si>
  <si>
    <t>12Vv...FVS1</t>
  </si>
  <si>
    <t xml:space="preserve"> Libwallet treasury proposal</t>
  </si>
  <si>
    <t>ZKValidator virtual event for Polkadot</t>
  </si>
  <si>
    <t>ZKV</t>
  </si>
  <si>
    <t xml:space="preserve">6 Polkadot Webinars + 3 Substrate Bootcamps in India </t>
  </si>
  <si>
    <t>Bright Treasury maintenance 01.2022 - 03.2022 (t)</t>
  </si>
  <si>
    <t>Polkashots.io maintenance</t>
  </si>
  <si>
    <t>Proposal: Polkadot RPC node Dwellir</t>
  </si>
  <si>
    <t>Commission research through the Messari Hub</t>
  </si>
  <si>
    <t>14WN...XyZV</t>
  </si>
  <si>
    <t>Patract Labs' maintenance cost for Polkadot of 2021</t>
  </si>
  <si>
    <t>123u...X2iC</t>
  </si>
  <si>
    <t>Encode Polkadot Tranche 3 (hackathon payments)</t>
  </si>
  <si>
    <t>Merkle Science - Proposal: Polkadot Transaction Monitoring</t>
  </si>
  <si>
    <t>Merkle Science</t>
  </si>
  <si>
    <t>Treasury Proposal - CryptoLab Staking Website (milestone 2&amp;3)</t>
  </si>
  <si>
    <t>CryptoLab 01</t>
  </si>
  <si>
    <t>PolkaWorld Ops and Maintenance proposal for 12/2021 - 2/2022</t>
  </si>
  <si>
    <t>POLKADOT EDUCATIONAL HUB IN SPANISH (Milestone 2)</t>
  </si>
  <si>
    <t>OnFinality - High Performance Public Infrastructure (Q3 2021)</t>
  </si>
  <si>
    <t>Pinknode - Proposal: Improved dashboard for managing infrastructure</t>
  </si>
  <si>
    <t>Proposal to expand the Polkadot ecosystem with a book for blockchain beginners</t>
  </si>
  <si>
    <t>#70 Klever Mobile Wallet Inclusion of Polkadot (Milestone one and two)</t>
  </si>
  <si>
    <t>klever</t>
  </si>
  <si>
    <t>Guide to Polkadot-JS – UX/UI Improvements and Ongoing Maintenance Proposal</t>
  </si>
  <si>
    <t>1ZUG...LoMM</t>
  </si>
  <si>
    <t>Polkadot India Incubator Launch and Evangelist Hiring Proposal - Lumos Labs (Phase 1)</t>
  </si>
  <si>
    <t>Lumos Labs</t>
  </si>
  <si>
    <t>The Infrastructure Costs of Subscan for Polkadot Network from June 2021 to August 2021</t>
  </si>
  <si>
    <t>Treasury proposal: The 2021/9-2022/2 operating cost for the nonprofit organization Polkadot Ecology Research Institute</t>
  </si>
  <si>
    <t>POLKADOT EDUCATIONAL HUB IN SPANISH</t>
  </si>
  <si>
    <t xml:space="preserve">@OneBlock The second Polkadot Hackathon Proposal </t>
  </si>
  <si>
    <t>Encode Polkadot Club - Tranche 2 proposal</t>
  </si>
  <si>
    <t>A Social Contract between PolkaWorld and Polkadot Treasury - Ops and Maintenance proposal</t>
  </si>
  <si>
    <t>Marketing and PR Proposal for Polkadot in APAC</t>
  </si>
  <si>
    <t>Winkrypto</t>
  </si>
  <si>
    <t>Cloudflare Enterprise Plan for Subscan from August 2021 to October 2021</t>
  </si>
  <si>
    <t>DotScanner.com Kusama Integration &amp; Extra Features Milestones 2-6</t>
  </si>
  <si>
    <t>DotScanner.com</t>
  </si>
  <si>
    <t xml:space="preserve"> Funding of Polkadotters community</t>
  </si>
  <si>
    <t>Polkadotters</t>
  </si>
  <si>
    <t>Premiurly</t>
  </si>
  <si>
    <t>Patract's treasury proposal about Metis M1 (ink! and Ask! Standard Library)</t>
  </si>
  <si>
    <t>The Infrastructure Costs of Subscan for Polkadot Network from March 2021 to May 2021</t>
  </si>
  <si>
    <t>Polkashots.io maintenance + improvements</t>
  </si>
  <si>
    <t>Treasury proposal: The June/July/August operating cost for the nonprofit organization Polkadot Ecology Research Institute</t>
  </si>
  <si>
    <t>Figment Treasury Proposal: Figment Learn &amp; DataHub Milestone 5</t>
  </si>
  <si>
    <t>Figment Learn</t>
  </si>
  <si>
    <t>Patract's Treasury proposal for Europa v0.3 (contract and runtime sandbox)</t>
  </si>
  <si>
    <t>Treasury proposal: The April operating cost for the nonprofit organization Polkadot Ecology Research Institute</t>
  </si>
  <si>
    <t>Encode Club - university engagement programme - Phase 1 (out of 5)</t>
  </si>
  <si>
    <t>Patract’s treasury proposal for Redspot v0.4 (Wasm contract scaffold)</t>
  </si>
  <si>
    <t>1629...vmAg</t>
  </si>
  <si>
    <t xml:space="preserve">Milestone 2 of Governance-focused Mobile App for all Substrate-based networks </t>
  </si>
  <si>
    <t>Litentry/Hanwen Cheng</t>
  </si>
  <si>
    <t>High Performance Public Infrastructure (Ongoing Costs for Q2 2021)</t>
  </si>
  <si>
    <t>Privacy Focused Event for Polkadot</t>
  </si>
  <si>
    <t>Figment Treasury Proposal: Figment Learn &amp; DataHub Milestone 1-3</t>
  </si>
  <si>
    <t>OpenSquare's treasury proposal for doTreasury polkadot integration</t>
  </si>
  <si>
    <t>PolkaWorld treasury proposal: a website development for Chinese Community</t>
  </si>
  <si>
    <t>Privacy</t>
  </si>
  <si>
    <t>SubstraTEE Scalability M8.3</t>
  </si>
  <si>
    <t>Proposal: PolkaBTC Beta Testnet Incentives</t>
  </si>
  <si>
    <t>14da...zopc</t>
  </si>
  <si>
    <t>Stylo - an offline wallet based on Parity Signer</t>
  </si>
  <si>
    <t>123Q...tMWT</t>
  </si>
  <si>
    <t>SubstraTEE scalability M8.2</t>
  </si>
  <si>
    <t>Polkascan Foundation Social Contract with the Polkadot Community for operational expenses of running polkascan.io during 03.2021 - 05.2021</t>
  </si>
  <si>
    <t>PolkaStats treasury expense proposal - operation costs for Polkadot, 21.12.2020 to 21.03.2021</t>
  </si>
  <si>
    <t>🤖 PolkaStats</t>
  </si>
  <si>
    <t xml:space="preserve">Fearless Wallet - Stage 3 Proposal - Staking, Libraries expansion, App Improvements </t>
  </si>
  <si>
    <t>@Oneblock Substrate Hackathon Proposal</t>
  </si>
  <si>
    <t>15Uk...CwZV</t>
  </si>
  <si>
    <t>Treasury Proposal - High Performance Public Infrastructure (Ongoing Costs for Q1 2021)</t>
  </si>
  <si>
    <t>Patract Hub's treasury proposal for Europa (sandbox) v0.2</t>
  </si>
  <si>
    <t>Substrate Hackathon @ Hangzhou, China on Dec.19-20, 2020</t>
  </si>
  <si>
    <t>DoraHacks</t>
  </si>
  <si>
    <t>Governance-focused Mobile App for all Substrate-based networks</t>
  </si>
  <si>
    <t>LocalCoinSwap Treasury Proposal - Python Substrate libraries upgrade &amp; Polkadot integration: Milestone 2</t>
  </si>
  <si>
    <t>LocalCoinSwap</t>
  </si>
  <si>
    <t>Substrate Developer Academy Scholarships</t>
  </si>
  <si>
    <t>12wo...qih1</t>
  </si>
  <si>
    <t>Patract Hub's treasury proposal for Redspot v0.3</t>
  </si>
  <si>
    <t>Patract Hub's treasury proposal for Megaclite (ZKP support) v0.1</t>
  </si>
  <si>
    <t>The operating expenses of SUBSCAN (Polkadot network) from December 2020 to February 2021</t>
  </si>
  <si>
    <t>Patract Hub’s treasury proposal for Elara v0.2</t>
  </si>
  <si>
    <t>Adding DOT to Ramp's SDK and enabling frictionless on-ramping across multiple dapps and wallets</t>
  </si>
  <si>
    <t>Ramp Network</t>
  </si>
  <si>
    <t>LocalCoinSwap Treasury Proposal - Python Substrate libraries upgrade &amp; Polkadot integration</t>
  </si>
  <si>
    <t>Polkascan Foundation Social Contract with the Polkadot Community for operational expenses of running polkascan.io during 12.2020 - 02.2021.</t>
  </si>
  <si>
    <t>OpenSquare's treasury proposal for a knowledge tip authoring tool</t>
  </si>
  <si>
    <t>Patract Labs' treasury proposal for Europa v0.1</t>
  </si>
  <si>
    <t>Patract Labs' treasury proposal for Elara v0.1</t>
  </si>
  <si>
    <t>SubstraTEE Scalability Proposal</t>
  </si>
  <si>
    <t>Patract Labs' treasury proposal for Redspot v0.2</t>
  </si>
  <si>
    <t>Centrifuge developed go-substrate-rpc-client (GSRPC) in 2019 with a Grant from Web3 Foundation. This proposal is for GSRPC maintenance.</t>
  </si>
  <si>
    <t>143p...3Xrc</t>
  </si>
  <si>
    <t>Polkascan Foundation Social Contract | Maintenance &amp; Support for Python Libraries</t>
  </si>
  <si>
    <t>Treasury Proposal: Encointer Self-Sovereign Identity Parachain for Polkadot</t>
  </si>
  <si>
    <t>Encointer</t>
  </si>
  <si>
    <t>Polkadot Meetup in China - Proposal:#10 (motion 17)</t>
  </si>
  <si>
    <t>8BTC</t>
  </si>
  <si>
    <t>Maybe PolkaStats maintenance, no detail on Polkassembly</t>
  </si>
  <si>
    <t>Redspot v0.1, applied by Patract Labs</t>
  </si>
  <si>
    <t>Polkascan Foundation Social Contract with the Polkadot Community for operational expenses of running polkascan.io during June 2020 - November 2020.</t>
  </si>
  <si>
    <t>Quarterly spend</t>
  </si>
  <si>
    <t>Yearly spend</t>
  </si>
  <si>
    <t>All Time Categories</t>
  </si>
  <si>
    <t>2023 Categories</t>
  </si>
  <si>
    <t>2023 Q4 Categories</t>
  </si>
  <si>
    <t>USD Differences in 2023-Q4</t>
  </si>
  <si>
    <t>USD</t>
  </si>
  <si>
    <t>SUM of USD_last_update</t>
  </si>
  <si>
    <t>SUM of DOT</t>
  </si>
  <si>
    <t>USD difference</t>
  </si>
  <si>
    <t>overpaid</t>
  </si>
  <si>
    <t>2020-Q3</t>
  </si>
  <si>
    <t>2020</t>
  </si>
  <si>
    <t>2020-Q4</t>
  </si>
  <si>
    <t>2021</t>
  </si>
  <si>
    <t>2021-Q1</t>
  </si>
  <si>
    <t>2022</t>
  </si>
  <si>
    <t>2021-Q2</t>
  </si>
  <si>
    <t>2023</t>
  </si>
  <si>
    <t>2021-Q3</t>
  </si>
  <si>
    <t>Grand Total</t>
  </si>
  <si>
    <t>2021-Q4</t>
  </si>
  <si>
    <t>2022-Q1</t>
  </si>
  <si>
    <t>2022-Q2</t>
  </si>
  <si>
    <t>2022-Q3</t>
  </si>
  <si>
    <t>2023 Categories by quarter</t>
  </si>
  <si>
    <t>2022-Q4</t>
  </si>
  <si>
    <t>2023-Q1</t>
  </si>
  <si>
    <t>2023-Q2</t>
  </si>
  <si>
    <t>2023-Q3</t>
  </si>
  <si>
    <t>2023-Q4</t>
  </si>
  <si>
    <t>2023 Q4 Tracks</t>
  </si>
  <si>
    <t>2023 Subcategories</t>
  </si>
  <si>
    <t>2023 Q4 Categorıes + Subcategories</t>
  </si>
  <si>
    <t>Development Total</t>
  </si>
  <si>
    <t>S</t>
  </si>
  <si>
    <t>Outreach Total</t>
  </si>
  <si>
    <t>HR Total</t>
  </si>
  <si>
    <t>Operations Total</t>
  </si>
  <si>
    <t>Research Total</t>
  </si>
  <si>
    <t>Other Total</t>
  </si>
  <si>
    <t>2023 Categorıes + Subcategories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</si>
</sst>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#,##0 [$DOT]"/>
    <numFmt numFmtId="166" formatCode="#,##0 [$USD]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1" fillId="2" fontId="1" numFmtId="164" xfId="0" applyAlignment="1" applyBorder="1" applyFont="1" applyNumberFormat="1">
      <alignment horizontal="left" shrinkToFit="0" vertical="top" wrapText="0"/>
    </xf>
    <xf borderId="1" fillId="2" fontId="1" numFmtId="165" xfId="0" applyAlignment="1" applyBorder="1" applyFont="1" applyNumberFormat="1">
      <alignment horizontal="left" shrinkToFit="0" vertical="top" wrapText="0"/>
    </xf>
    <xf borderId="1" fillId="2" fontId="1" numFmtId="166" xfId="0" applyAlignment="1" applyBorder="1" applyFont="1" applyNumberFormat="1">
      <alignment horizontal="left" shrinkToFit="0" vertical="top" wrapText="0"/>
    </xf>
    <xf borderId="0" fillId="2" fontId="2" numFmtId="0" xfId="0" applyAlignment="1" applyFont="1">
      <alignment horizontal="left" readingOrder="0"/>
    </xf>
    <xf borderId="0" fillId="3" fontId="2" numFmtId="0" xfId="0" applyAlignment="1" applyFill="1" applyFont="1">
      <alignment shrinkToFit="0" wrapText="0"/>
    </xf>
    <xf borderId="0" fillId="3" fontId="1" numFmtId="164" xfId="0" applyAlignment="1" applyFont="1" applyNumberFormat="1">
      <alignment shrinkToFit="0" wrapText="0"/>
    </xf>
    <xf borderId="0" fillId="3" fontId="2" numFmtId="165" xfId="0" applyAlignment="1" applyFont="1" applyNumberFormat="1">
      <alignment shrinkToFit="0" wrapText="0"/>
    </xf>
    <xf borderId="0" fillId="3" fontId="2" numFmtId="166" xfId="0" applyAlignment="1" applyFont="1" applyNumberFormat="1">
      <alignment shrinkToFit="0" wrapText="0"/>
    </xf>
    <xf borderId="0" fillId="3" fontId="2" numFmtId="0" xfId="0" applyFont="1"/>
    <xf borderId="0" fillId="3" fontId="2" numFmtId="166" xfId="0" applyFont="1" applyNumberFormat="1"/>
    <xf borderId="0" fillId="3" fontId="3" numFmtId="0" xfId="0" applyFont="1"/>
    <xf borderId="0" fillId="4" fontId="2" numFmtId="0" xfId="0" applyAlignment="1" applyFill="1" applyFont="1">
      <alignment shrinkToFit="0" wrapText="0"/>
    </xf>
    <xf borderId="0" fillId="4" fontId="1" numFmtId="164" xfId="0" applyAlignment="1" applyFont="1" applyNumberFormat="1">
      <alignment shrinkToFit="0" wrapText="0"/>
    </xf>
    <xf borderId="0" fillId="4" fontId="2" numFmtId="165" xfId="0" applyAlignment="1" applyFont="1" applyNumberFormat="1">
      <alignment shrinkToFit="0" wrapText="0"/>
    </xf>
    <xf borderId="0" fillId="4" fontId="2" numFmtId="166" xfId="0" applyAlignment="1" applyFont="1" applyNumberFormat="1">
      <alignment shrinkToFit="0" wrapText="0"/>
    </xf>
    <xf borderId="0" fillId="4" fontId="2" numFmtId="0" xfId="0" applyFont="1"/>
    <xf borderId="0" fillId="4" fontId="2" numFmtId="166" xfId="0" applyFont="1" applyNumberFormat="1"/>
    <xf borderId="0" fillId="4" fontId="3" numFmtId="0" xfId="0" applyFont="1"/>
    <xf borderId="0" fillId="4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3" fontId="4" numFmtId="0" xfId="0" applyAlignment="1" applyFont="1">
      <alignment shrinkToFit="0" wrapText="0"/>
    </xf>
    <xf borderId="0" fillId="4" fontId="2" numFmtId="164" xfId="0" applyAlignment="1" applyFont="1" applyNumberFormat="1">
      <alignment shrinkToFit="0" wrapText="0"/>
    </xf>
    <xf borderId="0" fillId="3" fontId="2" numFmtId="164" xfId="0" applyAlignment="1" applyFont="1" applyNumberFormat="1">
      <alignment shrinkToFit="0" wrapText="0"/>
    </xf>
    <xf borderId="0" fillId="3" fontId="3" numFmtId="166" xfId="0" applyFont="1" applyNumberForma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2" numFmtId="165" xfId="0" applyAlignment="1" applyFont="1" applyNumberFormat="1">
      <alignment shrinkToFit="0" wrapText="0"/>
    </xf>
    <xf borderId="0" fillId="0" fontId="2" numFmtId="166" xfId="0" applyAlignment="1" applyFont="1" applyNumberFormat="1">
      <alignment shrinkToFit="0" wrapText="0"/>
    </xf>
    <xf borderId="0" fillId="0" fontId="2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Quarterly spend (Total)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1'!$A$4:$A$17</c:f>
            </c:strRef>
          </c:cat>
          <c:val>
            <c:numRef>
              <c:f>'Pivot Table 1'!$B$4:$B$17</c:f>
              <c:numCache/>
            </c:numRef>
          </c:val>
        </c:ser>
        <c:axId val="751079197"/>
        <c:axId val="1483418397"/>
      </c:barChart>
      <c:catAx>
        <c:axId val="751079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418397"/>
      </c:catAx>
      <c:valAx>
        <c:axId val="1483418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079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time categories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1'!$J$3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1'!$I$4:$I$9</c:f>
            </c:strRef>
          </c:cat>
          <c:val>
            <c:numRef>
              <c:f>'Pivot Table 1'!$J$4:$J$9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2023 Categories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1'!$N$3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1'!$M$4:$M$9</c:f>
            </c:strRef>
          </c:cat>
          <c:val>
            <c:numRef>
              <c:f>'Pivot Table 1'!$N$4:$N$9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Q4 - 2023 Categories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1'!$S$3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1'!$R$4:$R$8</c:f>
            </c:strRef>
          </c:cat>
          <c:val>
            <c:numRef>
              <c:f>'Pivot Table 1'!$S$4:$S$8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2023 Q4 Tracks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1'!$J$20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1'!$I$21:$I$25</c:f>
            </c:strRef>
          </c:cat>
          <c:val>
            <c:numRef>
              <c:f>'Pivot Table 1'!$J$21:$J$25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Quarterly spend (Total)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1'!$C$3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1'!$A$4:$A$17</c:f>
            </c:strRef>
          </c:cat>
          <c:val>
            <c:numRef>
              <c:f>'Pivot Table 1'!$C$4:$C$17</c:f>
              <c:numCache/>
            </c:numRef>
          </c:val>
        </c:ser>
        <c:axId val="1412138005"/>
        <c:axId val="2137058190"/>
      </c:barChart>
      <c:catAx>
        <c:axId val="1412138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058190"/>
      </c:catAx>
      <c:valAx>
        <c:axId val="213705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138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2023 spending by quarter and category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1'!$AC$13:$AC$14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1'!$AC$15:$AC$18</c:f>
              <c:numCache/>
            </c:numRef>
          </c:val>
        </c:ser>
        <c:ser>
          <c:idx val="1"/>
          <c:order val="1"/>
          <c:tx>
            <c:strRef>
              <c:f>'Pivot Table 1'!$AG$13:$AG$14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1'!$AG$15:$AG$18</c:f>
              <c:numCache/>
            </c:numRef>
          </c:val>
        </c:ser>
        <c:ser>
          <c:idx val="2"/>
          <c:order val="2"/>
          <c:tx>
            <c:strRef>
              <c:f>'Pivot Table 1'!$AD$13:$AD$14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1'!$AD$15:$AD$18</c:f>
              <c:numCache/>
            </c:numRef>
          </c:val>
        </c:ser>
        <c:ser>
          <c:idx val="3"/>
          <c:order val="3"/>
          <c:tx>
            <c:strRef>
              <c:f>'Pivot Table 1'!$AE$13:$AE$14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1'!$AE$15:$AE$18</c:f>
              <c:numCache/>
            </c:numRef>
          </c:val>
        </c:ser>
        <c:ser>
          <c:idx val="4"/>
          <c:order val="4"/>
          <c:tx>
            <c:strRef>
              <c:f>'Pivot Table 1'!$AH$13:$AH$14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1'!$AH$15:$AH$18</c:f>
              <c:numCache/>
            </c:numRef>
          </c:val>
        </c:ser>
        <c:ser>
          <c:idx val="5"/>
          <c:order val="5"/>
          <c:tx>
            <c:strRef>
              <c:f>'Pivot Table 1'!$AF$13:$AF$14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1'!$AB$15:$AB$18</c:f>
            </c:strRef>
          </c:cat>
          <c:val>
            <c:numRef>
              <c:f>'Pivot Table 1'!$AF$15:$AF$18</c:f>
              <c:numCache/>
            </c:numRef>
          </c:val>
        </c:ser>
        <c:overlap val="100"/>
        <c:axId val="1116103936"/>
        <c:axId val="1152968295"/>
      </c:barChart>
      <c:catAx>
        <c:axId val="11161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968295"/>
      </c:catAx>
      <c:valAx>
        <c:axId val="1152968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103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466725</xdr:colOff>
      <xdr:row>44</xdr:row>
      <xdr:rowOff>57150</xdr:rowOff>
    </xdr:from>
    <xdr:ext cx="5715000" cy="3533775"/>
    <xdr:graphicFrame>
      <xdr:nvGraphicFramePr>
        <xdr:cNvPr id="289656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64</xdr:row>
      <xdr:rowOff>133350</xdr:rowOff>
    </xdr:from>
    <xdr:ext cx="5715000" cy="3533775"/>
    <xdr:graphicFrame>
      <xdr:nvGraphicFramePr>
        <xdr:cNvPr id="291742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35</xdr:col>
      <xdr:colOff>857250</xdr:colOff>
      <xdr:row>67</xdr:row>
      <xdr:rowOff>180975</xdr:rowOff>
    </xdr:from>
    <xdr:ext cx="5715000" cy="3533775"/>
    <xdr:graphicFrame>
      <xdr:nvGraphicFramePr>
        <xdr:cNvPr id="121930279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676275</xdr:colOff>
      <xdr:row>44</xdr:row>
      <xdr:rowOff>57150</xdr:rowOff>
    </xdr:from>
    <xdr:ext cx="5715000" cy="3533775"/>
    <xdr:graphicFrame>
      <xdr:nvGraphicFramePr>
        <xdr:cNvPr id="121305789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885825</xdr:colOff>
      <xdr:row>74</xdr:row>
      <xdr:rowOff>180975</xdr:rowOff>
    </xdr:from>
    <xdr:ext cx="5715000" cy="3533775"/>
    <xdr:graphicFrame>
      <xdr:nvGraphicFramePr>
        <xdr:cNvPr id="56768666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466725</xdr:colOff>
      <xdr:row>64</xdr:row>
      <xdr:rowOff>66675</xdr:rowOff>
    </xdr:from>
    <xdr:ext cx="5715000" cy="3533775"/>
    <xdr:graphicFrame>
      <xdr:nvGraphicFramePr>
        <xdr:cNvPr id="46701320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29</xdr:col>
      <xdr:colOff>571500</xdr:colOff>
      <xdr:row>44</xdr:row>
      <xdr:rowOff>57150</xdr:rowOff>
    </xdr:from>
    <xdr:ext cx="5715000" cy="3533775"/>
    <xdr:graphicFrame>
      <xdr:nvGraphicFramePr>
        <xdr:cNvPr id="95749163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00" sheet="raw"/>
  </cacheSource>
  <cacheFields>
    <cacheField name="ref" numFmtId="0">
      <sharedItems containsString="0" containsBlank="1" containsNumber="1" containsInteger="1">
        <n v="432.0"/>
        <n v="477.0"/>
        <n v="234.0"/>
        <n v="201.0"/>
        <n v="448.0"/>
        <n v="450.0"/>
        <n v="366.0"/>
        <n v="302.0"/>
        <n v="439.0"/>
        <n v="179.0"/>
        <n v="312.0"/>
        <n v="248.0"/>
        <n v="494.0"/>
        <n v="161.0"/>
        <n v="311.0"/>
        <n v="488.0"/>
        <n v="310.0"/>
        <n v="338.0"/>
        <n v="21.0"/>
        <n v="8.0"/>
        <n v="484.0"/>
        <n v="463.0"/>
        <n v="304.0"/>
        <n v="447.0"/>
        <n v="462.0"/>
        <n v="328.0"/>
        <n v="185.0"/>
        <n v="6.0"/>
        <n v="442.0"/>
        <n v="209.0"/>
        <n v="216.0"/>
        <n v="183.0"/>
        <n v="5.0"/>
        <n v="324.0"/>
        <n v="298.0"/>
        <n v="490.0"/>
        <n v="202.0"/>
        <n v="469.0"/>
        <n v="468.0"/>
        <n v="350.0"/>
        <n v="200.0"/>
        <n v="172.0"/>
        <n v="342.0"/>
        <n v="207.0"/>
        <n v="370.0"/>
        <n v="358.0"/>
        <n v="279.0"/>
        <n v="467.0"/>
        <n v="15.0"/>
        <n v="247.0"/>
        <n v="260.0"/>
        <n v="22.0"/>
        <n v="331.0"/>
        <n v="242.0"/>
        <n v="177.0"/>
        <n v="13.0"/>
        <n v="178.0"/>
        <n v="223.0"/>
        <n v="237.0"/>
        <n v="20.0"/>
        <n v="344.0"/>
        <n v="255.0"/>
        <n v="165.0"/>
        <n v="215.0"/>
        <n v="355.0"/>
        <n v="158.0"/>
        <n v="14.0"/>
        <n v="451.0"/>
        <n v="162.0"/>
        <n v="245.0"/>
        <n v="446.0"/>
        <n v="187.0"/>
        <n v="36.0"/>
        <n v="343.0"/>
        <n v="219.0"/>
        <n v="426.0"/>
        <n v="4.0"/>
        <n v="334.0"/>
        <n v="325.0"/>
        <n v="261.0"/>
        <n v="476.0"/>
        <n v="160.0"/>
        <n v="288.0"/>
        <n v="24.0"/>
        <n v="425.0"/>
        <n v="356.0"/>
        <n v="290.0"/>
        <n v="181.0"/>
        <n v="153.0"/>
        <n v="44.0"/>
        <n v="418.0"/>
        <n v="43.0"/>
        <n v="175.0"/>
        <n v="271.0"/>
        <n v="230.0"/>
        <n v="263.0"/>
        <n v="221.0"/>
        <n v="191.0"/>
        <n v="193.0"/>
        <n v="167.0"/>
        <n v="222.0"/>
        <n v="240.0"/>
        <n v="156.0"/>
        <n v="168.0"/>
        <n v="170.0"/>
        <n v="461.0"/>
        <n v="35.0"/>
        <n v="214.0"/>
        <n v="243.0"/>
        <n v="32.0"/>
        <n v="369.0"/>
        <n v="460.0"/>
        <n v="459.0"/>
        <n v="473.0"/>
        <n v="244.0"/>
        <n v="365.0"/>
        <n v="225.0"/>
        <n v="226.0"/>
        <n v="472.0"/>
        <n v="332.0"/>
        <n v="486.0"/>
        <n v="194.0"/>
        <n v="45.0"/>
        <n v="491.0"/>
        <n v="196.0"/>
        <n v="198.0"/>
        <n v="184.0"/>
        <n v="512.0"/>
        <n v="37.0"/>
        <n v="232.0"/>
        <n v="49.0"/>
        <n v="28.0"/>
        <n v="27.0"/>
        <n v="26.0"/>
        <n v="227.0"/>
        <n v="25.0"/>
        <n v="436.0"/>
        <n v="7.0"/>
        <n v="368.0"/>
        <n v="217.0"/>
        <n v="31.0"/>
        <n v="364.0"/>
        <n v="320.0"/>
        <n v="210.0"/>
        <n v="520.0"/>
        <n v="269.0"/>
        <n v="357.0"/>
        <n v="83.0"/>
        <n v="164.0"/>
        <n v="-1.0"/>
        <n v="218.0"/>
        <n v="258.0"/>
        <n v="259.0"/>
        <n v="176.0"/>
        <n v="347.0"/>
        <n v="155.0"/>
        <n v="249.0"/>
        <n v="152.0"/>
        <n v="262.0"/>
        <n v="145.0"/>
        <n v="349.0"/>
        <n v="140.0"/>
        <n v="141.0"/>
        <n v="137.0"/>
        <n v="124.0"/>
        <n v="125.0"/>
        <n v="119.0"/>
        <n v="134.0"/>
        <n v="375.0"/>
        <n v="379.0"/>
        <n v="385.0"/>
        <n v="377.0"/>
        <n v="411.0"/>
        <n v="376.0"/>
        <n v="387.0"/>
        <n v="409.0"/>
        <n v="415.0"/>
        <n v="372.0"/>
        <n v="360.0"/>
        <n v="362.0"/>
        <n v="373.0"/>
        <n v="382.0"/>
        <n v="374.0"/>
        <n v="359.0"/>
        <n v="371.0"/>
        <n v="408.0"/>
        <n v="389.0"/>
        <n v="412.0"/>
        <n v="397.0"/>
        <n v="396.0"/>
        <n v="417.0"/>
        <n v="422.0"/>
        <n v="420.0"/>
        <n v="391.0"/>
        <n v="361.0"/>
        <n v="538.0"/>
        <n v="465.0"/>
        <n v="485.0"/>
        <n v="504.0"/>
        <n v="429.0"/>
        <n v="433.0"/>
        <n v="62.0"/>
        <n v="85.0"/>
        <n v="90.0"/>
        <n v="103.0"/>
        <n v="105.0"/>
        <n v="120.0"/>
        <n v="93.0"/>
        <n v="68.0"/>
        <n v="77.0"/>
        <n v="97.0"/>
        <n v="98.0"/>
        <n v="82.0"/>
        <n v="118.0"/>
        <n v="136.0"/>
        <n v="73.0"/>
        <n v="114.0"/>
        <n v="115.0"/>
        <n v="123.0"/>
        <n v="94.0"/>
        <n v="108.0"/>
        <n v="79.0"/>
        <m/>
      </sharedItems>
    </cacheField>
    <cacheField name="treasury" numFmtId="0">
      <sharedItems containsString="0" containsBlank="1" containsNumber="1" containsInteger="1">
        <n v="613.0"/>
        <n v="695.0"/>
        <n v="508.0"/>
        <n v="485.0"/>
        <n v="636.0"/>
        <n v="693.0"/>
        <n v="581.0"/>
        <n v="550.0"/>
        <n v="612.0"/>
        <n v="467.0"/>
        <n v="555.0"/>
        <n v="509.0"/>
        <n v="694.0"/>
        <n v="462.0"/>
        <n v="544.0"/>
        <n v="635.0"/>
        <n v="547.0"/>
        <n v="558.0"/>
        <n v="344.0"/>
        <n v="339.0"/>
        <n v="690.0"/>
        <n v="631.0"/>
        <n v="549.0"/>
        <n v="619.0"/>
        <n v="692.0"/>
        <n v="551.0"/>
        <n v="469.0"/>
        <n v="338.0"/>
        <n v="622.0"/>
        <n v="481.0"/>
        <n v="489.0"/>
        <n v="475.0"/>
        <n v="312.0"/>
        <n v="552.0"/>
        <n v="541.0"/>
        <n v="691.0"/>
        <n v="479.0"/>
        <n v="634.0"/>
        <n v="633.0"/>
        <n v="565.0"/>
        <n v="478.0"/>
        <n v="464.0"/>
        <n v="559.0"/>
        <n v="484.0"/>
        <n v="573.0"/>
        <n v="564.0"/>
        <n v="540.0"/>
        <n v="688.0"/>
        <n v="340.0"/>
        <n v="506.0"/>
        <n v="516.0"/>
        <n v="346.0"/>
        <n v="554.0"/>
        <n v="514.0"/>
        <n v="457.0"/>
        <n v="336.0"/>
        <n v="468.0"/>
        <n v="493.0"/>
        <n v="499.0"/>
        <n v="342.0"/>
        <n v="562.0"/>
        <n v="513.0"/>
        <n v="461.0"/>
        <n v="486.0"/>
        <n v="569.0"/>
        <n v="425.0"/>
        <n v="341.0"/>
        <n v="687.0"/>
        <n v="451.0"/>
        <n v="507.0"/>
        <n v="621.0"/>
        <n v="474.0"/>
        <n v="349.0"/>
        <n v="570.0"/>
        <n v="487.0"/>
        <n v="617.0"/>
        <n v="337.0"/>
        <n v="557.0"/>
        <n v="542.0"/>
        <n v="510.0"/>
        <n v="626.0"/>
        <n v="449.0"/>
        <n v="538.0"/>
        <n v="345.0"/>
        <n v="608.0"/>
        <n v="578.0"/>
        <n v="546.0"/>
        <n v="463.0"/>
        <n v="446.0"/>
        <n v="353.0"/>
        <n v="607.0"/>
        <n v="352.0"/>
        <n v="473.0"/>
        <n v="517.0"/>
        <n v="492.0"/>
        <n v="515.0"/>
        <n v="483.0"/>
        <n v="471.0"/>
        <n v="470.0"/>
        <n v="458.0"/>
        <n v="488.0"/>
        <n v="500.0"/>
        <n v="445.0"/>
        <n v="453.0"/>
        <n v="450.0"/>
        <n v="630.0"/>
        <n v="348.0"/>
        <n v="480.0"/>
        <n v="501.0"/>
        <n v="347.0"/>
        <n v="575.0"/>
        <n v="609.0"/>
        <n v="610.0"/>
        <n v="614.0"/>
        <n v="502.0"/>
        <n v="566.0"/>
        <n v="491.0"/>
        <n v="490.0"/>
        <n v="616.0"/>
        <n v="539.0"/>
        <n v="620.0"/>
        <n v="454.0"/>
        <n v="354.0"/>
        <n v="623.0"/>
        <n v="455.0"/>
        <n v="460.0"/>
        <n v="448.0"/>
        <n v="625.0"/>
        <n v="306.0"/>
        <n v="476.0"/>
        <n v="308.0"/>
        <n v="304.0"/>
        <n v="303.0"/>
        <n v="302.0"/>
        <n v="477.0"/>
        <n v="301.0"/>
        <n v="601.0"/>
        <n v="335.0"/>
        <n v="556.0"/>
        <n v="466.0"/>
        <n v="305.0"/>
        <n v="563.0"/>
        <n v="511.0"/>
        <n v="465.0"/>
        <n v="632.0"/>
        <n v="505.0"/>
        <n v="548.0"/>
        <n v="351.0"/>
        <n v="419.0"/>
        <n v="421.0"/>
        <n v="482.0"/>
        <n v="512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495.0"/>
        <n v="503.0"/>
        <n v="504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7.0"/>
        <n v="459.0"/>
        <n v="472.0"/>
        <n v="456.0"/>
        <n v="452.0"/>
        <n v="496.0"/>
        <n v="494.0"/>
        <n v="424.0"/>
        <n v="545.0"/>
        <n v="423.0"/>
        <n v="497.0"/>
        <n v="416.0"/>
        <n v="498.0"/>
        <n v="420.0"/>
        <n v="543.0"/>
        <n v="418.0"/>
        <n v="422.0"/>
        <n v="417.0"/>
        <n v="414.0"/>
        <n v="413.0"/>
        <n v="412.0"/>
        <n v="415.0"/>
        <n v="586.0"/>
        <n v="592.0"/>
        <n v="589.0"/>
        <n v="580.0"/>
        <n v="606.0"/>
        <n v="576.0"/>
        <n v="588.0"/>
        <n v="605.0"/>
        <n v="604.0"/>
        <n v="585.0"/>
        <n v="571.0"/>
        <n v="577.0"/>
        <n v="574.0"/>
        <n v="582.0"/>
        <n v="594.0"/>
        <n v="572.0"/>
        <n v="587.0"/>
        <n v="603.0"/>
        <n v="583.0"/>
        <n v="602.0"/>
        <n v="600.0"/>
        <n v="596.0"/>
        <n v="590.0"/>
        <n v="597.0"/>
        <n v="593.0"/>
        <n v="567.0"/>
        <n v="553.0"/>
        <n v="689.0"/>
        <n v="611.0"/>
        <n v="628.0"/>
        <n v="624.0"/>
        <n v="615.0"/>
        <n v="618.0"/>
        <n v="627.0"/>
        <n v="629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595.0"/>
        <n v="598.0"/>
        <n v="591.0"/>
        <n v="599.0"/>
        <n v="584.0"/>
        <n v="560.0"/>
        <n v="561.0"/>
        <n v="568.0"/>
        <n v="579.0"/>
        <n v="192.0"/>
        <n v="201.0"/>
        <n v="355.0"/>
        <n v="218.0"/>
        <n v="255.0"/>
        <n v="278.0"/>
        <n v="234.0"/>
        <n v="220.0"/>
        <n v="262.0"/>
        <n v="231.0"/>
        <n v="211.0"/>
        <n v="250.0"/>
        <n v="291.0"/>
        <n v="227.0"/>
        <n v="396.0"/>
        <n v="266.0"/>
        <n v="402.0"/>
        <n v="237.0"/>
        <n v="409.0"/>
        <n v="267.0"/>
        <n v="272.0"/>
        <n v="214.0"/>
        <n v="225.0"/>
        <n v="206.0"/>
        <n v="406.0"/>
        <n v="411.0"/>
        <n v="257.0"/>
        <n v="264.0"/>
        <n v="404.0"/>
        <n v="223.0"/>
        <n v="224.0"/>
        <n v="236.0"/>
        <n v="242.0"/>
        <n v="221.0"/>
        <n v="292.0"/>
        <n v="239.0"/>
        <n v="252.0"/>
        <n v="249.0"/>
        <n v="240.0"/>
        <n v="275.0"/>
        <n v="202.0"/>
        <n v="276.0"/>
        <n v="235.0"/>
        <n v="208.0"/>
        <n v="356.0"/>
        <n v="241.0"/>
        <n v="203.0"/>
        <n v="277.0"/>
        <n v="290.0"/>
        <n v="395.0"/>
        <n v="216.0"/>
        <n v="213.0"/>
        <n v="209.0"/>
        <n v="407.0"/>
        <n v="287.0"/>
        <n v="405.0"/>
        <n v="186.0"/>
        <n v="393.0"/>
        <n v="210.0"/>
        <n v="232.0"/>
        <n v="205.0"/>
        <n v="229.0"/>
        <n v="226.0"/>
        <n v="204.0"/>
        <n v="217.0"/>
        <n v="263.0"/>
        <n v="268.0"/>
        <n v="215.0"/>
        <n v="289.0"/>
        <n v="410.0"/>
        <n v="258.0"/>
        <n v="212.0"/>
        <n v="408.0"/>
        <n v="265.0"/>
        <n v="392.0"/>
        <n v="400.0"/>
        <n v="362.0"/>
        <n v="364.0"/>
        <n v="367.0"/>
        <n v="369.0"/>
        <n v="370.0"/>
        <n v="375.0"/>
        <n v="376.0"/>
        <n v="378.0"/>
        <n v="380.0"/>
        <n v="381.0"/>
        <n v="383.0"/>
        <n v="384.0"/>
        <n v="385.0"/>
        <n v="386.0"/>
        <n v="388.0"/>
        <n v="389.0"/>
        <n v="390.0"/>
        <n v="368.0"/>
        <n v="382.0"/>
        <n v="401.0"/>
        <n v="313.0"/>
        <n v="314.0"/>
        <n v="315.0"/>
        <n v="316.0"/>
        <n v="317.0"/>
        <n v="319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11.0"/>
        <n v="403.0"/>
        <n v="387.0"/>
        <n v="394.0"/>
        <n v="397.0"/>
        <n v="373.0"/>
        <n v="372.0"/>
        <n v="398.0"/>
        <n v="307.0"/>
        <n v="343.0"/>
        <n v="366.0"/>
        <n v="360.0"/>
        <n v="371.0"/>
        <n v="374.0"/>
        <n v="377.0"/>
        <n v="379.0"/>
        <n v="391.0"/>
        <n v="358.0"/>
        <n v="399.0"/>
        <n v="357.0"/>
        <n v="310.0"/>
        <n v="350.0"/>
        <n v="361.0"/>
        <n v="365.0"/>
        <n v="363.0"/>
        <n v="131.0"/>
        <n v="143.0"/>
        <n v="144.0"/>
        <n v="161.0"/>
        <n v="170.0"/>
        <n v="171.0"/>
        <n v="178.0"/>
        <n v="182.0"/>
        <n v="207.0"/>
        <n v="219.0"/>
        <n v="222.0"/>
        <n v="228.0"/>
        <n v="230.0"/>
        <n v="233.0"/>
        <n v="238.0"/>
        <n v="243.0"/>
        <n v="244.0"/>
        <n v="245.0"/>
        <n v="246.0"/>
        <n v="247.0"/>
        <n v="248.0"/>
        <n v="251.0"/>
        <n v="253.0"/>
        <n v="254.0"/>
        <n v="256.0"/>
        <n v="259.0"/>
        <n v="260.0"/>
        <n v="261.0"/>
        <n v="269.0"/>
        <n v="270.0"/>
        <n v="271.0"/>
        <n v="273.0"/>
        <n v="274.0"/>
        <n v="279.0"/>
        <n v="280.0"/>
        <n v="281.0"/>
        <n v="282.0"/>
        <n v="283.0"/>
        <n v="284.0"/>
        <n v="285.0"/>
        <n v="286.0"/>
        <n v="288.0"/>
        <n v="293.0"/>
        <n v="294.0"/>
        <n v="295.0"/>
        <n v="296.0"/>
        <n v="297.0"/>
        <n v="298.0"/>
        <n v="299.0"/>
        <n v="300.0"/>
        <n v="359.0"/>
        <n v="318.0"/>
        <n v="320.0"/>
        <n v="309.0"/>
        <n v="185.0"/>
        <n v="200.0"/>
        <n v="168.0"/>
        <n v="197.0"/>
        <n v="194.0"/>
        <n v="199.0"/>
        <n v="198.0"/>
        <n v="195.0"/>
        <n v="189.0"/>
        <n v="196.0"/>
        <n v="193.0"/>
        <n v="187.0"/>
        <n v="184.0"/>
        <n v="190.0"/>
        <n v="188.0"/>
        <n v="181.0"/>
        <n v="183.0"/>
        <n v="191.0"/>
        <n v="175.0"/>
        <n v="180.0"/>
        <n v="179.0"/>
        <n v="176.0"/>
        <n v="174.0"/>
        <n v="177.0"/>
        <n v="169.0"/>
        <n v="173.0"/>
        <n v="172.0"/>
        <n v="167.0"/>
        <n v="158.0"/>
        <n v="165.0"/>
        <n v="163.0"/>
        <n v="162.0"/>
        <n v="164.0"/>
        <n v="166.0"/>
        <n v="159.0"/>
        <n v="160.0"/>
        <n v="153.0"/>
        <n v="154.0"/>
        <n v="155.0"/>
        <n v="147.0"/>
        <n v="157.0"/>
        <n v="149.0"/>
        <n v="156.0"/>
        <n v="151.0"/>
        <n v="152.0"/>
        <n v="118.0"/>
        <n v="150.0"/>
        <n v="145.0"/>
        <n v="148.0"/>
        <n v="139.0"/>
        <n v="146.0"/>
        <n v="140.0"/>
        <n v="138.0"/>
        <n v="141.0"/>
        <n v="142.0"/>
        <n v="133.0"/>
        <n v="134.0"/>
        <n v="136.0"/>
        <n v="137.0"/>
        <n v="135.0"/>
        <n v="127.0"/>
        <n v="123.0"/>
        <n v="125.0"/>
        <n v="117.0"/>
        <n v="116.0"/>
        <n v="129.0"/>
        <n v="126.0"/>
        <n v="132.0"/>
        <n v="130.0"/>
        <n v="121.0"/>
        <n v="128.0"/>
        <n v="124.0"/>
        <n v="122.0"/>
        <n v="119.0"/>
        <n v="120.0"/>
        <n v="112.0"/>
        <n v="113.0"/>
        <n v="110.0"/>
        <n v="108.0"/>
        <n v="109.0"/>
        <n v="115.0"/>
        <n v="111.0"/>
        <n v="114.0"/>
        <n v="105.0"/>
        <n v="103.0"/>
        <n v="107.0"/>
        <n v="106.0"/>
        <n v="104.0"/>
        <n v="98.0"/>
        <n v="99.0"/>
        <n v="97.0"/>
        <n v="102.0"/>
        <n v="101.0"/>
        <n v="100.0"/>
        <n v="82.0"/>
        <n v="96.0"/>
        <n v="92.0"/>
        <n v="93.0"/>
        <n v="95.0"/>
        <n v="94.0"/>
        <n v="91.0"/>
        <n v="90.0"/>
        <n v="87.0"/>
        <n v="89.0"/>
        <n v="88.0"/>
        <n v="86.0"/>
        <n v="84.0"/>
        <n v="83.0"/>
        <n v="85.0"/>
        <n v="80.0"/>
        <n v="81.0"/>
        <n v="79.0"/>
        <n v="78.0"/>
        <n v="77.0"/>
        <n v="73.0"/>
        <n v="75.0"/>
        <n v="74.0"/>
        <n v="76.0"/>
        <n v="72.0"/>
        <n v="71.0"/>
        <n v="52.0"/>
        <n v="70.0"/>
        <n v="69.0"/>
        <n v="65.0"/>
        <n v="68.0"/>
        <n v="66.0"/>
        <n v="67.0"/>
        <n v="62.0"/>
        <n v="64.0"/>
        <n v="63.0"/>
        <n v="61.0"/>
        <n v="60.0"/>
        <n v="59.0"/>
        <n v="58.0"/>
        <n v="53.0"/>
        <n v="57.0"/>
        <n v="54.0"/>
        <n v="56.0"/>
        <n v="55.0"/>
        <n v="51.0"/>
        <n v="49.0"/>
        <n v="48.0"/>
        <n v="50.0"/>
        <n v="47.0"/>
        <n v="44.0"/>
        <n v="43.0"/>
        <n v="46.0"/>
        <n v="45.0"/>
        <n v="37.0"/>
        <n v="42.0"/>
        <n v="41.0"/>
        <n v="38.0"/>
        <n v="40.0"/>
        <n v="36.0"/>
        <n v="39.0"/>
        <n v="35.0"/>
        <n v="32.0"/>
        <n v="34.0"/>
        <n v="33.0"/>
        <n v="30.0"/>
        <n v="31.0"/>
        <n v="27.0"/>
        <n v="25.0"/>
        <n v="29.0"/>
        <n v="26.0"/>
        <n v="28.0"/>
        <n v="23.0"/>
        <n v="24.0"/>
        <n v="22.0"/>
        <n v="18.0"/>
        <n v="21.0"/>
        <n v="20.0"/>
        <n v="19.0"/>
        <n v="17.0"/>
        <n v="11.0"/>
        <n v="15.0"/>
        <n v="16.0"/>
        <n v="14.0"/>
        <n v="13.0"/>
        <n v="7.0"/>
        <n v="8.0"/>
        <n v="9.0"/>
        <n v="10.0"/>
        <n v="12.0"/>
        <n v="5.0"/>
        <n v="0.0"/>
        <n v="2.0"/>
        <n v="3.0"/>
        <n v="4.0"/>
        <n v="6.0"/>
        <n v="1.0"/>
        <m/>
      </sharedItems>
    </cacheField>
    <cacheField name="Category" numFmtId="0">
      <sharedItems containsBlank="1">
        <m/>
        <s v="Outreach"/>
        <s v="Development"/>
        <s v="HR"/>
        <s v="Operations"/>
        <s v="Research"/>
        <s v="Other"/>
      </sharedItems>
    </cacheField>
    <cacheField name="Subcategory" numFmtId="0">
      <sharedItems containsBlank="1">
        <m/>
        <s v="Conference Attendance"/>
        <s v="Substrate"/>
        <s v="Wallets"/>
        <s v="Trainings/Hackathon"/>
        <s v="Protocol Subsidies"/>
        <s v="Indexing"/>
        <s v="SDKs"/>
        <s v="Explorers"/>
        <s v="Advertising"/>
        <s v="Media"/>
        <s v="Multisig"/>
        <s v="Research"/>
        <s v="Governance"/>
        <s v="Community Building"/>
        <s v="Conference Hosting"/>
        <s v="Incubation"/>
        <s v="Software Development"/>
        <s v="Smart Contracts"/>
        <s v="Software Services"/>
        <s v="Infrastructure"/>
        <s v="RPCs and Nodes"/>
        <s v="Education"/>
        <s v="Other"/>
        <s v="Business Development"/>
        <s v="Recruiting"/>
        <s v="Bridge"/>
        <s v="Anti-Scam"/>
        <s v="Local Outreach"/>
        <s v="Light Clients"/>
        <s v="Staking"/>
        <s v="Events"/>
        <s v="ZK"/>
        <s v="Snapshots"/>
        <s v="Privacy"/>
      </sharedItems>
    </cacheField>
    <cacheField name="title" numFmtId="0">
      <sharedItems containsBlank="1">
        <s v="Treasury proposal: DOT liquidity loan for Bifrost DOT liquid staking token (vDOT) to be returned + DOT Staking rewards to Polkadot Treasury"/>
        <s v="Polkadot Decoded 2024 treasury spend tranche 1/2"/>
        <s v="Title: Polkadot @CoindeskConsensus 2023, April 26-28, 2023 in Austin, Texas"/>
        <s v="KAGOME – the C++ implementation of Polkadot Host milestone 2"/>
        <s v="[Retroactive] SubWallet 14 Months Development"/>
        <s v="Project Glove: Introducing Capital Efficiency and Pseudo-Anonymity on top of OpenGov"/>
        <s v="substrate-etl 2.0: Polkadot + Kusama Data on Dune (12 months, 3/15/24-3/14/25)"/>
        <s v="Nova Wallet 5th Proposal: Cloud backups, Push Notifications, Proxies, Deeplinks, OpenGov improvements, Network management, Reimbursement"/>
        <s v="Retroactive Funding for ORML, Chopsticks, and Subway"/>
        <s v="Polkadot Blockchain Academy - retroactive funding for wave 3 of the Academy held at UC Berkeley this Summer."/>
        <s v="Oracle Ecosystem Initiative"/>
        <s v="substrate-etl Retroactive funding: Q3+Q4 2022-Q1+Q2 2023"/>
        <s v="Implementing a Polkadot-native system parachain for data storage: Phase 1/3"/>
        <s v="Apillon Platform Milestone 1 Proposal"/>
        <s v="Subscan | Infrastructure Costs of Subscan for Polkadot &amp; Westend &amp; Rococo &amp; Statemint &amp; Rockmine  Networks (from January to September 2023)"/>
        <s v="Refill Marketing Bounty [33]"/>
        <s v="Talisman Wallet - Retroactive Proposal #1"/>
        <s v="Polkadot Sponsorship @Token 2049, Singapore on September 13th - 14th 2023"/>
        <s v="Ledger Apps Maintenance Proposal (Polkadot, Kusama, Statemine, Statemint)"/>
        <s v="Nova Wallet 4th Proposal: Multistaking dashboard, Staking Nomination Pools, WalletConnect v2, New Assets tab UI, Community Requested Features, Reimbursement for delivered features"/>
        <s v="Polkadot Moderation Team Bounty Top-up"/>
        <s v="Polkadot Hackathon Global Series 2024: North America Edition"/>
        <s v="Supercharge Polkadot's Brand: Collaborative Partnership with (Mario Nawfal) IBC Ventures"/>
        <s v="Polkadot Branding and Differentiation Partnership with Cointelegraph"/>
        <s v="Retroactive Funding for Mimir - A Powerful Multisig Management Application For Polkadot Ecosystem"/>
        <s v="Polkadot Brand Awareness Partnership with Real Vision (Raoul Pal)"/>
        <s v="Proposal：Polkadot Hackathon 2023 Winter in HongKong"/>
        <s v="Saturn Gateway - A Multichain Multisig Application for the Polkadot Ecosystem"/>
        <s v="OpenZeppelin x Polkadot Ecosystem Growth Phase M2"/>
        <s v="[Retroactive Funding] Dotinsights - A Research Hub &amp; Data Platform for Polkadot &amp; Kusama Ecosystem"/>
        <s v="Milestone 3 Proposal: Polkadot x EasyA Hackathons at Harvard and in London (#60DaysOfPolkadot)"/>
        <s v="Polkassembly Social Contract | Maintenance proposal Q3 &amp; Q4’23"/>
        <s v="KILT Decentralized Identity Provider (DIP) - Polkadot Medium Spender Proposal"/>
        <s v="Increase Awareness of Polkadot On-Brand Narratives via Twitter Ads"/>
        <s v="Holder-targeted Audience Growth w/  Addressable.io &amp; The Kusamarian"/>
        <s v="Funding Development Costs for Expanding Dot Code School — Interactive Coding School — Bridging the Gap Between Online Learning and Real-World Web3 Development with Local Coding Environments"/>
        <s v="Proposal: The operating cost for the research organization Polkadot Ecology Research Institute for 2023/10-2024/3"/>
        <s v="Setup of two Swiss Foundations for DED and Mythos"/>
        <s v="Project Proposal: Integration &amp; Support for  Moonbeam"/>
        <s v="sub0 Asia 2024 - pre-funding request"/>
        <s v="Polkadot Relayers 2023 Milestone 2"/>
        <s v="OpenSquare infrastructure products maintenance(2023 Q2 and Q3) and a new batch of features development"/>
        <s v="Polkadot Ecosystem Growth with Key Opinion Leaders"/>
        <s v="Go-Substrate-Rpc-Client - Retroactive Maintenance Grant (Sept 2021 to Dec 2023)"/>
        <s v="Kalatori — non-custodial Polkadot/AssetHub payment gateway for eCommerce"/>
        <s v=" Polkadot Unity SDK proposal to become a Verified Solution (Part 2)"/>
        <s v="dApp Marvels 💎 - Ink! Ecosystem growth tool"/>
        <s v="Polkadot-API: development financing"/>
        <s v="Subsquid - Public data indexing Infrastructure for Polkadot and Kusama (Q1 2023)"/>
        <s v="PR, Content marketing, Social amplifications proposal"/>
        <s v="6 months Educational Campaign in India - Crypto India"/>
        <s v="Genesis DAO Ecosystem Integration"/>
        <s v="Alpha Airdrop - Polkadot Education Content Creation Proposal (6 months)"/>
        <s v="Retroactive &amp; Ongoing Funding Rationale: Republik Rupiah - Turning Indonesia into the Polkadot Island's With Education and Community"/>
        <s v="Polkadot Unity SDK proposal to become a Verified Solution (Part 1)"/>
        <s v="Subsquare and dotreasury new features development plan including governance statistics, dotreasury dark mode, etc"/>
        <s v="Dot Leap 2: Let's grow!"/>
        <s v="Polkadot Pulse 1.0 &amp; Polkadot Networking Night @ IBW, ETHIndia Week"/>
        <s v="Retroactive Funding - Polkasafe Revised Proposal"/>
        <s v="Subscan | Infrastructure Costs of Subscan for Polkadot &amp; Westend &amp; Rococo &amp; Statemint &amp; Rockmine  Networks (from July to December 2022)"/>
        <s v="Funding for 6 months of Polkadot brand promotion"/>
        <s v="Altcoin Daily - High impact Polkadot media promotion"/>
        <s v="Polkadot Nominator Insight Hub. Spreading the Best Nominator Strategies through TOP Nomination Leaderboards"/>
        <s v="Smoldot development financing Q4/2023"/>
        <s v="Polkadot Staking Dashboard: Maintenance and Growth of Polkadot UX Proposal"/>
        <s v="PolkaWorld Ops and Maintenance proposal：2023.10 - 2024.3"/>
        <s v="Encode Club Tranches 2 and 3"/>
        <s v="Redot #1: Polkadot Restaking and Enabling Polkadot DA Capabilities"/>
        <s v="Polkadot Live: Proposal for funding community driven development to initial release."/>
        <s v=" Milestone 4: Polkadot Hackathon Global Series 2023 APAC Edition"/>
        <s v="POLKADOT IRL CAMPAIGN #2 - BERLIN TAXIS"/>
        <s v="Encode latest tranche request"/>
        <s v="OneBlock The 2023 Polkadot Summer Hackathon proposal"/>
        <s v="Business Expansion with Fintech, Corporate and Institutions in Spain and Andorra"/>
        <s v="BlockchainBrad Educational &amp; Journalist Content - 6 Months funding"/>
        <s v="Private Transfers of DOT"/>
        <s v="PolkaWorld Ops and Maintenance proposal：2023.6 - 2023.8"/>
        <s v="OG Tracker"/>
        <s v="Bitskwela - Bringing Polkadot to the Thriving Philippine Web 3.0 Community"/>
        <s v="AllInCrypto's Strategic Content and Community Engagement Proposal"/>
        <s v="NoSpec Content Creator Support. "/>
        <s v="AIWeb3 Chinese Unit proposal (爱Web3 中文社区提案) - September, 2023 - March, 2024"/>
        <s v="Polkadot System Parachain Collators - Tips Q4/2023"/>
        <s v="Proposal: ink! design security review by OpenZeppelin (treasury proposal 2/2)"/>
        <s v="Treasury Proposal: Marketing and media proposal for Polkadot in China"/>
        <s v="Amplification of important ecosystem posts on X"/>
        <s v="Maintenance for the substrate-api-client Jan-24 to Jun-24"/>
        <s v="Polkawatch, Decentralization Analytics, Continued Operation and Development"/>
        <s v="ink! OpenBrush 8-9, 11 milestone delivery"/>
        <s v="Treasury proposal for New Product Development &amp; OpenGov Deployment"/>
        <s v="PolkaWarriors - Cultivate a robust &amp; collaborative community of Polkadot in Vietnam"/>
        <s v="Polkadot Relayers Incubator 2023"/>
        <s v="SubQuery &lt;&gt; Nova Wallet Common API:  Maintenance Cost For Q1-Q2 2023"/>
        <s v="Proposal to Fund educational content for MAD CRIPTO MX YouTube Channel and twitter account"/>
        <s v="Polkadot Sanctuary: A Journey of Achievements and Innovations in Bali - Retroactive funding"/>
        <s v="TuPrimerBitcoin: Creation of quality content on Youtube to make the Spanish-speaking Polkadot ecosystem more visible."/>
        <s v="PolkaTube: Empowering the Spanish-Speaking Polkadot Ecosystem with RUST Programming, Substrate, and Marketing Content"/>
        <s v="Polkadot RPC services Dwellir Q3 2023 (retroactive) "/>
        <s v="DOTCAST - Pursuing quality improvement by spreading honest and true awareness."/>
        <s v="Maintenance &amp; Support Python Libraries (April to September 2023)"/>
        <s v="Markedot: Marketplace and marketing with profits for the Polkadot and Kusama  community."/>
        <s v="Crafting a Users &amp; Developers Onboarding Funnel"/>
        <s v="Polkadot System Parachain Collators - Tips - Referenda #151 failed to execute"/>
        <s v="A French content hub for Polkadot Ecosystem"/>
        <s v="Coinsider Media Campaign for Polkadot"/>
        <s v="3nd installment for the referendum #196 already approved (3/3)"/>
        <s v="Polkadotters – retroactive and future funding of community powered media for Polkadot &amp; Kusama ecosystem in 2022-2024"/>
        <s v="[PRE-IMAGE FIX + RESUBMISSION] Polkadot Ecosystem App Store - Dynamic App Pages &amp; Project Reputation System - dotappstore.com"/>
        <s v="BRA_16-D! Quality improvement of content for the Spanish Comunity by BRA_16-D"/>
        <s v="Milestone 2: Polkadot Hackathon Global Series 2023: Europe Edition"/>
        <s v="2nd installment for the referendum #196 already approved (2/3)"/>
        <s v="Tip for Educational Content: OpenGov Thought Leadership"/>
        <s v="Tip for 2023 Treasury Budget Analysis"/>
        <s v="Big Tip For Market Mobster Polkadot Content Since 2020"/>
        <s v="PROPOSAL FOR ADVANCING DECENTRALIZED FINANCE EDUCATION IN LATIN AMERICA WITH THE POLKADOT ECOSYSTEM"/>
        <s v="WagMedia - Collective Content Creation for 26 Weeks"/>
        <s v="Retroactive funding for 73videos about Polkadot ecosystem(波卡梦龙)"/>
        <s v="AfterSide Crypto in Italian (Polkadot ecosystem video content in Italian) - 2 Videos"/>
        <s v="Big Tip for a Portuguese/English educational channel"/>
        <s v="Corespace Weigher"/>
        <s v="Retroactive Tip For Independent Content Creation"/>
        <s v="[TrackingChain] Bring Adoption for Companies: Building Infrastructure for Web2 Integration (Big Tipper Discussion)"/>
        <s v="Funded High Performance Public Infrastructure for the entire Polkadot Ecosystem (OnFinality)"/>
        <s v="Polkadot Greece (Retroactive)"/>
        <s v="Educational content maintenance proposal by Cryptonitas"/>
        <s v="Big Tips for Content in Portuguese - Verbo da Sabedoria Channel"/>
        <s v="Cryptozilla - retroactive and continuation of video content production. (Big Tipper)"/>
        <s v="Big Tipper Proposal: ETHDenver Official Afterparty (Bash) Polkadot Airdrop "/>
        <s v="(Big Tipper) Small Funding for KryptosChain Media"/>
        <s v="Chain Cohort Event Sponsorship - Opportunity to tap more than 1000 developers community and technology university in Vietnam."/>
        <s v="Part 2 of 2 request for 1100 DOT deposit reimbursement"/>
        <s v="Returning submission deposit for Anagolay proposal, related to rejecting proposal #256 (more info in the desc.)"/>
        <s v="Requesting a return of the submission deposit related to Motion #405."/>
        <s v="[OpenGov] Return of the bond for the rejection of (Gov1) Treasury Proposal #244 (MVP Workshop)"/>
        <s v="Retroactive tip for Polkadot booth at Hacktivity Security Festival 2023"/>
        <s v="Requesting a return of the submission deposit related to Motion #406."/>
        <s v="Retroactive reimburesement for para upgrade fees contributions"/>
        <s v="Nomination Pool Incentives - Fixing an issue with Motion 339"/>
        <s v="Big Tipper Proposal : Retroactive fund - Meetup Multi Chain 2023 - Curitiba, Brazil "/>
        <s v="Long Overdue Tip for Leemo's Contributions to the Polkadot Ecosystem"/>
        <s v="Requesting a return of the submission deposit"/>
        <s v="[Retroactive] Funding Development Costs for Dot Code School PoC - An Interactive Coding School to Build Meaningful Web3 Applications using the Polkadot SDK"/>
        <s v="https://github.com/paritytech/polkadot-api/pull/200"/>
        <s v="SmallTipper"/>
        <s v="Representation of Polkadot at the NERDCONF 6th Edition event in Mexico City at the BBVA Tower."/>
        <s v="Maria Andersen Crypto | Youtube Media Package Funding"/>
        <s v="Get tip for substrate PR"/>
        <s v="KryptosChain en Español (Polkadot ecosystem video content in Spanish) - 12 weeks funding"/>
        <s v="YouTube Polkadot Round Table Discussion"/>
        <s v="DECENTRALISEDCHAIN - Low impact Polkadot media promotion"/>
        <s v="Revised Tip Proposal After Community Feedback - Dotgraphic "/>
        <s v="Recognizing Alice und Bob and #stakedot"/>
        <s v="Polkadot Weigher"/>
        <s v="Activation and retention of developers in Turkey and India for the Polkadot Ecosystem"/>
        <m/>
        <s v="Big Tips for Subtitling and Promoting Kusamarian's Gavin Wood Interview"/>
        <s v="Scholarship for Polkadot Blockchain Academy Founder's Track"/>
        <s v="Polkadot &amp; Teddy DAO: A New Way to Leverage Charitable Giving in Web3"/>
        <s v="Cryptor. Polkadot AMAs for 2 largest Russian speaking crypto communities."/>
        <s v="KryptosChain Media Support (Continuation) - Big Tipper Request"/>
        <s v="Tip for Adam Steeber's participation in Dot Take"/>
        <s v="Subsquid - Public data indexing Infrastructure for Polkadot and Kusama (Q2 2023)"/>
        <s v="Polkadot Workshop @ UPR Mayaguez"/>
        <s v="(VOTE NAY!!) Polkadot Parachain Assets Onramp Bounty Program "/>
        <s v="Increasing Hiring Success in Polkadot by Missing Link"/>
        <s v="ink!Hub Treasury Proposal "/>
        <s v="Magnet Proposal: Polkadot’s Smart Contract Docking Station using DOT as Gas Based on the PAYG Model"/>
        <s v="Nova Spektr Milestone 3 Proposal: Dynamic Derivations, WalletConnect v2, Proxy accounts, Cross-chain transfers, Fiat values, Ethereum address support, Staking improvements, Wallet details, App Store and Microsoft Store"/>
        <s v="An Open Communication Layer For Polkadot"/>
        <s v="Proposal: Building a better understanding of blockchain across mainstream global media"/>
        <s v="Polkadot Blockchain Academy - funding and reimbursement for costs associated with Wave 4 in Hong Kong."/>
        <s v="NFT XCM"/>
        <s v="Community Memecoin launch marketing campaign"/>
        <s v="Infrastructure funding for Polkadot Asset Hub #2 -  Components"/>
        <s v="Polkadot Developers Conference // sub0 September 19-20, 2023 in Lisbon, Portugal - Final tranche"/>
        <s v="Unchained (by Laura Shin) X Polkadot - Sponsorship Proposal "/>
        <s v="Polkadot Decoded 2023, final tranche (June, Copenhagen, DK)"/>
        <s v="Polkadot Southeast Asia Developer Community Expansion for 1 Year Operation"/>
        <s v="'Behind the Code II' - A Web Documentary series - OpenGov proposal "/>
        <s v="Subsquid - Public data indexing Infrastructure for Polkadot and Kusama (Q3 2023)"/>
        <s v="Magnet Milestone 2 Proposal: Polkadot’s Smart Contract Docking Station using DOT as Gas Based on On-demand Coretime Model"/>
        <s v="Bagpipes - Powerful No-code Cross-Chain XCM Dapp and Workflow Builder for the Polkadot Ecosystem 🪄"/>
        <s v=" Proposal for retroactive funding of Fellowship product development."/>
        <s v="Continuous Coverage on Ivan on Tech for a FULL YEAR"/>
        <s v="Ignite Polkadot | Campaign #1"/>
        <s v="Treasury Proposal: An expansive course on Substrate and Polkadot"/>
        <s v="Milestone 4 Report: Polkadot x EasyA Hackathons at Harvard and in London (#60DaysOfPolkadot)"/>
        <s v="ink! + Ethereum RPC = ethink!. Proposal-01: PoC and Prototype."/>
        <s v="A Chain of Blocks - ACOBJason - 6 Months Continual Polkadot EcoSystem News &amp; Explanations"/>
        <s v="Polkadot in Finance: A Strategic Partnership Development Proposal"/>
        <s v="Maintenance &amp; Support Substrate Python API (Oct-Dec 2023)"/>
        <s v="Chopsticks Web for dry run governance proposals and more"/>
        <s v="Marketing Support NoSpec Tipper 2"/>
        <s v="DOT Experts Tip for Hector Bulgarini for Proposal #379: NFT XCM"/>
        <s v="Big Tip for Content in Portuguese - Verbo DotSama"/>
        <s v="Marketing Support NoSpec"/>
        <s v="Retroactive Funding to Pepe Araucano for the Polkadot Meetup Buenos Aires"/>
        <s v="Polkadot Ecosystem Discord Risk Mitigation"/>
        <s v="Retroactive funding for developing the RFCs Referenda Bot"/>
        <s v="Small Tips for Retroactive Content"/>
        <s v="Retroactive tip for work done on exchanging a member in the ranked collective"/>
        <s v="Tip for Common Good Referendum Deposit Clean-up and Validator Payout Bot"/>
        <s v="Reimbursement for lost pool rewards"/>
        <s v="Retroactive tip for Polkadot hackathon brunch in Dubai and Budapest"/>
        <s v="DOT Experts Tip for OnlyDeFiGuy for Proposal #432 | Bifrost vDOT liquidity loan"/>
        <s v="Reimburse AssetHub HRMP channel deposit"/>
        <s v="Finding and fixing a vulnerability in broker-pallet"/>
        <s v="Representing Polkadot on Radio Intereconomía &amp; BDZ, the Main Spanish Web3 Event"/>
        <s v="Snowbridge Funding Proposal"/>
        <s v="Milestone 2 Proposal: International Blockchain Congress 2022-23 by IBC Media"/>
        <s v="Metadata for offline signers"/>
        <s v="SubWallet Mobile App 1st proposal: Comprehensive and consistent multi-platform experience. Account Management, Built-in XCM Transfer, NFT Management, In-app Staking, In-app Browser, Performance Optimization"/>
        <s v="Polkadot Decoded 2023, tranche 1/3 (June, Copenhagen, DK)"/>
        <s v="Polkadot Decoded 2023, tranche 2/3 (June, Copenhagen, DK)"/>
        <s v="Talisman Proposal: Portal Web Application supporting Nomination Pools and more - Milestone 1"/>
        <s v="The Kusamarian - 6 Month Maintenance Funding"/>
        <s v="Treasury Proposal: Polkadot Hackathon Global Series 2023"/>
        <s v="Sub.ID Proposal #2: Tx history, Token-centric view, P&amp;L analytics, and more"/>
        <s v="Polkadot Decoded 2023 China (Satellite Event) July 15-16, 2023 in Shanghai China"/>
        <s v="1TRIBE: Bridging Africa to the Future with Polkadot"/>
        <s v="DOT holders 🤝 &amp; The Kusamarian 🤖❤️"/>
        <s v="Hardware signer and key storage Kampela: Milestones 5&amp;6"/>
        <s v="Gosemble Phase 2 - a Framework for building Substrate-compatible Runtimes in Go (Parachains &amp; Solochains)"/>
        <s v="Polkadot Now - India, 2023 - India's first ever Polkadot Conference"/>
        <s v="Milestone 3: Polkadot Hackathon Global Series 2023"/>
        <s v=" Treasury Proposal by Centrifuge: Support Axelar General Message Passing in the Polkadot ecosystem (via BridgeHub)"/>
        <s v="SUBWALLET EXTENSION - MILESTONE 3: SubWallet 3rd proposal: Hardware wallet integration (Ledger, Parity Signer, Keystone), Built-in XCM transfer between Polkadot &amp; Kusama and parachains, In-app staking for DOT and KSM, Support USDT on Statemint, Fiat on-ra"/>
        <s v="Continuation of work through Messari Protocol Services"/>
        <s v="Treasury proposal for subsquare/dotreasury new delivered features and development plans"/>
        <s v="Proposal: OpenZeppelin x Polkadot Ecosystem Growth"/>
        <s v="Multix - Further development and Cypress Dapp testing plugin"/>
        <s v="Polkadot @ ETHDenver 2023, February 24th - March 5th in Denver, Colorado"/>
        <s v="Parachain Validation Conformance Testing"/>
        <s v="Infrastructure Funding for Polkadot Asset Hub - Migration of Kusama NFTs"/>
        <s v="Talisman Proposal: Business-Friendly Polkadot MultiSig"/>
        <s v="POLKADOT EDUCATIONAL HUB IN SPANISH - ROADMAP 2023 Educational development and courses"/>
        <s v="Multix - A simple interface to manage complex multisigs"/>
        <s v="Polkadot Developers Conference // sub0 Europe // Milestone 1"/>
        <s v="Proposal by TeachMeDeFi for a German Educational Platform for Polkadot"/>
        <s v="Milestone 2 Proposal: Polkadot Developer Hackathons and Crash Course for 1,000 Developers (#60DaysOfPolkadot)"/>
        <s v="Grabber, a tool that incentivizes experts and leaders within the community to boost governance engagement and voter activity."/>
        <s v="Acala Proposal: Retroactive Funding for Chopsticks Development"/>
        <s v="Polkadot Developer Bootcamp - India"/>
        <s v="Social Contract between Polkassembly and Polkadot Treasury Q1'23"/>
        <s v="Treasury Proposal：A supplementary proposal for the 2023/3-2023/8 operating cost for the nonprofit organization Polkadot Ecology Research Institute"/>
        <s v="ORML development and maintenance"/>
        <s v="RockX Public RPC Node Support Q4 2022 &amp; New Development Q2 &amp; Q3 2023"/>
        <s v="Polkadot Purple Paper / Token Morphism Guidelines"/>
        <s v="Substrate Training Course and Certification"/>
        <s v="UI &amp; Front-end for Asset Conversion pallet (referenda68) - Project Status Update - Delivery Completed"/>
        <s v="PolkaWorld Ops and Maintenance proposal：2023.3 - 2023.5"/>
        <s v="Unit Masters Proposal - Onboarding people to web3 and the Polkadot ecosystem through education"/>
        <s v="Smoldot development financing Q2 2023"/>
        <s v="Retroactive funding for ORML maintenance Nov 22 to Apr 23"/>
        <s v="Smoldot development financing Q3/2023"/>
        <s v="High Performance Public Infrastructure (Q4 2022)"/>
        <s v="Treasury proposal: smoldot development financing"/>
        <s v="YieldBay Payment Proposal: Milestones 2 and 3 reimbursement for Motion #262"/>
        <s v="Milestone 2 and 3 Payment Request – YieldBay: Polkadot’s yield farming dashboard"/>
        <s v="OnFinality - High Performance Public Infrastructure (Q1 2023)"/>
        <s v="POLKADOT INSIDER - 28 WEEKS OPERATION &amp; GROWTH FUNDING (AUGUST 2023 - FEBRUARY 2024)"/>
        <s v="Treasury Proposal by Rust Syndicate: Uptest funding proposal"/>
        <s v="OnFinality High Performance Public Infrastructure (Q2 2023)"/>
        <s v="YieldBay Proposal Phase 2: Yield Farming Dashboard for Dotsama"/>
        <s v="Milestone 1 Proposal: Polkadot Developer Hackathons and Crash Course for 1,000 Developers (#60DaysOfPolkadot)"/>
        <s v="Continuation of Maintenance &amp; Support for Python Libraries"/>
        <s v="Treasury Proposal: Polkawatch, Decentralization Analytics, Continued Operation and Development"/>
        <s v="Encode Club 2023 Proposal Tranche 1"/>
        <s v="Treasury proposal: Dot.alert() operational costs - Q1 2023"/>
        <s v="Treasury proposal: sc-simnode continuous development and improvement financing"/>
        <s v="High Performance Data Indexing Tool (2022)"/>
        <s v="Polkadot RPC services Dwellir Q1 2023"/>
        <s v="Polkadot RPC services Dwellir Q2 2023"/>
        <s v="Maintenance for the substrate-api-client Sep-23 to Dec-23"/>
        <s v="Proposal: A Survey of the Polkadot Data Ecosystem"/>
        <s v="Experimental Analysis of the Candle Auction for Academic Research"/>
        <s v="Create &amp; implement RFC14 - Improve locking mechanism for parachains"/>
        <s v="Treasury proposal: The 2023/3-2023/8 operating cost for the nonprofit organization Polkadot Ecology Research Institute"/>
        <s v="Rejecting Gov1.0 Treasury Proposals and Facilitating Bond Reimbursement where applicable"/>
        <s v="Refunding Radium Block's GOV1 Treasury Spend Deposit"/>
        <s v="Refunding CCTF's GOV1 Treasury Spend Deposit"/>
        <s v="Rust, Substrate, ink! technical content for rust developers."/>
        <s v="Recognising Paradox's Contributions to Reject Gov 1 Proposals and Release Bonds"/>
        <s v="A small tip for a staking rewards calculator"/>
        <s v="Refunding MIDL.DEV's GOV1 Treasury Spend Deposit"/>
        <s v="Refunding Pink Node's GOV1 Treasury Spend Deposit"/>
        <s v="Part 1 of 2 request for 1100 DOT deposit reimbursement"/>
        <s v="A Polkadot Ecosystem App Store"/>
        <s v="Small tip for Polkadot community activation in Finland"/>
        <s v="25-minute contextual primer on Polkadot 2.0"/>
        <s v="Proposal: Polkadot HackerVilla Indore"/>
        <s v="Opensource UI font for the Dostama ecoysystem"/>
        <s v="Proposal: Polkaevent - A one stop event discovery platform for the Dotsama ecosystem"/>
        <s v="Ziggurat: The Network Testing and Stability Framework"/>
        <s v="do not use - Replaced by #171"/>
        <s v="Polkaholic.io - Polkadot XCM/Multichain Block Explorer (Q2+Q3 2022)"/>
        <s v="OAK Network San Francisco Polkadot Event Proposal"/>
        <s v="polkaswag.shop - an online swag shop for Polkadot ecosystem"/>
        <s v="Polkadot SF Event Tour! "/>
        <s v="Educate the Spaniard audience about Polkadot "/>
        <s v="Treasury Proposal: Funding Request for Continued Production of RMRK Substrate Pallets"/>
        <s v="Antwerp Crypto Community"/>
        <s v="Sublab proposal #DOT-1: Substrate client improvements, ecosystem tools, and Kotlinization"/>
        <s v="Milestone1 Proposal: Polkanext Training Community for Polkadot Ecosystem"/>
        <s v="🎁 Airdrop | DOT x Moonbeam"/>
        <s v="Connect the DOTs"/>
        <s v="[Please reject] MVP Workshop Treasury Proposal: DotSwap UI &amp; Front-End (a DEX on Statemint)"/>
        <s v="Polkadot Side Event during Web3 festival in HongKong"/>
        <s v="Pinknode Public Endpoint for Polkadot in Q4 2022"/>
        <s v="Invalid proposal - please reject"/>
        <s v="Polkadot web2/web3 API middleware development - UPDATED: Please Reject"/>
        <s v="Polkadot Spending Proposal: DOT Housing for those affected by the Turkish-Syria Earthquake"/>
        <s v="Panel for SMEs and Crypto Communities on Polkadot and Stablecoins"/>
        <s v="Anagolay proposal: enabling community contributions for verified creators"/>
        <s v="Integrate Polkadot RC &amp; Kusama, add DOT &amp; KSM to Quidli"/>
        <s v="AIWeb3 Chinese Unit proposal (爱Web3 中文社区提案)"/>
        <s v="Development of a trustless Ethereum 2.0 Light Client as a Substrate pallet"/>
        <s v="Treasury Proposal by Centrifuge: On-Chain Automated Treasury Management (with TWAMM)"/>
        <s v="Polkadot India Follow-Up Proposal for 6 Months Webinar Series"/>
        <s v="Motif: Web3 user research platform"/>
        <s v="Privacy Transfer and Zk Rollup Pallet with Modern Blockchain Structure"/>
        <s v="Polkashots.io maintenance January-April 2023"/>
        <s v="Polkadot education content production extension by Cryptonitas"/>
        <s v="Privacy Sidechains on Statemin*"/>
        <s v="Building a better understanding of blockchain across mainstream global media"/>
        <s v=" Treasury proposal: Dot.alert() operational costs – Q2-Q3 2023"/>
        <s v="KusaMint - Extension and Further Funding Q2-3 2023"/>
        <s v="RadiumBlock seeks reimbursement for Polkadot Endpoint Service (Q4 2022 and Q1 2023)"/>
        <s v="Proposal: DotsamaPrague 07.06.2022 Retrospective Costs Reimbursement"/>
        <s v="Treasury Proposal for Missing Link: Boosting Developer Adoption"/>
        <s v="Polkadot Hubs - Initiative case-study - Please reject, we are posting this to OpenGov!"/>
        <s v="Duplicate of #292 (Please reject)"/>
        <s v="An error occurred during submission. Please reject."/>
        <s v="Zeeve | Infrastructure Costs of Zeeve RPC APIs for 22 Polkadot Parachains - A Treasury Proposal"/>
        <s v="ink! design security review by OpenZeppelin (treasury proposal 2/2)"/>
        <s v="Community-Centric Blockchain Education: Dacade's Commitment to Polkadot's Growth via learning through sharing"/>
        <s v="Security Audit of trustless Ethereum 2.0 Light Client, developed as a Substrate Pallet "/>
        <s v="DONOT USE"/>
        <s v="Gossamer Ongoing Development Grant"/>
        <s v="Hardware signer and key storage Kampela: Milestones 3&amp;4"/>
        <s v="OneBlock The 2022 Polkadot Winter Hackathon proposal"/>
        <s v="Nova Wallet 3rd Proposal: OpenGov Agile delegations, Staking improvements, Community requested features"/>
        <s v="Subscan - Data Dashboard Customization Toolset"/>
        <s v="Polkadot Hackathon: North America prize pool bridging the gap for total amount"/>
        <s v="Pinknode Public Infrastructure for Q1,Q2,Q3 2022"/>
        <s v="RadiumBlock Public Endpoint Service for Polkadot (Q3 2022)"/>
        <s v="Pro- and Retroactive Funding for Continuous Production of DotLeap Newsletter"/>
        <s v="Framework for building Substrate-compatible Runtimes in Go (Parachains &amp; Solochains)"/>
        <s v="Treasury Proposal by Centrifuge: FUDGE - Core library for local integration-tests in Substrate"/>
        <s v="Proposal: ink! design audit by OpenZeppelin"/>
        <s v="Social Contract between Polkassembly and Polkadot Treasury"/>
        <s v="Activating developer ecosystem in Turkey for Polkadot"/>
        <s v="Treasury proposal: The 2022/9-2023/2 operating cost for the nonprofit organization Polkadot Ecology Research Institute"/>
        <s v="PolkaWorld Ops and Maintenance proposal：2022.12 - 2023.2"/>
        <s v="Treasury Proposal: Polkadot on WebSummit"/>
        <s v="OnFinality High Performance Public Infrastructure (Q3 2022)"/>
        <s v="Sequester Common Good Chain - Milestone 1"/>
        <s v="Request for Second Allocation: Learn-and-Earn for Polkadot Hackathon Global Series 2022"/>
        <s v="UTXO.22"/>
        <s v=" Polkadot RPC services Dwellir Q4 2022"/>
        <s v="Greening the Polkadot Network – Step 2 (Network Carbon Audit)"/>
        <s v="NFT exhibition about environment at UNESCO HQ, Paris"/>
        <s v="Proposal: San Francisco Blockchain Week Polkadot Summit "/>
        <s v="YieldBay Proposal: Listing platform for all dotsama liquidity pools and yield farms"/>
        <s v="Treasury proposal: Dot.alert() operational costs"/>
        <s v="Hardware signer and key storage Kampela: Milestones 1&amp;2"/>
        <s v="Milestone 2: SubWallet Proposes to Build the Web3 Multiverse Gateway for Polkadot &amp; Kusama ecosystem"/>
        <s v="Milestone 2 Proposal: Polkadot Hackathon for 200 Students and Educators"/>
        <s v="Proposal: Polkadot Singapore Event During Token2049"/>
        <s v="Polkadot decentralization analytics, Continued Operation and Improvements."/>
        <s v="PolkaWorld Ops and Maintenance proposal：2022.9 - 2022.11"/>
        <s v="AmsterDOT Conf"/>
        <s v="AmsterDOT Hack"/>
        <s v="OpenSquare treasury proposal for develiered features and new features development for dotreasury, subsquare and statescan"/>
        <s v="Treasury Proposal: Anti-Scam Bounty Top-up"/>
        <s v="OnFinality High Performance Public Infrastructure (Q2 2022)"/>
        <s v="Fido Wallet(s)"/>
        <s v="Subscan | Infrastructure Costs of Subscan for Polkadot &amp; Westend &amp; Rococo Networks"/>
        <s v="Proposal of Substrate Evangelist Program"/>
        <s v="Polkadot at Davos during the World Economic Forum’s Annual Meeting 2022"/>
        <s v="Omni: Polkadot Enterprise desktop app Treasury Proposal — Milestone 2 — Public releas"/>
        <s v="OpenZL: Common Good Zero-Knowledge-Proof Library for Substrate Builders"/>
        <s v="Talisman Proposal: Cross-Chain Transaction History Service"/>
        <s v="Proposal: Creation of an open-source KMS, a pool of shared nodes, and a block explorer for Polkadot"/>
        <s v="Polkadot RPC services Dwellir Q3 2022"/>
        <s v="SubWallet Proposes to Build the Web3 Multiverse Gateway for Polkadot &amp; Kusama ecosystem - Milestone 1"/>
        <s v="Treasury proposal to cover difference in DOT rate from approval to transfer of funds for Decoded 2022: NY Chapter"/>
        <s v="Treasury proposal to cover difference in DOT rate from approval to transfer of funds for Decoded 2022: BA Chapter"/>
        <s v="Graded Assets &amp; Fractional Uniques (Pallet Development)"/>
        <s v="Subsquid - Public data indexing Infrastructure for Polkadot (Q2 2022)"/>
        <s v="Substrate integration in web3alert.io"/>
        <s v="Maintenance of web3alert.io Polkadot integration for 6 months"/>
        <s v="POLKADOT EDUCATIONAL HUB IN SPANISH (Milestone 3)"/>
        <s v="Proposal: Polkadot Decoded by Moonbeam in New York, June 29-30, 2022"/>
        <s v="Milestone 1: Title sponsorship International Blockchain Congress (IBC) 2022"/>
        <s v="Proposal: Polkadot Decoded by Polka Haus in Buenos Aires, Argentina - June 29-30 2022"/>
        <s v="Proposal: Polkadot Hackathon: North America Prize Pool"/>
        <s v="Enabling Common-Good Infrastructure at University/College Blockchain Clubs Across the World"/>
        <s v="Proposal: Polkadot Decoded Berlin Closing Party in Berlin on June 30, 2022"/>
        <s v="Proposal: Parachain Team Meetup for XCM Knowledge Sharing and Polkadot Decoded (Hangzhou) Afterparty"/>
        <s v="Milestone 1 Proposal: Polkadot Hackathon for 200 Students and Educators"/>
        <s v="Proposal : Decoded Side Event, NY: A networking evening in Manhattan, over dinner and drinks on the 29th June"/>
        <s v="Proposal for Educational Series at AIBC Americas Summit and Virtual Events"/>
        <s v="Proposal: Polkadot Decoded NYC Opening Party in Manhattan on June 28, 2022"/>
        <s v="Proposal: Polkadot Decoded Opening Party by Phala Network in Seoul, June 28, 2022"/>
        <s v="Polkadot Generators - On-chain treasury proposal"/>
        <s v="PolkaWorld Ops and Maintenance proposal:  2022/6 - 2022/8"/>
        <s v="Proposal : Creation of sign language based tutorials around the Polkadot and Kusama for people with disabilities."/>
        <s v="OnFinality High Performance Public Infrastructure (Q1 2022)"/>
        <s v="A Polkadot India Proposal: 3 Polkadot Webinars + 6 Substrate Bootcamps = 12000+ 🦾 India community"/>
        <s v="OneBlock  The 2022 Polkadot Hackathons proposal "/>
        <s v="User experience optimization and new function development of Subscan Multi-sig Tool"/>
        <s v="Continuation of Maintenance &amp; Support for Python Libraries(1 January 2022 - 31 March 2022)"/>
        <s v="Polkadot Book for Beginners (final payment)"/>
        <s v="Funding for the Social Experiment to Test the Validator Recommendation Algorithm"/>
        <s v="Proposal for Ask! v0.4 (original Ask-lite v0.1, ink! in AssemblyScript)"/>
        <s v="Encode Club Polkadot Club - Tranche 4 and 5 funding"/>
        <s v="Polkadot RPC services Dwellir Q2 2022"/>
        <s v="radiumblock.com's Dotsama validator snapshot service for Q1 2022"/>
        <s v="Proposal for production of Polkadot Ecosystem content in Portuguese language Q2"/>
        <s v="Polkassembly Product Improvement Proposal"/>
        <s v="Proposal: Learn-and-Earn Campaigns for Polkadot Hackathon Global Series 2022"/>
        <s v="Treasury proposal: The 2022/3-2022/8 operating cost for the nonprofit organization Polkadot Ecology Research Institute"/>
        <s v="Opensource Brand Typeface"/>
        <s v="3D Badges for Polkadot Ambassadors for PolkaOscar, June 2022"/>
        <s v="Smart Contracts on Polkadot - WASM conference (Virtual)"/>
        <s v="Helping Supercolony Recover Funds From Treasury Proposal - A new vote on the proposal"/>
        <s v="Omni: Polkadot Enterprise desktop app Treasury Proposal - Milestone 1"/>
        <s v="BrightTreasury - v. 2.0 improvements &amp; features"/>
        <s v="The Infrastructure Costs of Subscan for Polkadot Network from Sep 2021 to Dec 2021"/>
        <s v="Cloudflare Enterprise Plan for Subscan from January 2022 to April 2022"/>
        <s v="PolkaWorld Ops and Maintenance proposal for 3/2022 - 5/2022"/>
        <s v="OnFinality - High Performance Public Infrastructure (Q4 2021)"/>
        <s v="DatDot.org "/>
        <s v="Continuation of Maintenance &amp; Support for Python Libraries from 1 October 2021 to 31 December 2021"/>
        <s v=" Libwallet treasury proposal"/>
        <s v="ZKValidator virtual event for Polkadot"/>
        <s v="6 Polkadot Webinars + 3 Substrate Bootcamps in India "/>
        <s v="Bright Treasury maintenance 01.2022 - 03.2022 (t)"/>
        <s v="Polkashots.io maintenance"/>
        <s v="Proposal: Polkadot RPC node Dwellir"/>
        <s v="Commission research through the Messari Hub"/>
        <s v="Patract Labs' maintenance cost for Polkadot of 2021"/>
        <s v="Encode Polkadot Tranche 3 (hackathon payments)"/>
        <s v="Merkle Science - Proposal: Polkadot Transaction Monitoring"/>
        <s v="Treasury Proposal - CryptoLab Staking Website (milestone 2&amp;3)"/>
        <s v="PolkaWorld Ops and Maintenance proposal for 12/2021 - 2/2022"/>
        <s v="POLKADOT EDUCATIONAL HUB IN SPANISH (Milestone 2)"/>
        <s v="OnFinality - High Performance Public Infrastructure (Q3 2021)"/>
        <s v="Pinknode - Proposal: Improved dashboard for managing infrastructure"/>
        <s v="Proposal to expand the Polkadot ecosystem with a book for blockchain beginners"/>
        <s v="#70 Klever Mobile Wallet Inclusion of Polkadot (Milestone one and two)"/>
        <s v="Guide to Polkadot-JS – UX/UI Improvements and Ongoing Maintenance Proposal"/>
        <s v="Polkadot India Incubator Launch and Evangelist Hiring Proposal - Lumos Labs (Phase 1)"/>
        <s v="The Infrastructure Costs of Subscan for Polkadot Network from June 2021 to August 2021"/>
        <s v="Treasury proposal: The 2021/9-2022/2 operating cost for the nonprofit organization Polkadot Ecology Research Institute"/>
        <s v="POLKADOT EDUCATIONAL HUB IN SPANISH"/>
        <s v="@OneBlock The second Polkadot Hackathon Proposal "/>
        <s v="Encode Polkadot Club - Tranche 2 proposal"/>
        <s v="A Social Contract between PolkaWorld and Polkadot Treasury - Ops and Maintenance proposal"/>
        <s v="Marketing and PR Proposal for Polkadot in APAC"/>
        <s v="Cloudflare Enterprise Plan for Subscan from August 2021 to October 2021"/>
        <s v="DotScanner.com Kusama Integration &amp; Extra Features Milestones 2-6"/>
        <s v=" Funding of Polkadotters community"/>
        <s v="Patract's treasury proposal about Metis M1 (ink! and Ask! Standard Library)"/>
        <s v="The Infrastructure Costs of Subscan for Polkadot Network from March 2021 to May 2021"/>
        <s v="Polkashots.io maintenance + improvements"/>
        <s v="Treasury proposal: The June/July/August operating cost for the nonprofit organization Polkadot Ecology Research Institute"/>
        <s v="Figment Treasury Proposal: Figment Learn &amp; DataHub Milestone 5"/>
        <s v="Patract's Treasury proposal for Europa v0.3 (contract and runtime sandbox)"/>
        <s v="Treasury proposal: The April operating cost for the nonprofit organization Polkadot Ecology Research Institute"/>
        <s v="Encode Club - university engagement programme - Phase 1 (out of 5)"/>
        <s v="Patract’s treasury proposal for Redspot v0.4 (Wasm contract scaffold)"/>
        <s v="Milestone 2 of Governance-focused Mobile App for all Substrate-based networks "/>
        <s v="High Performance Public Infrastructure (Ongoing Costs for Q2 2021)"/>
        <s v="Privacy Focused Event for Polkadot"/>
        <s v="Figment Treasury Proposal: Figment Learn &amp; DataHub Milestone 1-3"/>
        <s v="OpenSquare's treasury proposal for doTreasury polkadot integration"/>
        <s v="PolkaWorld treasury proposal: a website development for Chinese Community"/>
        <s v="SubstraTEE Scalability M8.3"/>
        <s v="Proposal: PolkaBTC Beta Testnet Incentives"/>
        <s v="Stylo - an offline wallet based on Parity Signer"/>
        <s v="SubstraTEE scalability M8.2"/>
        <s v="Polkascan Foundation Social Contract with the Polkadot Community for operational expenses of running polkascan.io during 03.2021 - 05.2021"/>
        <s v="PolkaStats treasury expense proposal - operation costs for Polkadot, 21.12.2020 to 21.03.2021"/>
        <s v="Fearless Wallet - Stage 3 Proposal - Staking, Libraries expansion, App Improvements "/>
        <s v="@Oneblock Substrate Hackathon Proposal"/>
        <s v="Treasury Proposal - High Performance Public Infrastructure (Ongoing Costs for Q1 2021)"/>
        <s v="Patract Hub's treasury proposal for Europa (sandbox) v0.2"/>
        <s v="Substrate Hackathon @ Hangzhou, China on Dec.19-20, 2020"/>
        <s v="Governance-focused Mobile App for all Substrate-based networks"/>
        <s v="LocalCoinSwap Treasury Proposal - Python Substrate libraries upgrade &amp; Polkadot integration: Milestone 2"/>
        <s v="Substrate Developer Academy Scholarships"/>
        <s v="Patract Hub's treasury proposal for Redspot v0.3"/>
        <s v="Patract Hub's treasury proposal for Megaclite (ZKP support) v0.1"/>
        <s v="The operating expenses of SUBSCAN (Polkadot network) from December 2020 to February 2021"/>
        <s v="Patract Hub’s treasury proposal for Elara v0.2"/>
        <s v="Adding DOT to Ramp's SDK and enabling frictionless on-ramping across multiple dapps and wallets"/>
        <s v="LocalCoinSwap Treasury Proposal - Python Substrate libraries upgrade &amp; Polkadot integration"/>
        <s v="Polkascan Foundation Social Contract with the Polkadot Community for operational expenses of running polkascan.io during 12.2020 - 02.2021."/>
        <s v="OpenSquare's treasury proposal for a knowledge tip authoring tool"/>
        <s v="Patract Labs' treasury proposal for Europa v0.1"/>
        <s v="Patract Labs' treasury proposal for Elara v0.1"/>
        <s v="SubstraTEE Scalability Proposal"/>
        <s v="Patract Labs' treasury proposal for Redspot v0.2"/>
        <s v="Centrifuge developed go-substrate-rpc-client (GSRPC) in 2019 with a Grant from Web3 Foundation. This proposal is for GSRPC maintenance."/>
        <s v="Polkascan Foundation Social Contract | Maintenance &amp; Support for Python Libraries"/>
        <s v="Treasury Proposal: Encointer Self-Sovereign Identity Parachain for Polkadot"/>
        <s v="Polkadot Meetup in China - Proposal:#10 (motion 17)"/>
        <s v="Maybe PolkaStats maintenance, no detail on Polkassembly"/>
        <s v="Redspot v0.1, applied by Patract Labs"/>
        <s v="Polkascan Foundation Social Contract with the Polkadot Community for operational expenses of running polkascan.io during June 2020 - November 2020."/>
      </sharedItems>
    </cacheField>
    <cacheField name="propose_time" numFmtId="164">
      <sharedItems containsDate="1" containsString="0" containsBlank="1">
        <d v="2024-01-19T00:00:00Z"/>
        <d v="2024-02-08T00:00:00Z"/>
        <d v="2023-11-03T00:00:00Z"/>
        <d v="2023-10-18T00:00:00Z"/>
        <d v="2024-01-29T00:00:00Z"/>
        <d v="2024-01-30T00:00:00Z"/>
        <d v="2023-12-15T00:00:00Z"/>
        <d v="2023-11-23T00:00:00Z"/>
        <d v="2024-01-23T00:00:00Z"/>
        <d v="2023-10-04T00:00:00Z"/>
        <d v="2023-11-27T00:00:00Z"/>
        <d v="2023-11-10T00:00:00Z"/>
        <d v="2024-02-13T00:00:00Z"/>
        <d v="2023-09-26T00:00:00Z"/>
        <d v="2024-02-11T00:00:00Z"/>
        <d v="2023-11-26T00:00:00Z"/>
        <d v="2023-12-06T00:00:00Z"/>
        <d v="2023-06-20T00:00:00Z"/>
        <d v="2023-06-16T00:00:00Z"/>
        <d v="2024-02-10T00:00:00Z"/>
        <d v="2024-02-05T00:00:00Z"/>
        <d v="2024-01-26T00:00:00Z"/>
        <d v="2023-11-29T00:00:00Z"/>
        <d v="2023-10-08T00:00:00Z"/>
        <d v="2023-06-15T00:00:00Z"/>
        <d v="2024-01-24T00:00:00Z"/>
        <d v="2023-10-21T00:00:00Z"/>
        <d v="2023-10-25T00:00:00Z"/>
        <d v="2023-10-07T00:00:00Z"/>
        <d v="2023-11-28T00:00:00Z"/>
        <d v="2024-02-12T00:00:00Z"/>
        <d v="2024-02-06T00:00:00Z"/>
        <d v="2023-12-09T00:00:00Z"/>
        <d v="2023-10-02T00:00:00Z"/>
        <d v="2023-10-20T00:00:00Z"/>
        <d v="2023-12-19T00:00:00Z"/>
        <d v="2023-12-11T00:00:00Z"/>
        <d v="2023-11-20T00:00:00Z"/>
        <d v="2023-06-19T00:00:00Z"/>
        <d v="2023-11-09T00:00:00Z"/>
        <d v="2023-11-14T00:00:00Z"/>
        <d v="2023-06-21T00:00:00Z"/>
        <d v="2023-12-01T00:00:00Z"/>
        <d v="2023-11-06T00:00:00Z"/>
        <d v="2023-10-03T00:00:00Z"/>
        <d v="2023-06-18T00:00:00Z"/>
        <d v="2023-10-29T00:00:00Z"/>
        <d v="2023-12-07T00:00:00Z"/>
        <d v="2023-11-12T00:00:00Z"/>
        <d v="2023-09-28T00:00:00Z"/>
        <d v="2023-09-20T00:00:00Z"/>
        <d v="2024-01-31T00:00:00Z"/>
        <d v="2023-09-27T00:00:00Z"/>
        <d v="2023-11-08T00:00:00Z"/>
        <d v="2023-10-09T00:00:00Z"/>
        <d v="2023-06-24T00:00:00Z"/>
        <d v="2024-01-18T00:00:00Z"/>
        <d v="2023-12-04T00:00:00Z"/>
        <d v="2024-02-07T00:00:00Z"/>
        <d v="2023-09-23T00:00:00Z"/>
        <d v="2023-11-22T00:00:00Z"/>
        <d v="2023-10-05T00:00:00Z"/>
        <d v="2023-09-16T00:00:00Z"/>
        <d v="2023-06-26T00:00:00Z"/>
        <d v="2024-01-15T00:00:00Z"/>
        <d v="2023-11-18T00:00:00Z"/>
        <d v="2023-10-31T00:00:00Z"/>
        <d v="2023-11-15T00:00:00Z"/>
        <d v="2023-10-26T00:00:00Z"/>
        <d v="2023-10-11T00:00:00Z"/>
        <d v="2023-10-13T00:00:00Z"/>
        <d v="2023-09-29T00:00:00Z"/>
        <d v="2023-10-28T00:00:00Z"/>
        <d v="2023-09-19T00:00:00Z"/>
        <d v="2023-09-30T00:00:00Z"/>
        <d v="2024-02-04T00:00:00Z"/>
        <d v="2023-06-23T00:00:00Z"/>
        <d v="2024-02-03T00:00:00Z"/>
        <d v="2023-11-07T00:00:00Z"/>
        <d v="2023-12-14T00:00:00Z"/>
        <d v="2023-10-30T00:00:00Z"/>
        <d v="2023-12-02T00:00:00Z"/>
        <d v="2023-10-14T00:00:00Z"/>
        <d v="2023-10-16T00:00:00Z"/>
        <d v="2023-10-17T00:00:00Z"/>
        <d v="2024-02-18T00:00:00Z"/>
        <d v="2023-11-01T00:00:00Z"/>
        <d v="2023-06-28T00:00:00Z"/>
        <d v="2023-06-22T00:00:00Z"/>
        <d v="2024-01-22T00:00:00Z"/>
        <d v="2023-12-18T00:00:00Z"/>
        <d v="2023-10-22T00:00:00Z"/>
        <d v="2024-02-23T00:00:00Z"/>
        <d v="2023-11-17T00:00:00Z"/>
        <d v="2023-07-18T00:00:00Z"/>
        <m/>
        <d v="2023-11-13T00:00:00Z"/>
        <d v="2023-12-08T00:00:00Z"/>
        <d v="2023-09-18T00:00:00Z"/>
        <d v="2023-11-11T00:00:00Z"/>
        <d v="2023-09-08T00:00:00Z"/>
        <d v="2023-09-05T00:00:00Z"/>
        <d v="2023-09-06T00:00:00Z"/>
        <d v="2023-08-31T00:00:00Z"/>
        <d v="2023-08-22T00:00:00Z"/>
        <d v="2023-08-17T00:00:00Z"/>
        <d v="2023-08-25T00:00:00Z"/>
        <d v="2023-12-21T00:00:00Z"/>
        <d v="2023-12-22T00:00:00Z"/>
        <d v="2023-12-27T00:00:00Z"/>
        <d v="2024-01-11T00:00:00Z"/>
        <d v="2023-12-28T00:00:00Z"/>
        <d v="2024-01-10T00:00:00Z"/>
        <d v="2024-01-14T00:00:00Z"/>
        <d v="2023-12-20T00:00:00Z"/>
        <d v="2023-12-13T00:00:00Z"/>
        <d v="2023-12-24T00:00:00Z"/>
        <d v="2024-01-04T00:00:00Z"/>
        <d v="2024-01-17T00:00:00Z"/>
        <d v="2024-01-16T00:00:00Z"/>
        <d v="2023-12-29T00:00:00Z"/>
        <d v="2024-02-29T00:00:00Z"/>
        <d v="2024-02-15T00:00:00Z"/>
        <d v="2023-07-06T00:00:00Z"/>
        <d v="2023-07-20T00:00:00Z"/>
        <d v="2023-07-31T00:00:00Z"/>
        <d v="2023-08-08T00:00:00Z"/>
        <d v="2023-08-18T00:00:00Z"/>
        <d v="2023-08-01T00:00:00Z"/>
        <d v="2023-07-07T00:00:00Z"/>
        <d v="2023-07-17T00:00:00Z"/>
        <d v="2023-08-03T00:00:00Z"/>
        <d v="2023-08-04T00:00:00Z"/>
        <d v="2023-08-30T00:00:00Z"/>
        <d v="2023-07-13T00:00:00Z"/>
        <d v="2023-08-16T00:00:00Z"/>
        <d v="2023-08-02T00:00:00Z"/>
        <d v="2023-08-14T00:00:00Z"/>
      </sharedItems>
    </cacheField>
    <cacheField name="last_update" numFmtId="164">
      <sharedItems containsDate="1" containsString="0" containsBlank="1">
        <d v="2024-02-29T00:00:00Z"/>
        <d v="2024-03-06T00:00:00Z"/>
        <d v="2023-12-19T00:00:00Z"/>
        <d v="2023-11-25T00:00:00Z"/>
        <d v="2024-03-03T00:00:00Z"/>
        <d v="2024-01-12T00:00:00Z"/>
        <d v="2023-11-01T00:00:00Z"/>
        <d v="2024-03-05T00:00:00Z"/>
        <d v="2023-07-27T00:00:00Z"/>
        <d v="2024-03-02T00:00:00Z"/>
        <d v="2023-07-03T00:00:00Z"/>
        <d v="2024-02-05T00:00:00Z"/>
        <d v="2023-10-08T00:00:00Z"/>
        <d v="2023-10-30T00:00:00Z"/>
        <d v="2023-10-20T00:00:00Z"/>
        <d v="2023-10-18T00:00:00Z"/>
        <d v="2024-01-13T00:00:00Z"/>
        <d v="2023-02-09T00:00:00Z"/>
        <d v="2023-01-16T00:00:00Z"/>
        <d v="2023-08-20T00:00:00Z"/>
        <d v="2023-04-22T00:00:00Z"/>
        <d v="2023-05-16T00:00:00Z"/>
        <d v="2023-03-05T00:00:00Z"/>
        <d v="2023-06-09T00:00:00Z"/>
        <d v="2023-03-29T00:00:00Z"/>
        <d v="2023-09-14T00:00:00Z"/>
        <d v="2023-08-09T00:00:00Z"/>
        <d v="2023-08-08T00:00:00Z"/>
        <d v="2023-07-07T00:00:00Z"/>
        <d v="2023-02-07T00:00:00Z"/>
        <d v="2022-12-27T00:00:00Z"/>
        <d v="2022-12-23T00:00:00Z"/>
        <d v="2022-11-29T00:00:00Z"/>
        <d v="2022-11-05T00:00:00Z"/>
        <d v="2022-10-12T00:00:00Z"/>
        <d v="2022-09-18T00:00:00Z"/>
        <d v="2022-08-24T00:00:00Z"/>
        <d v="2022-07-31T00:00:00Z"/>
        <d v="2022-07-07T00:00:00Z"/>
        <d v="2022-06-12T00:00:00Z"/>
        <d v="2022-05-19T00:00:00Z"/>
        <d v="2022-04-25T00:00:00Z"/>
        <d v="2022-04-11T00:00:00Z"/>
        <d v="2022-04-01T00:00:00Z"/>
        <d v="2022-03-07T00:00:00Z"/>
        <d v="2022-02-11T00:00:00Z"/>
        <d v="2022-01-18T00:00:00Z"/>
        <d v="2021-12-25T00:00:00Z"/>
        <d v="2021-12-01T00:00:00Z"/>
        <d v="2021-11-07T00:00:00Z"/>
        <d v="2021-10-14T00:00:00Z"/>
        <d v="2021-09-20T00:00:00Z"/>
        <d v="2021-08-27T00:00:00Z"/>
        <d v="2021-08-03T00:00:00Z"/>
        <d v="2021-07-10T00:00:00Z"/>
        <d v="2021-06-16T00:00:00Z"/>
        <d v="2021-05-23T00:00:00Z"/>
        <d v="2021-04-29T00:00:00Z"/>
        <d v="2021-04-05T00:00:00Z"/>
        <d v="2021-03-11T00:00:00Z"/>
        <d v="2021-02-15T00:00:00Z"/>
        <d v="2021-01-30T00:00:00Z"/>
        <d v="2021-01-22T00:00:00Z"/>
        <d v="2020-12-29T00:00:00Z"/>
        <d v="2020-12-05T00:00:00Z"/>
        <d v="2020-11-11T00:00:00Z"/>
        <d v="2020-11-04T00:00:00Z"/>
        <d v="2020-10-30T00:00:00Z"/>
        <d v="2020-10-18T00:00:00Z"/>
        <d v="2020-09-24T00:00:00Z"/>
        <d v="2020-09-02T00:00:00Z"/>
        <d v="2020-08-31T00:00:00Z"/>
        <d v="2020-08-27T00:00:00Z"/>
        <d v="2020-08-21T00:00:00Z"/>
        <m/>
      </sharedItems>
    </cacheField>
    <cacheField name="Status" numFmtId="0">
      <sharedItems containsBlank="1">
        <s v="Awarded"/>
        <s v="Approved"/>
        <s v="Refunded"/>
        <s v="Proposed"/>
        <s v="Rejected"/>
        <m/>
      </sharedItems>
    </cacheField>
    <cacheField name="DOT" numFmtId="165">
      <sharedItems containsString="0" containsBlank="1" containsNumber="1">
        <n v="500000.0"/>
        <n v="184235.82"/>
        <n v="137768.0"/>
        <n v="168432.0"/>
        <n v="209250.0"/>
        <n v="81836.0"/>
        <n v="325000.0"/>
        <n v="125484.0"/>
        <n v="100000.0"/>
        <n v="255835.014"/>
        <n v="70475.0"/>
        <n v="99025.0"/>
        <n v="65178.0"/>
        <n v="171454.05"/>
        <n v="78676.0"/>
        <n v="79975.0"/>
        <n v="71503.0"/>
        <n v="175419.0"/>
        <n v="120026.26"/>
        <n v="32528.24"/>
        <n v="51034.0"/>
        <n v="47837.0"/>
        <n v="43946.0"/>
        <n v="21670.0"/>
        <n v="42865.0"/>
        <n v="90540.0"/>
        <n v="75435.0"/>
        <n v="34315.574377"/>
        <n v="42650.0"/>
        <n v="54753.61"/>
        <n v="43154.0"/>
        <n v="61477.0"/>
        <n v="35395.0"/>
        <n v="32000.0"/>
        <n v="20000.0"/>
        <n v="28010.0"/>
        <n v="31500.0"/>
        <n v="99950.0"/>
        <n v="26281.383"/>
        <n v="67438.0"/>
        <n v="26706.0"/>
        <n v="24474.0"/>
        <n v="44429.5"/>
        <n v="41667.0"/>
        <n v="25361.29"/>
        <n v="13509.0"/>
        <n v="49880.0"/>
        <n v="21400.0"/>
        <n v="21849.0"/>
        <n v="77500.0"/>
        <n v="13560.0"/>
        <n v="16182.0"/>
        <n v="42685.0"/>
        <n v="36969.0"/>
        <n v="37851.0"/>
        <n v="24701.0"/>
        <n v="33124.7"/>
        <n v="41867.704"/>
        <n v="16981.0"/>
        <n v="21220.0"/>
        <n v="32480.0"/>
        <n v="18982.6915423"/>
        <n v="22252.0"/>
        <n v="32420.0"/>
        <n v="26765.99"/>
        <n v="6655.868"/>
        <n v="24937.0"/>
        <n v="10891.119"/>
        <n v="11250.0"/>
        <n v="12091.65"/>
        <n v="69786.0"/>
        <n v="11239.0"/>
        <n v="14165.0"/>
        <n v="11655.0"/>
        <n v="16823.0"/>
        <n v="6431.0"/>
        <n v="8000.0"/>
        <n v="8666.0"/>
        <n v="16231.0"/>
        <n v="7290.0"/>
        <n v="25533.0"/>
        <n v="8208.0"/>
        <n v="11059.0"/>
        <n v="5645.0"/>
        <n v="12115.0"/>
        <n v="14833.623"/>
        <n v="36538.0"/>
        <n v="9900.0"/>
        <n v="35277.535"/>
        <n v="11183.81"/>
        <n v="4700.0"/>
        <n v="6970.0"/>
        <n v="5000.0"/>
        <n v="4895.0"/>
        <n v="4774.6"/>
        <n v="4395.0"/>
        <n v="6444.7"/>
        <n v="3535.0"/>
        <n v="9700.0"/>
        <n v="6080.0"/>
        <n v="5233.0"/>
        <n v="1655.0"/>
        <n v="14746.0"/>
        <n v="1800.0"/>
        <n v="4455.0"/>
        <n v="11730.685"/>
        <n v="1798.0"/>
        <n v="952.0"/>
        <n v="1000.0"/>
        <n v="3161.0"/>
        <n v="26058.0"/>
        <n v="1563.0"/>
        <n v="1500.0"/>
        <n v="900.0"/>
        <n v="4747.129"/>
        <n v="969.0"/>
        <n v="925.0"/>
        <n v="700.0"/>
        <n v="980.0"/>
        <n v="932.45"/>
        <n v="590.0"/>
        <n v="500.0"/>
        <n v="350.0"/>
        <n v="382.7"/>
        <n v="550.0"/>
        <n v="250.0"/>
        <n v="282.0"/>
        <n v="420.69"/>
        <n v="2500.0"/>
        <n v="80.0"/>
        <n v="150.0"/>
        <n v="90.0"/>
        <n v="632.0"/>
        <n v="20.0"/>
        <n v="15.0"/>
        <n v="0.0"/>
        <m/>
        <n v="310.0"/>
        <n v="610.0"/>
        <n v="45074.0"/>
        <n v="841.34"/>
        <n v="905.66"/>
        <n v="58253.66"/>
        <n v="482.0"/>
        <n v="75600.0"/>
        <n v="44196.0"/>
        <n v="58018.0"/>
        <n v="40105.193"/>
        <n v="129145.0"/>
        <n v="27259.0"/>
        <n v="53938.013"/>
        <n v="248986.130762"/>
        <n v="106700.0"/>
        <n v="91557.0"/>
        <n v="71842.0"/>
        <n v="65050.0"/>
        <n v="57781.69"/>
        <n v="64658.0"/>
        <n v="56600.0"/>
        <n v="51574.0"/>
        <n v="45234.77"/>
        <n v="26448.736"/>
        <n v="25910.7234"/>
        <n v="25796.18"/>
        <n v="24000.0"/>
        <n v="20632.0"/>
        <n v="10541.327"/>
        <n v="10356.9"/>
        <n v="9975.0"/>
        <n v="8250.0"/>
        <n v="3157.89"/>
        <n v="2744.11"/>
        <n v="2000.0"/>
        <n v="999.0"/>
        <n v="673.0"/>
        <n v="540.0"/>
        <n v="438395.42"/>
        <n v="93654.0"/>
        <n v="110693.7"/>
        <n v="79071.0"/>
        <n v="81375.584"/>
        <n v="84164.0"/>
        <n v="72486.0"/>
        <n v="68807.0"/>
        <n v="63341.0"/>
        <n v="59198.75"/>
        <n v="54151.967"/>
        <n v="65100.0"/>
        <n v="58894.79"/>
        <n v="47281.941"/>
        <n v="59203.58"/>
        <n v="49917.49"/>
        <n v="63916.0"/>
        <n v="41621.0"/>
        <n v="60246.888"/>
        <n v="43913.0"/>
        <n v="42000.0"/>
        <n v="34448.6"/>
        <n v="35011.0"/>
        <n v="33860.0"/>
        <n v="43877.144"/>
        <n v="42820.0"/>
        <n v="28342.0"/>
        <n v="25699.3"/>
        <n v="36686.0"/>
        <n v="23736.6"/>
        <n v="23588.15"/>
        <n v="23317.0"/>
        <n v="18987.9"/>
        <n v="19620.0"/>
        <n v="19866.285"/>
        <n v="19950.0"/>
        <n v="17051.971"/>
        <n v="15008.0"/>
        <n v="14110.83"/>
        <n v="16155.0"/>
        <n v="14126.0"/>
        <n v="15485.0"/>
        <n v="13276.0"/>
        <n v="12988.99"/>
        <n v="17820.0"/>
        <n v="12879.0"/>
        <n v="12000.0"/>
        <n v="13431.33"/>
        <n v="14038.389"/>
        <n v="15139.0"/>
        <n v="10859.583"/>
        <n v="10792.022"/>
        <n v="10469.314"/>
        <n v="15375.745"/>
        <n v="12141.277"/>
        <n v="14257.0"/>
        <n v="9254.0"/>
        <n v="12455.083"/>
        <n v="9025.27"/>
        <n v="7974.482"/>
        <n v="6453.531"/>
        <n v="5874.0"/>
        <n v="5834.21"/>
        <n v="5705.0"/>
        <n v="5263.0"/>
        <n v="5208.94"/>
        <n v="4201.083"/>
        <n v="3747.5"/>
        <n v="4277.0"/>
        <n v="4100.0"/>
        <n v="2128.0"/>
        <n v="1103.57"/>
        <n v="950.0"/>
        <n v="490.0"/>
        <n v="372.85"/>
        <n v="360.2"/>
        <n v="234.0"/>
        <n v="300.0"/>
        <n v="240.8"/>
        <n v="225.0"/>
        <n v="212.883"/>
        <n v="209.35"/>
        <n v="200.0"/>
        <n v="172.387"/>
        <n v="100.0"/>
        <n v="110.0"/>
        <n v="50.0"/>
        <n v="40.0"/>
        <n v="2.66"/>
        <n v="1.73"/>
        <n v="1.66"/>
        <n v="293194.072"/>
        <n v="62888.0"/>
        <n v="59851.02"/>
        <n v="51574.64"/>
        <n v="37183.847"/>
        <n v="30119.37"/>
        <n v="9084.29"/>
        <n v="8563.31"/>
        <n v="18740.36"/>
        <n v="40598.0"/>
        <n v="24205.0"/>
        <n v="18131.87"/>
        <n v="13857.0"/>
        <n v="9203.0"/>
        <n v="16194.0"/>
        <n v="13326.0"/>
        <n v="54549.0"/>
        <n v="16274.212"/>
        <n v="16218.0"/>
        <n v="4699.0"/>
        <n v="3134.0"/>
        <n v="3107.9"/>
        <n v="2140.09"/>
        <n v="32560.0"/>
        <n v="9480.0"/>
        <n v="7400.0"/>
        <n v="3511.0"/>
        <n v="2493.0"/>
        <n v="40321.31"/>
        <n v="35417.0"/>
        <n v="5928.01"/>
        <n v="3360.0"/>
        <n v="2394.81"/>
        <n v="9871.0"/>
        <n v="33666.0"/>
        <n v="21824.0"/>
        <n v="18854.0"/>
        <n v="15000.0"/>
        <n v="12471.517"/>
        <n v="9433.0"/>
        <n v="7985.51"/>
        <n v="7205.0"/>
        <n v="7061.0"/>
        <n v="120879.0"/>
        <n v="58559.0"/>
        <n v="53149.6"/>
        <n v="12466.0"/>
        <n v="2838.0"/>
        <n v="1158.78"/>
        <n v="38330.0"/>
        <n v="25610.42"/>
        <n v="8853.36"/>
        <n v="2635.0"/>
        <n v="2292.06"/>
        <n v="2021.0"/>
        <n v="596.0"/>
        <n v="9888.19"/>
        <n v="50505.0"/>
        <n v="25965.03"/>
        <n v="24386.0"/>
        <n v="20711.297"/>
        <n v="17458.0"/>
        <n v="5128.0"/>
        <n v="5123.0"/>
        <n v="4725.898"/>
        <n v="4693.94"/>
        <n v="3210.0"/>
        <n v="2534.0"/>
        <n v="1867.173"/>
        <n v="6372.17"/>
        <n v="5489.0"/>
        <n v="3948.15"/>
        <n v="7404.0"/>
        <n v="5698.9"/>
        <n v="5637.8"/>
        <n v="5276.0"/>
        <n v="841.08"/>
        <n v="731.0"/>
        <n v="328.0"/>
        <n v="242.0"/>
        <n v="5247.0"/>
        <n v="3950.97"/>
        <n v="974.24"/>
        <n v="860.07"/>
        <n v="4690.0"/>
        <n v="2757.0"/>
        <n v="5317.0"/>
        <n v="3815.0"/>
        <n v="2904.0"/>
        <n v="6011.0"/>
        <n v="4297.65"/>
        <n v="3286.54"/>
        <n v="1483.0"/>
        <n v="671.0"/>
        <n v="3447.0"/>
        <n v="4630.56"/>
        <n v="4583.299"/>
        <n v="1287.23"/>
        <n v="1273.95"/>
        <n v="511.538"/>
        <n v="2392.0"/>
        <n v="1581.67"/>
        <n v="553.83"/>
        <n v="514.24"/>
        <n v="484.4"/>
        <n v="5285.0"/>
        <n v="1770.0"/>
        <n v="658.3"/>
        <n v="2289.71"/>
        <n v="570.4"/>
        <n v="1676.0"/>
        <n v="494.35"/>
        <n v="611.704"/>
        <n v="510.0"/>
        <n v="396.0"/>
        <n v="445.76"/>
        <n v="209.5"/>
        <n v="1521.94"/>
        <n v="568.0"/>
        <n v="3668.02"/>
        <n v="142.76"/>
        <n v="4310.0"/>
        <n v="2210.7"/>
        <n v="4357.0"/>
        <n v="2041.0"/>
        <n v="967.0"/>
        <n v="626.0"/>
        <n v="2736.0"/>
        <n v="1849.0"/>
        <n v="1525.0"/>
        <n v="780.0"/>
        <n v="526.817"/>
        <n v="1883.18"/>
        <n v="1300.0"/>
        <n v="1091.0"/>
        <n v="1885.98"/>
        <n v="260.0"/>
        <n v="1087.9"/>
        <n v="922.0"/>
        <n v="320.0"/>
        <n v="252.295"/>
        <n v="202.73"/>
        <n v="2380.0"/>
        <n v="376.0"/>
        <n v="647.07"/>
        <n v="3316.078"/>
        <n v="1788.59"/>
        <n v="159.0"/>
        <n v="1405.0"/>
        <n v="484.0"/>
        <n v="37.08"/>
        <n v="5786.0"/>
        <n v="440.64"/>
        <n v="7560.0"/>
        <n v="3000.0"/>
        <n v="1708.0"/>
        <n v="643.0"/>
        <n v="7975.0"/>
        <n v="5431.0"/>
        <n v="7333.0"/>
        <n v="4000.0"/>
        <n v="1011.142"/>
        <n v="9450.0"/>
        <n v="8600.0"/>
        <n v="7650.0"/>
        <n v="10000.0"/>
        <n v="7000.0"/>
        <n v="172.84"/>
        <n v="3431.651"/>
      </sharedItems>
    </cacheField>
    <cacheField name="USD_propose_time" numFmtId="166">
      <sharedItems containsString="0" containsBlank="1" containsNumber="1">
        <n v="3437302.589416504"/>
        <n v="1292352.757362471"/>
        <n v="635867.3463134764"/>
        <n v="615879.8572769164"/>
        <n v="1471212.033748627"/>
        <n v="559919.2200756074"/>
        <n v="2260941.398143768"/>
        <n v="644189.4188861847"/>
        <n v="635443.115234375"/>
        <n v="1035445.164549216"/>
        <n v="363755.1650524139"/>
        <n v="524911.7992520332"/>
        <n v="479901.2574291229"/>
        <n v="688233.8784356117"/>
        <n v="406084.4464797974"/>
        <n v="709601.2115478516"/>
        <n v="425877.1943449974"/>
        <n v="432115.9319014549"/>
        <n v="819017.953690052"/>
        <n v="530137.6538887024"/>
        <n v="234491.6186845016"/>
        <n v="343301.3254518509"/>
        <n v="245577.8364672661"/>
        <n v="293227.8468198776"/>
        <n v="145772.2248411179"/>
        <n v="221530.1312541962"/>
        <n v="363453.4581756592"/>
        <n v="330192.8685665131"/>
        <n v="221673.1956509948"/>
        <n v="166522.878241539"/>
        <n v="234622.1868706227"/>
        <n v="175051.9150943756"/>
        <n v="269096.1354923248"/>
        <n v="186555.6493449211"/>
        <n v="164276.4129638672"/>
        <n v="146921.2627410889"/>
        <n v="102419.9368429184"/>
        <n v="217782.6232910156"/>
        <n v="214379.7698020935"/>
        <n v="711406.1181306839"/>
        <n v="96099.16412011956"/>
        <n v="278098.2705726624"/>
        <n v="161393.0615129471"/>
        <n v="91074.48658132555"/>
        <n v="298353.8234865665"/>
        <n v="279447.9433636665"/>
        <n v="134531.44452425"/>
        <n v="91938.29556369781"/>
        <n v="225578.401222229"/>
        <n v="108869.3999290466"/>
        <n v="113674.3787484169"/>
        <n v="374280.5004119873"/>
        <n v="74241.5418434143"/>
        <n v="80398.20900249481"/>
        <n v="173909.2282176018"/>
        <n v="167505.1690778732"/>
        <n v="153194.9607310295"/>
        <n v="106524.1932220459"/>
        <n v="152886.8466293334"/>
        <n v="195477.1219524727"/>
        <n v="106074.6345748901"/>
        <n v="121121.4265155792"/>
        <n v="132344.9820709229"/>
        <n v="81341.86225063332"/>
        <n v="149237.4213581085"/>
        <n v="134215.6574821472"/>
        <n v="121275.7088502979"/>
        <n v="44299.70005613328"/>
        <n v="99516.75789690018"/>
        <n v="55039.19618329239"/>
        <n v="75065.15443325043"/>
        <n v="46881.97465842962"/>
        <n v="349449.6800050735"/>
        <n v="70206.27866363525"/>
        <n v="60697.79284000398"/>
        <n v="81674.00951385498"/>
        <n v="73637.36498832703"/>
        <n v="36182.90918016434"/>
        <n v="41344.71130371094"/>
        <n v="41621.8147277832"/>
        <n v="60141.43305206299"/>
        <n v="65452.15421628951"/>
        <n v="37710.18522262573"/>
        <n v="123309.7292518616"/>
        <n v="57518.68469238281"/>
        <n v="74169.36198091507"/>
        <n v="29200.82243919373"/>
        <n v="48735.47062635422"/>
        <n v="62087.74391152096"/>
        <n v="183666.6977987289"/>
        <n v="74426.0910987854"/>
        <n v="177330.6792908502"/>
        <n v="46119.37215536118"/>
        <n v="24868.73488426208"/>
        <n v="31024.72446918487"/>
        <n v="27830.28602600098"/>
        <n v="20737.20663309097"/>
        <n v="17847.73215751648"/>
        <n v="16354.66557025909"/>
        <n v="26276.72992639542"/>
        <n v="14776.68202877045"/>
        <n v="48193.21637153625"/>
        <n v="25269.95071411133"/>
        <n v="21336.31165218353"/>
        <n v="20528.09000015259"/>
        <n v="11034.26270723343"/>
        <n v="75207.76977348328"/>
        <n v="7713.097572326662"/>
        <n v="22134.10092115402"/>
        <n v="59829.01510682583"/>
        <n v="12073.96379947662"/>
        <n v="6503.578517913817"/>
        <n v="6939.929962158203"/>
        <n v="15588.43368530273"/>
        <n v="195984.6882734299"/>
        <n v="7076.950039386749"/>
        <n v="6791.698694229126"/>
        <n v="6245.936965942383"/>
        <n v="5573.881149291992"/>
        <n v="6386.410903930664"/>
        <n v="3736.275911331177"/>
        <n v="23862.5405729537"/>
        <n v="7118.335179805756"/>
        <n v="3502.245187759399"/>
        <n v="2572.539854049682"/>
        <n v="3975.318088531495"/>
        <n v="7850.059032440186"/>
        <n v="4669.193736863136"/>
        <n v="2791.236796379089"/>
        <n v="4883.011817932129"/>
        <n v="2415.313959121704"/>
        <n v="1584.729695320129"/>
        <n v="1848.681304311752"/>
        <n v="3483.10866355896"/>
        <n v="1094.295978546143"/>
        <n v="1938.955332756042"/>
        <n v="1802.679454278946"/>
        <n v="2550.107479095459"/>
        <n v="18802.73699760437"/>
        <n v="421.6542434692383"/>
        <n v="594.7073936462403"/>
        <n v="680.7074403762817"/>
        <n v="3313.072444915771"/>
        <n v="6706.6969871521"/>
        <n v="103.5854244232178"/>
        <n v="79.81453895568848"/>
        <m/>
        <n v="0.0"/>
        <n v="1664.19412612915"/>
        <n v="5368.368148803711"/>
        <n v="325.9397506713867"/>
        <n v="4172.20404624939"/>
        <n v="185174.9444675446"/>
        <n v="2776.582479476929"/>
        <n v="3521.520161495209"/>
        <n v="5040.955368461608"/>
        <n v="247572.1661679459"/>
        <n v="3430.6928358078"/>
        <n v="321808.5777282715"/>
        <n v="188689.9229850769"/>
        <n v="247704.9609889984"/>
        <n v="177293.7945783424"/>
        <n v="570913.7742042542"/>
        <n v="120974.4596552849"/>
        <n v="241990.4147158089"/>
        <n v="2081899.378790711"/>
        <n v="850306.378698349"/>
        <n v="796826.9513225555"/>
        <n v="572518.3773050308"/>
        <n v="531470.788192749"/>
        <n v="483142.029430809"/>
        <n v="546367.4871883392"/>
        <n v="451162.0656013489"/>
        <n v="377887.7959060669"/>
        <n v="314051.2178759527"/>
        <n v="201279.5886703491"/>
        <n v="197185.2170214558"/>
        <n v="215694.950368576"/>
        <n v="207551.2619018555"/>
        <n v="172514.6210021973"/>
        <n v="80221.37476058006"/>
        <n v="71904.79930415153"/>
        <n v="79511.33576631547"/>
        <n v="69713.44256401062"/>
        <n v="25800.55783744812"/>
        <n v="21627.63690177441"/>
        <n v="15762.95185089111"/>
        <n v="7517.786979675293"/>
        <n v="7325.627168655396"/>
        <n v="5040.810280799866"/>
        <n v="4478.017730712891"/>
        <n v="3805.088996887207"/>
        <n v="556351.9753691198"/>
        <n v="316737.8487524319"/>
        <n v="326506.1391944885"/>
        <n v="304884.1255698509"/>
        <n v="222043.7457440529"/>
        <n v="193195.9621810913"/>
        <n v="190695.1558074951"/>
        <n v="91148.90504837036"/>
        <n v="80293.15419864655"/>
        <n v="76556.12903175353"/>
        <n v="71116.79726886749"/>
        <n v="64508.25293907023"/>
        <n v="18195.65224647522"/>
        <n v="4309.509634971619"/>
        <n v="2772.727489471436"/>
        <n v="2333.003520965576"/>
        <n v="1680.695736503601"/>
        <n v="1326.215744018555"/>
        <n v="404.6032714843751"/>
        <n v="399.0641784667969"/>
        <n v="106.0745811462402"/>
      </sharedItems>
    </cacheField>
    <cacheField name="USD_last_update" numFmtId="166">
      <sharedItems containsString="0" containsBlank="1" containsNumber="1">
        <n v="4127512.454986572"/>
        <n v="1937097.217065926"/>
        <n v="925142.2940635681"/>
        <n v="897757.0840988158"/>
        <n v="1727363.96241188"/>
        <n v="801783.2650756836"/>
        <n v="2460014.033317566"/>
        <n v="842652.5436115265"/>
        <n v="825502.4909973145"/>
        <n v="1210332.381150779"/>
        <n v="533444.5815324783"/>
        <n v="664974.5635390282"/>
        <n v="608136.0335712433"/>
        <n v="811133.6495732545"/>
        <n v="528326.5716838837"/>
        <n v="537049.6411919594"/>
        <n v="541225.7951517105"/>
        <n v="918051.6567320824"/>
        <n v="628154.9139167118"/>
        <n v="318693.4658874512"/>
        <n v="421286.9412555695"/>
        <n v="321235.9323000908"/>
        <n v="362775.3246936798"/>
        <n v="212310.5155944824"/>
        <n v="287847.8633284569"/>
        <n v="428336.5754985809"/>
        <n v="394787.4900984764"/>
        <n v="283275.9212821712"/>
        <n v="227328.1777620315"/>
        <n v="291841.4627712297"/>
        <n v="230014.5412225723"/>
        <n v="321738.5898957253"/>
        <n v="237685.1772427559"/>
        <n v="214887.0086669922"/>
        <n v="195948.7915039062"/>
        <n v="149295.7153367996"/>
        <n v="264160.7971191406"/>
        <n v="260033.2846641541"/>
        <n v="756548.9311695099"/>
        <n v="140082.0376660266"/>
        <n v="319043.0967359543"/>
        <n v="202145.0300731659"/>
        <n v="130448.5304231644"/>
        <n v="336299.0569024086"/>
        <n v="315388.9376192093"/>
        <n v="170306.6170011282"/>
        <n v="127472.2878656387"/>
        <n v="261045.9336662292"/>
        <n v="143705.687046051"/>
        <n v="146720.8203864098"/>
        <n v="405594.6242809296"/>
        <n v="102639.3547439575"/>
        <n v="108665.6741952896"/>
        <n v="201938.8858532906"/>
        <n v="193476.4860005379"/>
        <n v="179069.6677622795"/>
        <n v="131658.4599976539"/>
        <n v="176557.5073836803"/>
        <n v="219113.7506243248"/>
        <n v="128533.8409223557"/>
        <n v="142496.9476222992"/>
        <n v="153659.9510955811"/>
        <n v="101179.3828213315"/>
        <n v="168431.4839057922"/>
        <n v="153376.0965061188"/>
        <n v="140079.2471942854"/>
        <n v="62805.44242295456"/>
        <n v="117974.6982903481"/>
        <n v="73136.24946707011"/>
        <n v="92869.03023719788"/>
        <n v="64449.53717787265"/>
        <n v="365223.5670976639"/>
        <n v="85071.06990909576"/>
        <n v="75500.67146539687"/>
        <n v="96212.315325737"/>
        <n v="88042.8176035881"/>
        <n v="48678.00076389313"/>
        <n v="53721.75216674805"/>
        <n v="71538.04586982727"/>
        <n v="76787.39735937119"/>
        <n v="48953.94666194916"/>
        <n v="133626.4198937416"/>
        <n v="67757.24446105957"/>
        <n v="83708.60059833527"/>
        <n v="37907.41137266159"/>
        <n v="57314.97252225876"/>
        <n v="70176.53278172064"/>
        <n v="191220.8565416336"/>
        <n v="81724.74660873413"/>
        <n v="184624.2394049335"/>
        <n v="52909.59660290241"/>
        <n v="31561.52939796448"/>
        <n v="37150.70103168487"/>
        <n v="33576.09510421753"/>
        <n v="26090.77210187912"/>
        <n v="22588.20204744339"/>
        <n v="20792.34867811203"/>
        <n v="30489.29454512596"/>
        <n v="18841.85482740402"/>
        <n v="51701.83644294738"/>
        <n v="28763.93173217773"/>
        <n v="24756.85111093521"/>
        <n v="23654.54912185669"/>
        <n v="13662.06622600555"/>
        <n v="77172.88167285919"/>
        <n v="9594.15521621704"/>
        <n v="23745.53416013717"/>
        <n v="61392.29387268305"/>
        <n v="13609.55455970764"/>
        <n v="7858.783714294434"/>
        <n v="8255.024909973145"/>
        <n v="16848.40257692337"/>
        <n v="197240.1405544281"/>
        <n v="8330.924779415129"/>
        <n v="7995.129346847533"/>
        <n v="7429.52241897583"/>
        <n v="6715.219020843506"/>
        <n v="4730.909824371338"/>
        <n v="24844.00004087877"/>
        <n v="7999.119137763977"/>
        <n v="4376.091587543488"/>
        <n v="3311.636877059937"/>
        <n v="4636.291627883911"/>
        <n v="5053.234806895256"/>
        <n v="3144.750876426696"/>
        <n v="5233.479022979736"/>
        <n v="2709.654569625854"/>
        <n v="1865.530180931091"/>
        <n v="2073.969607591629"/>
        <n v="3699.802660942078"/>
        <n v="1308.369755744934"/>
        <n v="2134.53525352478"/>
        <n v="1990.246454014778"/>
        <n v="18923.18487167358"/>
        <n v="537.2175216674805"/>
        <n v="709.6364736557007"/>
        <n v="742.952241897583"/>
        <n v="3368.614498138427"/>
        <n v="104.6695804595947"/>
        <n v="80.28572082519531"/>
        <n v="60.21429061889648"/>
        <n v="0.0"/>
        <m/>
        <n v="1652.326731681824"/>
        <n v="5330.086231231689"/>
        <n v="321.1428833007812"/>
        <n v="4096.283602714539"/>
        <n v="180939.9290237427"/>
        <n v="2665.043115615844"/>
        <n v="3377.379417953491"/>
        <n v="4827.245896177291"/>
        <n v="233846.8541902924"/>
        <n v="3236.73556804657"/>
        <n v="303480.0247192383"/>
        <n v="177415.3858795166"/>
        <n v="232900.8475418091"/>
        <n v="160993.7164419289"/>
        <n v="518424.9707984924"/>
        <n v="109425.4231987"/>
        <n v="216522.6126791878"/>
        <n v="1674908.271147127"/>
        <n v="717761.7162227631"/>
        <n v="615896.0585961342"/>
        <n v="543791.7790203094"/>
        <n v="437585.751080513"/>
        <n v="437365.4408270931"/>
        <n v="434948.8008203506"/>
        <n v="380743.3283805847"/>
        <n v="346933.8589735031"/>
        <n v="304290.4043874597"/>
        <n v="200197.7283800354"/>
        <n v="196125.3636227995"/>
        <n v="195258.3532491875"/>
        <n v="181662.5747680664"/>
        <n v="138789.6881828308"/>
        <n v="79790.1918455057"/>
        <n v="69669.97487111091"/>
        <n v="67100.96644163132"/>
        <n v="55497.03991413116"/>
        <n v="21242.85422720432"/>
        <n v="18459.39178166866"/>
        <n v="13453.82785797119"/>
        <n v="6726.913928985596"/>
        <n v="6720.18701505661"/>
        <n v="4527.213074207306"/>
        <n v="4087.407932281494"/>
        <n v="3784.636974334717"/>
        <n v="2731776.462444859"/>
        <n v="544202.1247844696"/>
        <n v="500332.6716137409"/>
        <n v="492715.678147316"/>
        <n v="484452.6045157776"/>
        <n v="446009.6192569733"/>
        <n v="433471.2240371704"/>
        <n v="428757.5427942276"/>
        <n v="377087.4617948532"/>
        <n v="354012.5627565384"/>
        <n v="337437.5326404886"/>
        <n v="324335.0210666656"/>
        <n v="319169.0737013101"/>
        <n v="292238.1448807168"/>
        <n v="267598.6560255718"/>
        <n v="264527.3597876024"/>
        <n v="259417.5203990936"/>
        <n v="257249.2493081093"/>
        <n v="244525.6007372475"/>
        <n v="232707.8134407997"/>
        <n v="222570.2676773071"/>
        <n v="214659.8033441544"/>
        <n v="209368.1679878235"/>
        <n v="196752.7702522278"/>
        <n v="178085.2978702354"/>
        <n v="173794.6402072906"/>
        <n v="168728.1988315582"/>
        <n v="152995.4343459129"/>
        <n v="148898.4159421921"/>
        <n v="141946.4869972229"/>
        <n v="141058.7458719253"/>
        <n v="139437.250377655"/>
        <n v="117359.5786006451"/>
        <n v="117328.9382171631"/>
        <n v="107661.5398634791"/>
        <n v="105720.8771467209"/>
        <n v="101515.3607140627"/>
        <n v="92760.78742980957"/>
        <n v="87215.59848668575"/>
        <n v="85610.06367444992"/>
        <n v="82082.97792625427"/>
        <n v="82059.53797578812"/>
        <n v="82055.71787834167"/>
        <n v="80938.3846960163"/>
        <n v="80545.94080924988"/>
        <n v="79601.95770978928"/>
        <n v="74775.68435668945"/>
        <n v="71176.54079433918"/>
        <n v="69940.72491639089"/>
        <n v="68427.88989400864"/>
        <n v="67669.39588777257"/>
        <n v="67248.40255353738"/>
        <n v="65237.50992458916"/>
        <n v="62405.93344684839"/>
        <n v="60489.11415623999"/>
        <n v="57865.25421380997"/>
        <n v="57664.51525306702"/>
        <n v="56296.65421393347"/>
        <n v="53971.7301846695"/>
        <n v="47687.94627379608"/>
        <n v="37500.00301708889"/>
        <n v="35126.92064666748"/>
        <n v="34888.97373271942"/>
        <n v="33150.4593706131"/>
        <n v="31332.17523288727"/>
        <n v="25951.48486382484"/>
        <n v="25010.27336574268"/>
        <n v="23351.82309389114"/>
        <n v="21308.46213674545"/>
        <n v="16640.77591896057"/>
        <n v="10601.91896820068"/>
        <n v="6876.683498792648"/>
        <n v="3855.789542198181"/>
        <n v="2976.645946502686"/>
        <n v="2259.987115859985"/>
        <n v="2214.787373542786"/>
        <n v="1685.272392296791"/>
        <n v="1461.953045368195"/>
        <n v="1224.634091377258"/>
        <n v="1217.617750167847"/>
        <n v="1088.409794998169"/>
        <n v="1016.994202136993"/>
        <n v="962.2256743712426"/>
        <n v="946.2566054105758"/>
        <n v="903.9948463439941"/>
        <n v="779.1847978835106"/>
        <n v="541.9309139251709"/>
        <n v="523.3479022979736"/>
        <n v="497.1971654891968"/>
        <n v="451.9974231719971"/>
        <n v="361.5979385375977"/>
        <n v="225.9987115859985"/>
        <n v="209.3391609191895"/>
        <n v="12.02313145637512"/>
        <n v="7.819555420875549"/>
        <n v="7.503157224655151"/>
        <n v="1311188.25198838"/>
        <n v="281240.3614730835"/>
        <n v="267658.7345651436"/>
        <n v="230646.0755063629"/>
        <n v="166289.2534543924"/>
        <n v="134696.3253107357"/>
        <n v="40625.69970942497"/>
        <n v="38295.83386029243"/>
        <n v="83808.44708904266"/>
        <n v="215531.9756174088"/>
        <n v="128502.6718020439"/>
        <n v="96260.84444401263"/>
        <n v="73565.85511922836"/>
        <n v="48858.09083223343"/>
        <n v="85972.82657146454"/>
        <n v="70746.81282520294"/>
        <n v="382904.040309906"/>
        <n v="114236.0359980926"/>
        <n v="113841.4586105347"/>
        <n v="32984.40091323853"/>
        <n v="21998.95987701416"/>
        <n v="21815.75220222473"/>
        <n v="15022.25719310761"/>
        <n v="201096.4791870117"/>
        <n v="58550.2033996582"/>
        <n v="45703.74526977539"/>
        <n v="21684.57427597046"/>
        <n v="15397.22121047974"/>
        <n v="259880.3670875549"/>
        <n v="228270.9307098389"/>
        <n v="38207.42468185425"/>
        <n v="21655.99365234375"/>
        <n v="15435.11611862183"/>
        <n v="63620.92658996583"/>
        <n v="254931.9880971909"/>
        <n v="165259.7786560059"/>
        <n v="142769.7886171341"/>
        <n v="113585.8082771301"/>
        <n v="94439.15592579794"/>
        <n v="71430.3286318779"/>
        <n v="60469.37385700703"/>
        <n v="54559.04990911484"/>
        <n v="53468.62614965439"/>
        <n v="1045080.051609993"/>
        <n v="506281.8416948318"/>
        <n v="459513.9495780945"/>
        <n v="107776.9333248138"/>
        <n v="69165.36712646484"/>
        <n v="24536.4139881134"/>
        <n v="10018.43051485062"/>
        <n v="280205.987405777"/>
        <n v="187221.31552248"/>
        <n v="64721.22308006287"/>
        <n v="19262.79094219208"/>
        <n v="16755.77708044052"/>
        <n v="14774.2316865921"/>
        <n v="4356.972827911377"/>
        <n v="72286.19991145135"/>
        <n v="376263.1555080414"/>
        <n v="193439.939029026"/>
        <n v="181676.1372184753"/>
        <n v="154299.5339844417"/>
        <n v="130062.4130058289"/>
        <n v="38203.69194030762"/>
        <n v="38166.44185066223"/>
        <n v="35208.02483098984"/>
        <n v="34969.93715801238"/>
        <n v="23914.55755233765"/>
        <n v="18878.34543228149"/>
        <n v="13910.47232668877"/>
        <n v="47472.78074712753"/>
        <n v="40893.14841270447"/>
        <n v="29413.78828668594"/>
        <n v="74348.05044937138"/>
        <n v="57226.10814504626"/>
        <n v="56612.56602153782"/>
        <n v="52979.51298904422"/>
        <n v="8445.793931922917"/>
        <n v="7340.41394901276"/>
        <n v="3293.64675140381"/>
        <n v="2430.06863975525"/>
        <n v="95075.53431701662"/>
        <n v="71591.49682113649"/>
        <n v="17653.2091772461"/>
        <n v="1811.997985839844"/>
        <n v="15584.45107681275"/>
        <n v="103259.6683120728"/>
        <n v="60700.832736969"/>
        <n v="117064.319065094"/>
        <n v="83994.80482101442"/>
        <n v="63937.3298034668"/>
        <n v="98769.720451355"/>
        <n v="70616.81735115052"/>
        <n v="54002.76776779176"/>
        <n v="24367.9080734253"/>
        <n v="11025.53359222412"/>
        <n v="56639.36556243898"/>
        <n v="87806.72727081299"/>
        <n v="86910.54328063774"/>
        <n v="24409.02472806931"/>
        <n v="24157.20349302292"/>
        <n v="9700.009859424592"/>
        <n v="60204.07612609863"/>
        <n v="39808.93858125687"/>
        <n v="13939.30747529983"/>
        <n v="12942.86960998535"/>
        <n v="12191.8287940979"/>
        <n v="152407.5463294983"/>
        <n v="51042.83008575439"/>
        <n v="18983.89550590515"/>
        <n v="84200.11452335358"/>
        <n v="20975.47083435058"/>
        <n v="61631.99354553223"/>
        <n v="18178.8639673233"/>
        <n v="31978.64997000122"/>
        <n v="26661.77021026611"/>
        <n v="20702.08039855957"/>
        <n v="18166.99348754883"/>
        <n v="8538.193502426147"/>
        <n v="42693.20259422303"/>
        <n v="15933.43960571289"/>
        <n v="102894.6745467377"/>
        <n v="4004.679292449951"/>
        <n v="114515.638217926"/>
        <n v="58737.75438709259"/>
        <n v="115764.416639328"/>
        <n v="54228.86719322205"/>
        <n v="16764.71105575562"/>
        <n v="10852.85327911377"/>
        <n v="47433.55682373047"/>
        <n v="28272.76167201995"/>
        <n v="23318.52977275848"/>
        <n v="11926.85457229614"/>
        <n v="8055.474032324788"/>
        <n v="28795.40255571364"/>
        <n v="29863.82827758789"/>
        <n v="19670.12104034423"/>
        <n v="34003.16670913696"/>
        <n v="4687.654876708983"/>
        <n v="39129.75572357178"/>
        <n v="33162.63882446289"/>
        <n v="11509.8095703125"/>
        <n v="9074.585642318725"/>
        <n v="7291.824044342041"/>
        <n v="108997.4068450928"/>
        <n v="17219.75839233398"/>
        <n v="29634.01346523285"/>
        <n v="122305.2331731796"/>
        <n v="65967.66330623627"/>
        <n v="47947.24464416504"/>
        <n v="5864.316844940186"/>
        <n v="39032.15512275695"/>
        <n v="13445.95236968994"/>
        <n v="1030.115524520874"/>
        <n v="99296.1022720337"/>
        <n v="7562.017716064454"/>
        <n v="56845.58343887329"/>
        <n v="22557.7712059021"/>
        <n v="12842.89107322693"/>
        <n v="11278.88560295105"/>
        <n v="4834.882295131683"/>
        <n v="41381.50026798248"/>
        <n v="28180.93140506744"/>
        <n v="5188.902854919434"/>
        <n v="32684.66195583344"/>
        <n v="17828.80783081055"/>
        <n v="6685.802936553955"/>
        <n v="4506.86410191536"/>
        <n v="38788.95170688629"/>
        <n v="35299.99837875366"/>
        <n v="32837.20779418945"/>
        <n v="31400.57995319366"/>
        <n v="43819.72789764404"/>
        <n v="30673.80952835083"/>
        <n v="6572.959184646606"/>
        <n v="757.3801769828797"/>
        <n v="63000.20217895508"/>
        <n v="21619.47068076134"/>
      </sharedItems>
    </cacheField>
    <cacheField name="Beneficiary" numFmtId="0">
      <sharedItems containsBlank="1">
        <m/>
        <s v="Zondax"/>
        <s v="🌌 Novasama 🌌"/>
        <s v="InvArch Association"/>
        <s v="15oX...6p3F"/>
        <s v="Subsquid Labs Official"/>
        <s v="Deep Ink Ventures"/>
        <s v="OpenSquare"/>
        <s v="SUBSCAN"/>
        <s v="EncodeClub"/>
        <s v="OneBlock"/>
        <s v="polkaworld"/>
        <s v="OpenZeppelin"/>
        <s v="Polkassembly"/>
        <s v="Tribe/AngelHack"/>
        <s v="Polkadotters/TREASURY"/>
        <s v="OnFinality.io/OnFinality Hot Wallet"/>
        <s v="KRYPTOSCHAIN"/>
        <s v="Aventus"/>
        <s v="woss-001@substrate"/>
        <s v="CRYPTONITAS"/>
        <s v="Alex Dimitrijevic"/>
        <s v="Dot.alert()"/>
        <s v="Polkagate"/>
        <s v="12po...fJVp"/>
        <s v="yjhmelody"/>
        <s v="12NP...9PCe"/>
        <s v="138P...De9W"/>
        <s v="Cim Topal | missing-link.io"/>
        <s v="ink!hub"/>
        <s v="Magnet"/>
        <s v="🌌 Novasama 🌌/GmbH"/>
        <s v="DappForce MS"/>
        <s v="Everydotorg"/>
        <s v="Snowbridge Beneficiary"/>
        <s v="IBC Media"/>
        <s v="Alzymologist"/>
        <s v="SubWallet Official"/>
        <s v="14uJ...ZeFu"/>
        <s v="13UV...PkT8"/>
        <s v="W3F"/>
        <s v="Paraverse Talisman Proposals"/>
        <s v="The Kusamarian"/>
        <s v="Subsocial Network"/>
        <s v="Aitijia'er"/>
        <s v="1TRIBE"/>
        <s v="134Z...5vb4"/>
        <s v="LimeChain/Chris"/>
        <s v="Polkadot Now India"/>
        <s v="Centrifuge/FUNDS"/>
        <s v="Messari"/>
        <s v="ChainSafe"/>
        <s v="damsky"/>
        <s v="Polkadot Hub in Spanish"/>
        <s v="TeachMeDeFi"/>
        <s v="EasyA"/>
        <s v="Grabber"/>
        <s v="Acala DTR"/>
        <s v="Blockchained India"/>
        <s v="Polkadot Eco Researcher"/>
        <s v="RockX Official"/>
        <s v="Jur"/>
        <s v="Blockchain Training Alliance"/>
        <s v="Nikola Mandic | MVP Workshop"/>
        <s v="Unit Ecosystems"/>
        <s v="Smoldot development"/>
        <s v="YieldBay Proposals"/>
        <s v="YieldBay Treasury"/>
        <s v="CrisNguyen"/>
        <s v="Rust Syndicate"/>
        <s v="Polkascan Foundation"/>
        <s v="1uvR...6w2G"/>
        <s v="1313...cqsh"/>
        <s v="SubQuery Controller/SubQuery Hot Wallet"/>
        <s v="🛡 DWELLIR DOT 🛡"/>
        <s v="Supercomputing Systems"/>
        <s v="Polkalytics"/>
        <s v="JoergStudy"/>
        <s v="Bryan Chen"/>
        <s v="1zhu...2gDR"/>
        <s v="RADIUMBLOCK.COM"/>
        <s v="El Pinto"/>
        <s v="Sourabh Niyogi"/>
        <s v="sublab.dev"/>
        <s v="Polkanext"/>
        <s v="16Ao...mzor"/>
        <s v="1nBf...d9jn"/>
        <s v="mbaj"/>
        <s v="MOTIF.NETWORK"/>
        <s v="Kogarashi Network"/>
        <s v="integritee"/>
        <s v="EasyA Governance"/>
        <s v="Equilibrium"/>
        <s v="Polkadot India"/>
        <s v="CCTF"/>
        <s v="13UV...PCPp"/>
        <s v="13UV...vLfR"/>
        <s v="13UV...1Gwk"/>
        <s v="13UV...YYce"/>
        <s v="13UV...5kgt"/>
        <s v="13UV...AQhT"/>
        <s v="13UV...nGt3"/>
        <s v="13UV...s4FB"/>
        <s v="13UV...wZcX"/>
        <s v="13UV...6sVZ"/>
        <s v="13UV...eVbb"/>
        <s v="13UV...Ba3n"/>
        <s v="13UV...xrZM"/>
        <s v="13UV...uTDY"/>
        <s v="13UV...4ieD"/>
        <s v="13UV...cLdq"/>
        <s v="13UV...1b3m"/>
        <s v="13UV...npGJ"/>
        <s v="13UV...sEw8"/>
        <s v="13UV...QkmY"/>
        <s v="web3"/>
        <s v="Paradox"/>
        <s v="loanmaster"/>
        <s v="🏢 MIDL.dev"/>
        <s v="yuviamendoza"/>
        <s v="13GN...qBPP"/>
        <s v="Eric | Pinknode T1"/>
        <s v="Batman"/>
        <s v="Hindi Education Group"/>
        <s v="15ST...6mbz"/>
        <s v="Polkadirks ｜ OAK Network"/>
        <s v="Zumitow (Spanish Newsletter)"/>
        <s v="162k...Fpqu"/>
        <s v="Corporate Polkassembly Account"/>
        <s v="Szego"/>
        <s v="16GB...fV7B"/>
        <s v="DOTomi"/>
        <s v="12Nu...LiZE"/>
        <s v="1WSn...Qa9M"/>
        <s v="14Yq...tVvm"/>
        <s v="DotLeap Editor"/>
        <s v="Patika inc"/>
        <s v="Markian | 727 Ventures"/>
        <s v="12Kk...Ecby"/>
        <s v="Tribe/StackUp"/>
        <s v="UTXO/UTXO-Stash"/>
        <s v="Bitgreen"/>
        <s v="MuseumWeek"/>
        <s v="Sota"/>
        <s v="13kT...tZEP"/>
        <s v="GalacticCouncil"/>
        <s v="1vir...7Zip"/>
        <s v="OpenZL Comm."/>
        <s v="14Mk...jyiB"/>
        <s v="Crypto APIs"/>
        <s v="12G9...3DQS"/>
        <s v="PureStake"/>
        <s v="Polka Haus"/>
        <s v="Hashed Systems"/>
        <s v="web3alert.io"/>
        <s v="ChainHub &amp; Texas Blockchain"/>
        <s v="Kenny (Manta Network)"/>
        <s v="Unique China"/>
        <s v="DecodedUnique"/>
        <s v="SydTek DAO &amp; Women in Blockchain"/>
        <s v="Rhee | DOT East Asia Head Amb."/>
        <s v="Koto x Farbkind"/>
        <s v="16PS...1TUU"/>
        <s v="gbaci"/>
        <s v="jonas/study"/>
        <s v="Ask!"/>
        <s v="paulo__zago 𓅂"/>
        <s v="Irina_VER"/>
        <s v="Supercolony"/>
        <s v="Supercolony Сorp."/>
        <s v="Bright Inventions"/>
        <s v="datdot.org"/>
        <s v="12Vv...FVS1"/>
        <s v="ZKV"/>
        <s v="14WN...XyZV"/>
        <s v="123u...X2iC"/>
        <s v="Merkle Science"/>
        <s v="CryptoLab 01"/>
        <s v="klever"/>
        <s v="1ZUG...LoMM"/>
        <s v="Lumos Labs"/>
        <s v="Winkrypto"/>
        <s v="DotScanner.com"/>
        <s v="Polkadotters"/>
        <s v="Premiurly"/>
        <s v="Figment Learn"/>
        <s v="1629...vmAg"/>
        <s v="Litentry/Hanwen Cheng"/>
        <s v="14da...zopc"/>
        <s v="123Q...tMWT"/>
        <s v="🤖 PolkaStats"/>
        <s v="15Uk...CwZV"/>
        <s v="DoraHacks"/>
        <s v="LocalCoinSwap"/>
        <s v="12wo...qih1"/>
        <s v="Ramp Network"/>
        <s v="143p...3Xrc"/>
        <s v="Encointer"/>
        <s v="8BTC"/>
      </sharedItems>
    </cacheField>
    <cacheField name="Gov" numFmtId="0">
      <sharedItems containsBlank="1">
        <m/>
        <s v="OpenGov"/>
        <s v="Gov1"/>
      </sharedItems>
    </cacheField>
    <cacheField name="Scrape" numFmtId="164">
      <sharedItems containsDate="1" containsString="0" containsBlank="1">
        <d v="2024-03-01T00:00:00Z"/>
        <d v="2023-10-18T00:00:00Z"/>
        <m/>
      </sharedItems>
    </cacheField>
    <cacheField name="Track" numFmtId="0">
      <sharedItems containsBlank="1">
        <m/>
        <s v="Big Spender"/>
        <s v="Medium Spender"/>
        <s v="Small Spender"/>
        <s v="Big Tipper"/>
        <s v="Small Tipper"/>
      </sharedItems>
    </cacheField>
    <cacheField name="Type" numFmtId="0">
      <sharedItems containsBlank="1">
        <m/>
        <s v="Referendum"/>
      </sharedItems>
    </cacheField>
    <cacheField name="year" numFmtId="0">
      <sharedItems containsBlank="1">
        <s v="2024"/>
        <s v="2023"/>
        <s v="2022"/>
        <s v="2021"/>
        <s v="2020"/>
        <m/>
      </sharedItems>
    </cacheField>
    <cacheField name="month" numFmtId="0">
      <sharedItems containsString="0" containsBlank="1" containsNumber="1" containsInteger="1">
        <n v="2.0"/>
        <n v="3.0"/>
        <n v="12.0"/>
        <n v="11.0"/>
        <n v="1.0"/>
        <n v="7.0"/>
        <n v="10.0"/>
        <n v="8.0"/>
        <n v="4.0"/>
        <n v="5.0"/>
        <n v="6.0"/>
        <n v="9.0"/>
        <m/>
      </sharedItems>
    </cacheField>
    <cacheField name="quarter" numFmtId="0">
      <sharedItems containsBlank="1">
        <s v="2024-Q1"/>
        <s v="2023-Q4"/>
        <s v="2023-Q3"/>
        <s v="2023-Q1"/>
        <s v="2023-Q2"/>
        <s v="2022-Q4"/>
        <s v="2022-Q3"/>
        <s v="2022-Q2"/>
        <s v="2022-Q1"/>
        <s v="2021-Q4"/>
        <s v="2021-Q3"/>
        <s v="2021-Q2"/>
        <s v="2021-Q1"/>
        <s v="2020-Q4"/>
        <s v="2020-Q3"/>
        <m/>
      </sharedItems>
    </cacheField>
    <cacheField name="USD_difference" numFmtId="166">
      <sharedItems containsString="0" containsBlank="1" containsNumber="1">
        <n v="690209.8655700679"/>
        <n v="644744.459703455"/>
        <n v="289274.94775009167"/>
        <n v="281877.2268218994"/>
        <n v="256151.9286632531"/>
        <n v="241864.04500007618"/>
        <n v="199072.63517379807"/>
        <n v="198463.1247253418"/>
        <n v="190059.37576293945"/>
        <n v="174887.21660156304"/>
        <n v="169689.41648006445"/>
        <n v="140062.76428699493"/>
        <n v="128234.77614212036"/>
        <n v="122899.77113764279"/>
        <n v="122242.12520408625"/>
        <n v="115901.27944946289"/>
        <n v="111172.44684696198"/>
        <n v="109109.86325025558"/>
        <n v="99033.70304203033"/>
        <n v="98017.26002800942"/>
        <n v="84201.8472029496"/>
        <n v="77985.61580371863"/>
        <n v="75658.09583282468"/>
        <n v="69547.47787380219"/>
        <n v="66538.2907533645"/>
        <n v="66317.73207426068"/>
        <n v="64883.117322921695"/>
        <n v="64594.62153196329"/>
        <n v="61602.72563117641"/>
        <n v="60805.299520492496"/>
        <n v="57219.27590060697"/>
        <n v="54962.62612819669"/>
        <n v="52642.45440340048"/>
        <n v="51129.52789783478"/>
        <n v="50610.595703125"/>
        <n v="49027.528762817296"/>
        <n v="46875.7784938812"/>
        <n v="46378.17382812503"/>
        <n v="45653.514862060605"/>
        <n v="45142.81303882599"/>
        <n v="43982.87354590703"/>
        <n v="40944.82616329187"/>
        <n v="40751.96856021878"/>
        <n v="39374.04384183885"/>
        <n v="37945.233415842114"/>
        <n v="35940.99425554281"/>
        <n v="35775.172476878215"/>
        <n v="35533.99230194089"/>
        <n v="35467.532444000186"/>
        <n v="34836.287117004395"/>
        <n v="33046.44163799289"/>
        <n v="31314.12386894232"/>
        <n v="28397.8129005432"/>
        <n v="28267.465192794785"/>
        <n v="28029.65763568878"/>
        <n v="25971.3169226647"/>
        <n v="25874.70703125"/>
        <n v="25134.266775608005"/>
        <n v="23670.6607543469"/>
        <n v="23636.628671852115"/>
        <n v="22459.206347465602"/>
        <n v="21375.52110672"/>
        <n v="21314.969024658203"/>
        <n v="19837.52057069818"/>
        <n v="19194.062547683716"/>
        <n v="19160.439023971616"/>
        <n v="18803.538343987486"/>
        <n v="18505.74236682128"/>
        <n v="18457.94039344792"/>
        <n v="18097.05328377772"/>
        <n v="17803.87580394745"/>
        <n v="17567.562519443025"/>
        <n v="15773.88709259039"/>
        <n v="14864.79124546051"/>
        <n v="14802.878625392885"/>
        <n v="14538.305811882019"/>
        <n v="14405.452615261078"/>
        <n v="12495.09158372879"/>
        <n v="12377.04086303711"/>
        <n v="12099.937438964844"/>
        <n v="11396.612817764282"/>
        <n v="11335.243143081672"/>
        <n v="11243.761439323425"/>
        <n v="10316.690641880006"/>
        <n v="10238.559768676758"/>
        <n v="9539.238617420197"/>
        <n v="8706.588933467861"/>
        <n v="8579.501895904541"/>
        <n v="8088.788870199678"/>
        <n v="7554.158742904692"/>
        <n v="7298.6555099487305"/>
        <n v="7293.560114083288"/>
        <n v="6790.22444754123"/>
        <n v="6692.7945137024"/>
        <n v="6125.9765625"/>
        <n v="5745.809078216549"/>
        <n v="5353.565468788151"/>
        <n v="4740.46988992691"/>
        <n v="4437.683107852939"/>
        <n v="4212.564618730539"/>
        <n v="4065.172798633568"/>
        <n v="3508.620071411133"/>
        <n v="3493.981018066399"/>
        <n v="3420.539458751682"/>
        <n v="3126.459121704098"/>
        <n v="2627.80351877212"/>
        <n v="1965.1118993759155"/>
        <n v="1881.0576438903772"/>
        <n v="1611.4332389831507"/>
        <n v="1563.2787658572197"/>
        <n v="1535.5907602310199"/>
        <n v="1355.2051963806161"/>
        <n v="1315.0949478149414"/>
        <n v="1259.9688916206396"/>
        <n v="1255.4522809982009"/>
        <n v="1253.9747400283795"/>
        <n v="1203.4306526184073"/>
        <n v="1183.5854530334473"/>
        <n v="1141.3378715515137"/>
        <n v="1043.111515045166"/>
        <n v="994.6339130401607"/>
        <n v="981.4594679250695"/>
        <n v="880.7839579582214"/>
        <n v="873.8463997840886"/>
        <n v="739.0970230102548"/>
        <n v="660.9735393524161"/>
        <n v="404.965877532959"/>
        <n v="384.04107003211993"/>
        <n v="353.51408004760697"/>
        <n v="350.4672050476074"/>
        <n v="294.34061050414994"/>
        <n v="280.80048561096214"/>
        <n v="225.28830327987703"/>
        <n v="216.69399738311813"/>
        <n v="214.07377719879105"/>
        <n v="195.5799207687378"/>
        <n v="187.56699973583204"/>
        <n v="159.54709053039505"/>
        <n v="120.44787406921023"/>
        <n v="115.56327819824219"/>
        <n v="114.92908000946034"/>
        <n v="62.24480152130127"/>
        <n v="55.542053222655795"/>
        <n v="8.52203369140625"/>
        <n v="1.0841560363768963"/>
        <n v="0.47118186950683594"/>
        <n v="0.0"/>
        <n v="-11.867394447325978"/>
        <n v="-38.281917572021484"/>
        <n v="-4.796867370605526"/>
        <n v="-75.92044353485107"/>
        <n v="-4235.015443801909"/>
        <n v="-111.53936386108535"/>
        <n v="-144.1407435417177"/>
        <n v="-213.7094722843167"/>
        <n v="-13725.311977653502"/>
        <n v="-193.95726776123"/>
        <n v="-18328.553009033203"/>
        <n v="-11274.537105560303"/>
        <n v="-14804.113447189302"/>
        <n v="-16300.078136413504"/>
        <n v="-52488.80340576178"/>
        <n v="-11549.036456584901"/>
        <n v="-25467.802036621113"/>
        <n v="-406991.107643584"/>
        <n v="-132544.66247558594"/>
        <n v="-180930.89272642136"/>
        <n v="-28726.598284721375"/>
        <n v="-93885.03711223602"/>
        <n v="-45776.588603715936"/>
        <n v="-111418.68636798864"/>
        <n v="-70418.73722076416"/>
        <n v="-30953.93693256378"/>
        <n v="-9760.813488493033"/>
        <n v="-1081.8602903136925"/>
        <n v="-1059.853398656327"/>
        <n v="-20436.59711938852"/>
        <n v="-25888.68713378909"/>
        <n v="-33724.932819366484"/>
        <n v="-431.1829150743579"/>
        <n v="-2234.824433040616"/>
        <n v="-12410.369324684158"/>
        <n v="-14216.402649879463"/>
        <n v="-4557.7036102438"/>
        <n v="-3168.245120105752"/>
        <n v="-2309.12399291992"/>
        <n v="-790.8730506896973"/>
        <n v="-605.4401535987863"/>
        <n v="-513.5972065925598"/>
        <n v="-390.6097984313965"/>
        <n v="-20.452022552490234"/>
        <n v="-56019.303755378874"/>
        <n v="-49139.192726860114"/>
        <n v="-67088.61879539493"/>
        <n v="-60358.524832603405"/>
        <n v="-43958.447873817495"/>
        <n v="-19401.321973800717"/>
        <n v="-41796.73986530298"/>
        <n v="-10602.964239120483"/>
        <n v="-11865.264304637909"/>
        <n v="-14150.195584905145"/>
        <n v="-13251.543055057526"/>
        <n v="-8211.598725136762"/>
        <n v="-1554.8763275146484"/>
        <n v="-453.7200927734375"/>
        <n v="-512.7403736114511"/>
        <n v="-73.01640510559128"/>
        <n v="-218.74269113540595"/>
        <n v="-108.59799385070801"/>
        <n v="-43.0053329467774"/>
        <n v="-37.46623992919916"/>
        <n v="-1.4050006866455078"/>
        <m/>
      </sharedItems>
    </cacheField>
    <cacheField name="overpaıd" numFmtId="166">
      <sharedItems containsString="0" containsBlank="1" containsNumber="1">
        <n v="690209.8655700679"/>
        <n v="644744.459703455"/>
        <n v="289274.94775009167"/>
        <n v="281877.2268218994"/>
        <n v="256151.9286632531"/>
        <n v="241864.04500007618"/>
        <n v="199072.63517379807"/>
        <n v="198463.1247253418"/>
        <n v="190059.37576293945"/>
        <n v="174887.21660156304"/>
        <n v="169689.41648006445"/>
        <n v="140062.76428699493"/>
        <n v="128234.77614212036"/>
        <n v="122899.77113764279"/>
        <n v="122242.12520408625"/>
        <n v="115901.27944946289"/>
        <n v="111172.44684696198"/>
        <n v="109109.86325025558"/>
        <n v="99033.70304203033"/>
        <n v="98017.26002800942"/>
        <n v="84201.8472029496"/>
        <n v="77985.61580371863"/>
        <n v="75658.09583282468"/>
        <n v="69547.47787380219"/>
        <n v="66538.2907533645"/>
        <n v="66317.73207426068"/>
        <n v="64883.117322921695"/>
        <n v="64594.62153196329"/>
        <n v="61602.72563117641"/>
        <n v="60805.299520492496"/>
        <n v="57219.27590060697"/>
        <n v="54962.62612819669"/>
        <n v="52642.45440340048"/>
        <n v="51129.52789783478"/>
        <n v="50610.595703125"/>
        <n v="49027.528762817296"/>
        <n v="46875.7784938812"/>
        <n v="46378.17382812503"/>
        <n v="45653.514862060605"/>
        <n v="45142.81303882599"/>
        <n v="43982.87354590703"/>
        <n v="40944.82616329187"/>
        <n v="40751.96856021878"/>
        <n v="39374.04384183885"/>
        <n v="37945.233415842114"/>
        <n v="35940.99425554281"/>
        <n v="35775.172476878215"/>
        <n v="35533.99230194089"/>
        <n v="35467.532444000186"/>
        <n v="34836.287117004395"/>
        <n v="33046.44163799289"/>
        <n v="31314.12386894232"/>
        <n v="28397.8129005432"/>
        <n v="28267.465192794785"/>
        <n v="28029.65763568878"/>
        <n v="25971.3169226647"/>
        <n v="25874.70703125"/>
        <n v="25134.266775608005"/>
        <n v="23670.6607543469"/>
        <n v="23636.628671852115"/>
        <n v="22459.206347465602"/>
        <n v="21375.52110672"/>
        <n v="21314.969024658203"/>
        <n v="19837.52057069818"/>
        <n v="19194.062547683716"/>
        <n v="19160.439023971616"/>
        <n v="18803.538343987486"/>
        <n v="18505.74236682128"/>
        <n v="18457.94039344792"/>
        <n v="18097.05328377772"/>
        <n v="17803.87580394745"/>
        <n v="17567.562519443025"/>
        <n v="15773.88709259039"/>
        <n v="14864.79124546051"/>
        <n v="14802.878625392885"/>
        <n v="14538.305811882019"/>
        <n v="14405.452615261078"/>
        <n v="12495.09158372879"/>
        <n v="12377.04086303711"/>
        <n v="12099.937438964844"/>
        <n v="11396.612817764282"/>
        <n v="11335.243143081672"/>
        <n v="11243.761439323425"/>
        <n v="10316.690641880006"/>
        <n v="10238.559768676758"/>
        <n v="9539.238617420197"/>
        <n v="8706.588933467861"/>
        <n v="8579.501895904541"/>
        <n v="8088.788870199678"/>
        <n v="7554.158742904692"/>
        <n v="7298.6555099487305"/>
        <n v="7293.560114083288"/>
        <n v="6790.22444754123"/>
        <n v="6692.7945137024"/>
        <n v="6125.9765625"/>
        <n v="5745.809078216549"/>
        <n v="5353.565468788151"/>
        <n v="4740.46988992691"/>
        <n v="4437.683107852939"/>
        <n v="4212.564618730539"/>
        <n v="4065.172798633568"/>
        <n v="3508.620071411133"/>
        <n v="3493.981018066399"/>
        <n v="3420.539458751682"/>
        <n v="3126.459121704098"/>
        <n v="2627.80351877212"/>
        <n v="1965.1118993759155"/>
        <n v="1881.0576438903772"/>
        <n v="1611.4332389831507"/>
        <n v="1563.2787658572197"/>
        <n v="1535.5907602310199"/>
        <n v="1355.2051963806161"/>
        <n v="1315.0949478149414"/>
        <n v="1259.9688916206396"/>
        <n v="1255.4522809982009"/>
        <n v="1253.9747400283795"/>
        <n v="1203.4306526184073"/>
        <n v="1183.5854530334473"/>
        <n v="1141.3378715515137"/>
        <n v="1043.111515045166"/>
        <n v="994.6339130401607"/>
        <n v="981.4594679250695"/>
        <n v="880.7839579582214"/>
        <n v="873.8463997840886"/>
        <n v="739.0970230102548"/>
        <n v="660.9735393524161"/>
        <n v="404.965877532959"/>
        <n v="384.04107003211993"/>
        <n v="353.51408004760697"/>
        <n v="350.4672050476074"/>
        <n v="294.34061050414994"/>
        <n v="280.80048561096214"/>
        <n v="225.28830327987703"/>
        <n v="216.69399738311813"/>
        <n v="214.07377719879105"/>
        <n v="195.5799207687378"/>
        <n v="187.56699973583204"/>
        <n v="159.54709053039505"/>
        <n v="120.44787406921023"/>
        <n v="115.56327819824219"/>
        <n v="114.92908000946034"/>
        <n v="62.24480152130127"/>
        <n v="55.542053222655795"/>
        <n v="8.52203369140625"/>
        <n v="1.0841560363768963"/>
        <n v="0.47118186950683594"/>
        <n v="0.0"/>
        <m/>
      </sharedItems>
    </cacheField>
    <cacheField name="underpaid" numFmtId="0">
      <sharedItems containsString="0" containsBlank="1" containsNumber="1">
        <n v="0.0"/>
        <n v="-11.867394447325978"/>
        <n v="-38.281917572021484"/>
        <n v="-4.796867370605526"/>
        <n v="-75.92044353485107"/>
        <n v="-4235.015443801909"/>
        <n v="-111.53936386108535"/>
        <n v="-144.1407435417177"/>
        <n v="-213.7094722843167"/>
        <n v="-13725.311977653502"/>
        <n v="-193.95726776123"/>
        <n v="-18328.553009033203"/>
        <n v="-11274.537105560303"/>
        <n v="-14804.113447189302"/>
        <n v="-16300.078136413504"/>
        <n v="-52488.80340576178"/>
        <n v="-11549.036456584901"/>
        <n v="-25467.802036621113"/>
        <n v="-406991.107643584"/>
        <n v="-132544.66247558594"/>
        <n v="-180930.89272642136"/>
        <n v="-28726.598284721375"/>
        <n v="-93885.03711223602"/>
        <n v="-45776.588603715936"/>
        <n v="-111418.68636798864"/>
        <n v="-70418.73722076416"/>
        <n v="-30953.93693256378"/>
        <n v="-9760.813488493033"/>
        <n v="-1081.8602903136925"/>
        <n v="-1059.853398656327"/>
        <n v="-20436.59711938852"/>
        <n v="-25888.68713378909"/>
        <n v="-33724.932819366484"/>
        <n v="-431.1829150743579"/>
        <n v="-2234.824433040616"/>
        <n v="-12410.369324684158"/>
        <n v="-14216.402649879463"/>
        <n v="-4557.7036102438"/>
        <n v="-3168.245120105752"/>
        <n v="-2309.12399291992"/>
        <n v="-790.8730506896973"/>
        <n v="-605.4401535987863"/>
        <n v="-513.5972065925598"/>
        <n v="-390.6097984313965"/>
        <n v="-20.452022552490234"/>
        <n v="-56019.303755378874"/>
        <n v="-49139.192726860114"/>
        <n v="-67088.61879539493"/>
        <n v="-60358.524832603405"/>
        <n v="-43958.447873817495"/>
        <n v="-19401.321973800717"/>
        <n v="-41796.73986530298"/>
        <n v="-10602.964239120483"/>
        <n v="-11865.264304637909"/>
        <n v="-14150.195584905145"/>
        <n v="-13251.543055057526"/>
        <n v="-8211.598725136762"/>
        <n v="-1554.8763275146484"/>
        <n v="-453.7200927734375"/>
        <n v="-512.7403736114511"/>
        <n v="-73.01640510559128"/>
        <n v="-218.74269113540595"/>
        <n v="-108.59799385070801"/>
        <n v="-43.0053329467774"/>
        <n v="-37.46623992919916"/>
        <n v="-1.4050006866455078"/>
        <m/>
      </sharedItems>
    </cacheField>
    <cacheField name="ratio">
      <sharedItems containsBlank="1" containsMixedTypes="1" containsNumber="1">
        <m/>
        <n v="0.45492971046115316"/>
        <n v="0.4576821655902277"/>
        <n v="0.3080819381797486"/>
        <n v="0.16890051022421915"/>
        <n v="0.2668310456853431"/>
        <n v="0.17857268435695106"/>
        <n v="0.30102636597820975"/>
        <n v="0.2610434376932207"/>
        <n v="0.29936213055443894"/>
        <n v="0.17851836559376832"/>
        <n v="0.365146820440464"/>
        <n v="0.24387836744595393"/>
        <n v="0.3139790050201092"/>
        <n v="0.27407118507197725"/>
        <n v="0.45768216559022723"/>
        <n v="0.14723150229944948"/>
        <n v="0.43232792541388143"/>
        <n v="0.2659242424950663"/>
        <n v="0.31998235628843585"/>
        <n v="0.2907114338502872"/>
        <n v="0.35159322009172644"/>
        <n v="0.16117406720140814"/>
        <n v="0.16890051022421848"/>
        <n v="0.23594890527090429"/>
        <n v="0.1548247038656978"/>
        <n v="0.1764800970534357"/>
        <n v="0.16105611781514795"/>
        <n v="0.2438783674459546"/>
        <n v="0.14275859749463482"/>
        <n v="0.18547570061085028"/>
        <n v="0.3288030083780771"/>
        <n v="0.37471891163791415"/>
        <n v="0.29936213055443917"/>
        <n v="0.29071143385028697"/>
        <n v="0.1731836526819861"/>
        <n v="0.29816245592390467"/>
        <n v="0.29816245592390445"/>
        <n v="0.17604224983650996"/>
        <n v="0.13027996123883523"/>
        <n v="0.26912484872472797"/>
        <n v="0.1974546645397155"/>
        <n v="0.20645885826859334"/>
        <n v="0.25816232453629073"/>
        <n v="0.26560628813171006"/>
        <n v="0.2713404984521881"/>
        <n v="0.16031540570422909"/>
        <n v="0.2751072798831704"/>
        <n v="0.07280319380142863"/>
        <n v="0.1382662379359243"/>
        <n v="0.16031540570422953"/>
        <n v="0.1523015108410406"/>
        <n v="0.07280319380142841"/>
        <n v="0.08082716436152126"/>
        <n v="0.17719140774618802"/>
        <n v="0.17719140774618825"/>
        <n v="0.2047653764014128"/>
        <n v="0.26620997395392787"/>
        <n v="0.2495103434900119"/>
        <n v="0.28730245785960173"/>
        <n v="0.16626934615855693"/>
        <n v="0.12665141148404202"/>
        <n v="0.17719140774618847"/>
        <n v="0.10404900288324259"/>
        <n v="0.19325315480746408"/>
        <n v="0.01676451515809463"/>
        <n v="0.0012706752232480856"/>
        <n v="0.005903459140049971"/>
        <e v="#DIV/0!"/>
        <n v="-0.007131015703636168"/>
        <n v="-0.007131015703636501"/>
        <n v="-0.014717037000625766"/>
        <n v="-0.018196723528682623"/>
        <n v="-0.02287034812392874"/>
        <n v="-0.04017145706476466"/>
        <n v="-0.04093139807000756"/>
        <n v="-0.04239463686216616"/>
        <n v="-0.05543964085341746"/>
        <n v="-0.05653588853446867"/>
        <n v="-0.05695483053440997"/>
        <n v="-0.05975166520393349"/>
        <n v="-0.059765106795123146"/>
        <n v="-0.09193823266730772"/>
        <n v="-0.09193823266730816"/>
        <n v="-0.09546673313932319"/>
        <n v="-0.1052430199209759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00" sheet="raw"/>
  </cacheSource>
  <cacheFields>
    <cacheField name="ref" numFmtId="0">
      <sharedItems containsString="0" containsBlank="1" containsNumber="1" containsInteger="1">
        <n v="432.0"/>
        <n v="477.0"/>
        <n v="234.0"/>
        <n v="201.0"/>
        <n v="448.0"/>
        <n v="450.0"/>
        <n v="366.0"/>
        <n v="302.0"/>
        <n v="439.0"/>
        <n v="179.0"/>
        <n v="312.0"/>
        <n v="248.0"/>
        <n v="494.0"/>
        <n v="161.0"/>
        <n v="311.0"/>
        <n v="488.0"/>
        <n v="310.0"/>
        <n v="338.0"/>
        <n v="21.0"/>
        <n v="8.0"/>
        <n v="484.0"/>
        <n v="463.0"/>
        <n v="304.0"/>
        <n v="447.0"/>
        <n v="462.0"/>
        <n v="328.0"/>
        <n v="185.0"/>
        <n v="6.0"/>
        <n v="442.0"/>
        <n v="209.0"/>
        <n v="216.0"/>
        <n v="183.0"/>
        <n v="5.0"/>
        <n v="324.0"/>
        <n v="298.0"/>
        <n v="490.0"/>
        <n v="202.0"/>
        <n v="469.0"/>
        <n v="468.0"/>
        <n v="350.0"/>
        <n v="200.0"/>
        <n v="172.0"/>
        <n v="342.0"/>
        <n v="207.0"/>
        <n v="370.0"/>
        <n v="358.0"/>
        <n v="279.0"/>
        <n v="467.0"/>
        <n v="15.0"/>
        <n v="247.0"/>
        <n v="260.0"/>
        <n v="22.0"/>
        <n v="331.0"/>
        <n v="242.0"/>
        <n v="177.0"/>
        <n v="13.0"/>
        <n v="178.0"/>
        <n v="223.0"/>
        <n v="237.0"/>
        <n v="20.0"/>
        <n v="344.0"/>
        <n v="255.0"/>
        <n v="165.0"/>
        <n v="215.0"/>
        <n v="355.0"/>
        <n v="158.0"/>
        <n v="14.0"/>
        <n v="451.0"/>
        <n v="162.0"/>
        <n v="245.0"/>
        <n v="446.0"/>
        <n v="187.0"/>
        <n v="36.0"/>
        <n v="343.0"/>
        <n v="219.0"/>
        <n v="426.0"/>
        <n v="4.0"/>
        <n v="334.0"/>
        <n v="325.0"/>
        <n v="261.0"/>
        <n v="476.0"/>
        <n v="160.0"/>
        <n v="288.0"/>
        <n v="24.0"/>
        <n v="425.0"/>
        <n v="356.0"/>
        <n v="290.0"/>
        <n v="181.0"/>
        <n v="153.0"/>
        <n v="44.0"/>
        <n v="418.0"/>
        <n v="43.0"/>
        <n v="175.0"/>
        <n v="271.0"/>
        <n v="230.0"/>
        <n v="263.0"/>
        <n v="221.0"/>
        <n v="191.0"/>
        <n v="193.0"/>
        <n v="167.0"/>
        <n v="222.0"/>
        <n v="240.0"/>
        <n v="156.0"/>
        <n v="168.0"/>
        <n v="170.0"/>
        <n v="461.0"/>
        <n v="35.0"/>
        <n v="214.0"/>
        <n v="243.0"/>
        <n v="32.0"/>
        <n v="369.0"/>
        <n v="460.0"/>
        <n v="459.0"/>
        <n v="473.0"/>
        <n v="244.0"/>
        <n v="365.0"/>
        <n v="225.0"/>
        <n v="226.0"/>
        <n v="472.0"/>
        <n v="332.0"/>
        <n v="486.0"/>
        <n v="194.0"/>
        <n v="45.0"/>
        <n v="491.0"/>
        <n v="196.0"/>
        <n v="198.0"/>
        <n v="184.0"/>
        <n v="512.0"/>
        <n v="37.0"/>
        <n v="232.0"/>
        <n v="49.0"/>
        <n v="28.0"/>
        <n v="27.0"/>
        <n v="26.0"/>
        <n v="227.0"/>
        <n v="25.0"/>
        <n v="436.0"/>
        <n v="7.0"/>
        <n v="368.0"/>
        <n v="217.0"/>
        <n v="31.0"/>
        <n v="364.0"/>
        <n v="320.0"/>
        <n v="210.0"/>
        <n v="520.0"/>
        <n v="269.0"/>
        <n v="357.0"/>
        <n v="83.0"/>
        <n v="164.0"/>
        <n v="-1.0"/>
        <n v="218.0"/>
        <n v="258.0"/>
        <n v="259.0"/>
        <n v="176.0"/>
        <n v="347.0"/>
        <n v="155.0"/>
        <n v="249.0"/>
        <n v="152.0"/>
        <n v="262.0"/>
        <n v="145.0"/>
        <n v="349.0"/>
        <n v="140.0"/>
        <n v="141.0"/>
        <n v="137.0"/>
        <n v="124.0"/>
        <n v="125.0"/>
        <n v="119.0"/>
        <n v="134.0"/>
        <n v="375.0"/>
        <n v="379.0"/>
        <n v="385.0"/>
        <n v="377.0"/>
        <n v="411.0"/>
        <n v="376.0"/>
        <n v="387.0"/>
        <n v="409.0"/>
        <n v="415.0"/>
        <n v="372.0"/>
        <n v="360.0"/>
        <n v="362.0"/>
        <n v="373.0"/>
        <n v="382.0"/>
        <n v="374.0"/>
        <n v="359.0"/>
        <n v="371.0"/>
        <n v="408.0"/>
        <n v="389.0"/>
        <n v="412.0"/>
        <n v="397.0"/>
        <n v="396.0"/>
        <n v="417.0"/>
        <n v="422.0"/>
        <n v="420.0"/>
        <n v="391.0"/>
        <n v="361.0"/>
        <n v="538.0"/>
        <n v="465.0"/>
        <n v="485.0"/>
        <n v="504.0"/>
        <n v="429.0"/>
        <n v="433.0"/>
        <n v="62.0"/>
        <n v="85.0"/>
        <n v="90.0"/>
        <n v="103.0"/>
        <n v="105.0"/>
        <n v="120.0"/>
        <n v="93.0"/>
        <n v="68.0"/>
        <n v="77.0"/>
        <n v="97.0"/>
        <n v="98.0"/>
        <n v="82.0"/>
        <n v="118.0"/>
        <n v="136.0"/>
        <n v="73.0"/>
        <n v="114.0"/>
        <n v="115.0"/>
        <n v="123.0"/>
        <n v="94.0"/>
        <n v="108.0"/>
        <n v="79.0"/>
        <m/>
      </sharedItems>
    </cacheField>
    <cacheField name="treasury" numFmtId="0">
      <sharedItems containsString="0" containsBlank="1" containsNumber="1" containsInteger="1">
        <n v="613.0"/>
        <n v="695.0"/>
        <n v="508.0"/>
        <n v="485.0"/>
        <n v="636.0"/>
        <n v="693.0"/>
        <n v="581.0"/>
        <n v="550.0"/>
        <n v="612.0"/>
        <n v="467.0"/>
        <n v="555.0"/>
        <n v="509.0"/>
        <n v="694.0"/>
        <n v="462.0"/>
        <n v="544.0"/>
        <n v="635.0"/>
        <n v="547.0"/>
        <n v="558.0"/>
        <n v="344.0"/>
        <n v="339.0"/>
        <n v="690.0"/>
        <n v="631.0"/>
        <n v="549.0"/>
        <n v="619.0"/>
        <n v="692.0"/>
        <n v="551.0"/>
        <n v="469.0"/>
        <n v="338.0"/>
        <n v="622.0"/>
        <n v="481.0"/>
        <n v="489.0"/>
        <n v="475.0"/>
        <n v="312.0"/>
        <n v="552.0"/>
        <n v="541.0"/>
        <n v="691.0"/>
        <n v="479.0"/>
        <n v="634.0"/>
        <n v="633.0"/>
        <n v="565.0"/>
        <n v="478.0"/>
        <n v="464.0"/>
        <n v="559.0"/>
        <n v="484.0"/>
        <n v="573.0"/>
        <n v="564.0"/>
        <n v="540.0"/>
        <n v="688.0"/>
        <n v="340.0"/>
        <n v="506.0"/>
        <n v="516.0"/>
        <n v="346.0"/>
        <n v="554.0"/>
        <n v="514.0"/>
        <n v="457.0"/>
        <n v="336.0"/>
        <n v="468.0"/>
        <n v="493.0"/>
        <n v="499.0"/>
        <n v="342.0"/>
        <n v="562.0"/>
        <n v="513.0"/>
        <n v="461.0"/>
        <n v="486.0"/>
        <n v="569.0"/>
        <n v="425.0"/>
        <n v="341.0"/>
        <n v="687.0"/>
        <n v="451.0"/>
        <n v="507.0"/>
        <n v="621.0"/>
        <n v="474.0"/>
        <n v="349.0"/>
        <n v="570.0"/>
        <n v="487.0"/>
        <n v="617.0"/>
        <n v="337.0"/>
        <n v="557.0"/>
        <n v="542.0"/>
        <n v="510.0"/>
        <n v="626.0"/>
        <n v="449.0"/>
        <n v="538.0"/>
        <n v="345.0"/>
        <n v="608.0"/>
        <n v="578.0"/>
        <n v="546.0"/>
        <n v="463.0"/>
        <n v="446.0"/>
        <n v="353.0"/>
        <n v="607.0"/>
        <n v="352.0"/>
        <n v="473.0"/>
        <n v="517.0"/>
        <n v="492.0"/>
        <n v="515.0"/>
        <n v="483.0"/>
        <n v="471.0"/>
        <n v="470.0"/>
        <n v="458.0"/>
        <n v="488.0"/>
        <n v="500.0"/>
        <n v="445.0"/>
        <n v="453.0"/>
        <n v="450.0"/>
        <n v="630.0"/>
        <n v="348.0"/>
        <n v="480.0"/>
        <n v="501.0"/>
        <n v="347.0"/>
        <n v="575.0"/>
        <n v="609.0"/>
        <n v="610.0"/>
        <n v="614.0"/>
        <n v="502.0"/>
        <n v="566.0"/>
        <n v="491.0"/>
        <n v="490.0"/>
        <n v="616.0"/>
        <n v="539.0"/>
        <n v="620.0"/>
        <n v="454.0"/>
        <n v="354.0"/>
        <n v="623.0"/>
        <n v="455.0"/>
        <n v="460.0"/>
        <n v="448.0"/>
        <n v="625.0"/>
        <n v="306.0"/>
        <n v="476.0"/>
        <n v="308.0"/>
        <n v="304.0"/>
        <n v="303.0"/>
        <n v="302.0"/>
        <n v="477.0"/>
        <n v="301.0"/>
        <n v="601.0"/>
        <n v="335.0"/>
        <n v="556.0"/>
        <n v="466.0"/>
        <n v="305.0"/>
        <n v="563.0"/>
        <n v="511.0"/>
        <n v="465.0"/>
        <n v="632.0"/>
        <n v="505.0"/>
        <n v="548.0"/>
        <n v="351.0"/>
        <n v="419.0"/>
        <n v="421.0"/>
        <n v="482.0"/>
        <n v="512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495.0"/>
        <n v="503.0"/>
        <n v="504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7.0"/>
        <n v="459.0"/>
        <n v="472.0"/>
        <n v="456.0"/>
        <n v="452.0"/>
        <n v="496.0"/>
        <n v="494.0"/>
        <n v="424.0"/>
        <n v="545.0"/>
        <n v="423.0"/>
        <n v="497.0"/>
        <n v="416.0"/>
        <n v="498.0"/>
        <n v="420.0"/>
        <n v="543.0"/>
        <n v="418.0"/>
        <n v="422.0"/>
        <n v="417.0"/>
        <n v="414.0"/>
        <n v="413.0"/>
        <n v="412.0"/>
        <n v="415.0"/>
        <n v="586.0"/>
        <n v="592.0"/>
        <n v="589.0"/>
        <n v="580.0"/>
        <n v="606.0"/>
        <n v="576.0"/>
        <n v="588.0"/>
        <n v="605.0"/>
        <n v="604.0"/>
        <n v="585.0"/>
        <n v="571.0"/>
        <n v="577.0"/>
        <n v="574.0"/>
        <n v="582.0"/>
        <n v="594.0"/>
        <n v="572.0"/>
        <n v="587.0"/>
        <n v="603.0"/>
        <n v="583.0"/>
        <n v="602.0"/>
        <n v="600.0"/>
        <n v="596.0"/>
        <n v="590.0"/>
        <n v="597.0"/>
        <n v="593.0"/>
        <n v="567.0"/>
        <n v="553.0"/>
        <n v="689.0"/>
        <n v="611.0"/>
        <n v="628.0"/>
        <n v="624.0"/>
        <n v="615.0"/>
        <n v="618.0"/>
        <n v="627.0"/>
        <n v="629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595.0"/>
        <n v="598.0"/>
        <n v="591.0"/>
        <n v="599.0"/>
        <n v="584.0"/>
        <n v="560.0"/>
        <n v="561.0"/>
        <n v="568.0"/>
        <n v="579.0"/>
        <n v="192.0"/>
        <n v="201.0"/>
        <n v="355.0"/>
        <n v="218.0"/>
        <n v="255.0"/>
        <n v="278.0"/>
        <n v="234.0"/>
        <n v="220.0"/>
        <n v="262.0"/>
        <n v="231.0"/>
        <n v="211.0"/>
        <n v="250.0"/>
        <n v="291.0"/>
        <n v="227.0"/>
        <n v="396.0"/>
        <n v="266.0"/>
        <n v="402.0"/>
        <n v="237.0"/>
        <n v="409.0"/>
        <n v="267.0"/>
        <n v="272.0"/>
        <n v="214.0"/>
        <n v="225.0"/>
        <n v="206.0"/>
        <n v="406.0"/>
        <n v="411.0"/>
        <n v="257.0"/>
        <n v="264.0"/>
        <n v="404.0"/>
        <n v="223.0"/>
        <n v="224.0"/>
        <n v="236.0"/>
        <n v="242.0"/>
        <n v="221.0"/>
        <n v="292.0"/>
        <n v="239.0"/>
        <n v="252.0"/>
        <n v="249.0"/>
        <n v="240.0"/>
        <n v="275.0"/>
        <n v="202.0"/>
        <n v="276.0"/>
        <n v="235.0"/>
        <n v="208.0"/>
        <n v="356.0"/>
        <n v="241.0"/>
        <n v="203.0"/>
        <n v="277.0"/>
        <n v="290.0"/>
        <n v="395.0"/>
        <n v="216.0"/>
        <n v="213.0"/>
        <n v="209.0"/>
        <n v="407.0"/>
        <n v="287.0"/>
        <n v="405.0"/>
        <n v="186.0"/>
        <n v="393.0"/>
        <n v="210.0"/>
        <n v="232.0"/>
        <n v="205.0"/>
        <n v="229.0"/>
        <n v="226.0"/>
        <n v="204.0"/>
        <n v="217.0"/>
        <n v="263.0"/>
        <n v="268.0"/>
        <n v="215.0"/>
        <n v="289.0"/>
        <n v="410.0"/>
        <n v="258.0"/>
        <n v="212.0"/>
        <n v="408.0"/>
        <n v="265.0"/>
        <n v="392.0"/>
        <n v="400.0"/>
        <n v="362.0"/>
        <n v="364.0"/>
        <n v="367.0"/>
        <n v="369.0"/>
        <n v="370.0"/>
        <n v="375.0"/>
        <n v="376.0"/>
        <n v="378.0"/>
        <n v="380.0"/>
        <n v="381.0"/>
        <n v="383.0"/>
        <n v="384.0"/>
        <n v="385.0"/>
        <n v="386.0"/>
        <n v="388.0"/>
        <n v="389.0"/>
        <n v="390.0"/>
        <n v="368.0"/>
        <n v="382.0"/>
        <n v="401.0"/>
        <n v="313.0"/>
        <n v="314.0"/>
        <n v="315.0"/>
        <n v="316.0"/>
        <n v="317.0"/>
        <n v="319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11.0"/>
        <n v="403.0"/>
        <n v="387.0"/>
        <n v="394.0"/>
        <n v="397.0"/>
        <n v="373.0"/>
        <n v="372.0"/>
        <n v="398.0"/>
        <n v="307.0"/>
        <n v="343.0"/>
        <n v="366.0"/>
        <n v="360.0"/>
        <n v="371.0"/>
        <n v="374.0"/>
        <n v="377.0"/>
        <n v="379.0"/>
        <n v="391.0"/>
        <n v="358.0"/>
        <n v="399.0"/>
        <n v="357.0"/>
        <n v="310.0"/>
        <n v="350.0"/>
        <n v="361.0"/>
        <n v="365.0"/>
        <n v="363.0"/>
        <n v="131.0"/>
        <n v="143.0"/>
        <n v="144.0"/>
        <n v="161.0"/>
        <n v="170.0"/>
        <n v="171.0"/>
        <n v="178.0"/>
        <n v="182.0"/>
        <n v="207.0"/>
        <n v="219.0"/>
        <n v="222.0"/>
        <n v="228.0"/>
        <n v="230.0"/>
        <n v="233.0"/>
        <n v="238.0"/>
        <n v="243.0"/>
        <n v="244.0"/>
        <n v="245.0"/>
        <n v="246.0"/>
        <n v="247.0"/>
        <n v="248.0"/>
        <n v="251.0"/>
        <n v="253.0"/>
        <n v="254.0"/>
        <n v="256.0"/>
        <n v="259.0"/>
        <n v="260.0"/>
        <n v="261.0"/>
        <n v="269.0"/>
        <n v="270.0"/>
        <n v="271.0"/>
        <n v="273.0"/>
        <n v="274.0"/>
        <n v="279.0"/>
        <n v="280.0"/>
        <n v="281.0"/>
        <n v="282.0"/>
        <n v="283.0"/>
        <n v="284.0"/>
        <n v="285.0"/>
        <n v="286.0"/>
        <n v="288.0"/>
        <n v="293.0"/>
        <n v="294.0"/>
        <n v="295.0"/>
        <n v="296.0"/>
        <n v="297.0"/>
        <n v="298.0"/>
        <n v="299.0"/>
        <n v="300.0"/>
        <n v="359.0"/>
        <n v="318.0"/>
        <n v="320.0"/>
        <n v="309.0"/>
        <n v="185.0"/>
        <n v="200.0"/>
        <n v="168.0"/>
        <n v="197.0"/>
        <n v="194.0"/>
        <n v="199.0"/>
        <n v="198.0"/>
        <n v="195.0"/>
        <n v="189.0"/>
        <n v="196.0"/>
        <n v="193.0"/>
        <n v="187.0"/>
        <n v="184.0"/>
        <n v="190.0"/>
        <n v="188.0"/>
        <n v="181.0"/>
        <n v="183.0"/>
        <n v="191.0"/>
        <n v="175.0"/>
        <n v="180.0"/>
        <n v="179.0"/>
        <n v="176.0"/>
        <n v="174.0"/>
        <n v="177.0"/>
        <n v="169.0"/>
        <n v="173.0"/>
        <n v="172.0"/>
        <n v="167.0"/>
        <n v="158.0"/>
        <n v="165.0"/>
        <n v="163.0"/>
        <n v="162.0"/>
        <n v="164.0"/>
        <n v="166.0"/>
        <n v="159.0"/>
        <n v="160.0"/>
        <n v="153.0"/>
        <n v="154.0"/>
        <n v="155.0"/>
        <n v="147.0"/>
        <n v="157.0"/>
        <n v="149.0"/>
        <n v="156.0"/>
        <n v="151.0"/>
        <n v="152.0"/>
        <n v="118.0"/>
        <n v="150.0"/>
        <n v="145.0"/>
        <n v="148.0"/>
        <n v="139.0"/>
        <n v="146.0"/>
        <n v="140.0"/>
        <n v="138.0"/>
        <n v="141.0"/>
        <n v="142.0"/>
        <n v="133.0"/>
        <n v="134.0"/>
        <n v="136.0"/>
        <n v="137.0"/>
        <n v="135.0"/>
        <n v="127.0"/>
        <n v="123.0"/>
        <n v="125.0"/>
        <n v="117.0"/>
        <n v="116.0"/>
        <n v="129.0"/>
        <n v="126.0"/>
        <n v="132.0"/>
        <n v="130.0"/>
        <n v="121.0"/>
        <n v="128.0"/>
        <n v="124.0"/>
        <n v="122.0"/>
        <n v="119.0"/>
        <n v="120.0"/>
        <n v="112.0"/>
        <n v="113.0"/>
        <n v="110.0"/>
        <n v="108.0"/>
        <n v="109.0"/>
        <n v="115.0"/>
        <n v="111.0"/>
        <n v="114.0"/>
        <n v="105.0"/>
        <n v="103.0"/>
        <n v="107.0"/>
        <n v="106.0"/>
        <n v="104.0"/>
        <n v="98.0"/>
        <n v="99.0"/>
        <n v="97.0"/>
        <n v="102.0"/>
        <n v="101.0"/>
        <n v="100.0"/>
        <n v="82.0"/>
        <n v="96.0"/>
        <n v="92.0"/>
        <n v="93.0"/>
        <n v="95.0"/>
        <n v="94.0"/>
        <n v="91.0"/>
        <n v="90.0"/>
        <n v="87.0"/>
        <n v="89.0"/>
        <n v="88.0"/>
        <n v="86.0"/>
        <n v="84.0"/>
        <n v="83.0"/>
        <n v="85.0"/>
        <n v="80.0"/>
        <n v="81.0"/>
        <n v="79.0"/>
        <n v="78.0"/>
        <n v="77.0"/>
        <n v="73.0"/>
        <n v="75.0"/>
        <n v="74.0"/>
        <n v="76.0"/>
        <n v="72.0"/>
        <n v="71.0"/>
        <n v="52.0"/>
        <n v="70.0"/>
        <n v="69.0"/>
        <n v="65.0"/>
        <n v="68.0"/>
        <n v="66.0"/>
        <n v="67.0"/>
        <n v="62.0"/>
        <n v="64.0"/>
        <n v="63.0"/>
        <n v="61.0"/>
        <n v="60.0"/>
        <n v="59.0"/>
        <n v="58.0"/>
        <n v="53.0"/>
        <n v="57.0"/>
        <n v="54.0"/>
        <n v="56.0"/>
        <n v="55.0"/>
        <n v="51.0"/>
        <n v="49.0"/>
        <n v="48.0"/>
        <n v="50.0"/>
        <n v="47.0"/>
        <n v="44.0"/>
        <n v="43.0"/>
        <n v="46.0"/>
        <n v="45.0"/>
        <n v="37.0"/>
        <n v="42.0"/>
        <n v="41.0"/>
        <n v="38.0"/>
        <n v="40.0"/>
        <n v="36.0"/>
        <n v="39.0"/>
        <n v="35.0"/>
        <n v="32.0"/>
        <n v="34.0"/>
        <n v="33.0"/>
        <n v="30.0"/>
        <n v="31.0"/>
        <n v="27.0"/>
        <n v="25.0"/>
        <n v="29.0"/>
        <n v="26.0"/>
        <n v="28.0"/>
        <n v="23.0"/>
        <n v="24.0"/>
        <n v="22.0"/>
        <n v="18.0"/>
        <n v="21.0"/>
        <n v="20.0"/>
        <n v="19.0"/>
        <n v="17.0"/>
        <n v="11.0"/>
        <n v="15.0"/>
        <n v="16.0"/>
        <n v="14.0"/>
        <n v="13.0"/>
        <n v="7.0"/>
        <n v="8.0"/>
        <n v="9.0"/>
        <n v="10.0"/>
        <n v="12.0"/>
        <n v="5.0"/>
        <n v="0.0"/>
        <n v="2.0"/>
        <n v="3.0"/>
        <n v="4.0"/>
        <n v="6.0"/>
        <n v="1.0"/>
        <m/>
      </sharedItems>
    </cacheField>
    <cacheField name="Category" numFmtId="0">
      <sharedItems containsBlank="1">
        <m/>
        <s v="Outreach"/>
        <s v="Development"/>
        <s v="HR"/>
        <s v="Operations"/>
        <s v="Research"/>
        <s v="Other"/>
      </sharedItems>
    </cacheField>
    <cacheField name="Subcategory" numFmtId="0">
      <sharedItems containsBlank="1">
        <m/>
        <s v="Conference Attendance"/>
        <s v="Substrate"/>
        <s v="Wallets"/>
        <s v="Trainings/Hackathon"/>
        <s v="Protocol Subsidies"/>
        <s v="Indexing"/>
        <s v="SDKs"/>
        <s v="Explorers"/>
        <s v="Advertising"/>
        <s v="Media"/>
        <s v="Multisig"/>
        <s v="Research"/>
        <s v="Governance"/>
        <s v="Community Building"/>
        <s v="Conference Hosting"/>
        <s v="Incubation"/>
        <s v="Software Development"/>
        <s v="Smart Contracts"/>
        <s v="Software Services"/>
        <s v="Infrastructure"/>
        <s v="RPCs and Nodes"/>
        <s v="Education"/>
        <s v="Other"/>
        <s v="Business Development"/>
        <s v="Recruiting"/>
        <s v="Bridge"/>
        <s v="Anti-Scam"/>
        <s v="Local Outreach"/>
        <s v="Light Clients"/>
        <s v="Staking"/>
        <s v="Events"/>
        <s v="ZK"/>
        <s v="Snapshots"/>
        <s v="Privacy"/>
      </sharedItems>
    </cacheField>
    <cacheField name="title" numFmtId="0">
      <sharedItems containsBlank="1">
        <s v="Treasury proposal: DOT liquidity loan for Bifrost DOT liquid staking token (vDOT) to be returned + DOT Staking rewards to Polkadot Treasury"/>
        <s v="Polkadot Decoded 2024 treasury spend tranche 1/2"/>
        <s v="Title: Polkadot @CoindeskConsensus 2023, April 26-28, 2023 in Austin, Texas"/>
        <s v="KAGOME – the C++ implementation of Polkadot Host milestone 2"/>
        <s v="[Retroactive] SubWallet 14 Months Development"/>
        <s v="Project Glove: Introducing Capital Efficiency and Pseudo-Anonymity on top of OpenGov"/>
        <s v="substrate-etl 2.0: Polkadot + Kusama Data on Dune (12 months, 3/15/24-3/14/25)"/>
        <s v="Nova Wallet 5th Proposal: Cloud backups, Push Notifications, Proxies, Deeplinks, OpenGov improvements, Network management, Reimbursement"/>
        <s v="Retroactive Funding for ORML, Chopsticks, and Subway"/>
        <s v="Polkadot Blockchain Academy - retroactive funding for wave 3 of the Academy held at UC Berkeley this Summer."/>
        <s v="Oracle Ecosystem Initiative"/>
        <s v="substrate-etl Retroactive funding: Q3+Q4 2022-Q1+Q2 2023"/>
        <s v="Implementing a Polkadot-native system parachain for data storage: Phase 1/3"/>
        <s v="Apillon Platform Milestone 1 Proposal"/>
        <s v="Subscan | Infrastructure Costs of Subscan for Polkadot &amp; Westend &amp; Rococo &amp; Statemint &amp; Rockmine  Networks (from January to September 2023)"/>
        <s v="Refill Marketing Bounty [33]"/>
        <s v="Talisman Wallet - Retroactive Proposal #1"/>
        <s v="Polkadot Sponsorship @Token 2049, Singapore on September 13th - 14th 2023"/>
        <s v="Ledger Apps Maintenance Proposal (Polkadot, Kusama, Statemine, Statemint)"/>
        <s v="Nova Wallet 4th Proposal: Multistaking dashboard, Staking Nomination Pools, WalletConnect v2, New Assets tab UI, Community Requested Features, Reimbursement for delivered features"/>
        <s v="Polkadot Moderation Team Bounty Top-up"/>
        <s v="Polkadot Hackathon Global Series 2024: North America Edition"/>
        <s v="Supercharge Polkadot's Brand: Collaborative Partnership with (Mario Nawfal) IBC Ventures"/>
        <s v="Polkadot Branding and Differentiation Partnership with Cointelegraph"/>
        <s v="Retroactive Funding for Mimir - A Powerful Multisig Management Application For Polkadot Ecosystem"/>
        <s v="Polkadot Brand Awareness Partnership with Real Vision (Raoul Pal)"/>
        <s v="Proposal：Polkadot Hackathon 2023 Winter in HongKong"/>
        <s v="Saturn Gateway - A Multichain Multisig Application for the Polkadot Ecosystem"/>
        <s v="OpenZeppelin x Polkadot Ecosystem Growth Phase M2"/>
        <s v="[Retroactive Funding] Dotinsights - A Research Hub &amp; Data Platform for Polkadot &amp; Kusama Ecosystem"/>
        <s v="Milestone 3 Proposal: Polkadot x EasyA Hackathons at Harvard and in London (#60DaysOfPolkadot)"/>
        <s v="Polkassembly Social Contract | Maintenance proposal Q3 &amp; Q4’23"/>
        <s v="KILT Decentralized Identity Provider (DIP) - Polkadot Medium Spender Proposal"/>
        <s v="Increase Awareness of Polkadot On-Brand Narratives via Twitter Ads"/>
        <s v="Holder-targeted Audience Growth w/  Addressable.io &amp; The Kusamarian"/>
        <s v="Funding Development Costs for Expanding Dot Code School — Interactive Coding School — Bridging the Gap Between Online Learning and Real-World Web3 Development with Local Coding Environments"/>
        <s v="Proposal: The operating cost for the research organization Polkadot Ecology Research Institute for 2023/10-2024/3"/>
        <s v="Setup of two Swiss Foundations for DED and Mythos"/>
        <s v="Project Proposal: Integration &amp; Support for  Moonbeam"/>
        <s v="sub0 Asia 2024 - pre-funding request"/>
        <s v="Polkadot Relayers 2023 Milestone 2"/>
        <s v="OpenSquare infrastructure products maintenance(2023 Q2 and Q3) and a new batch of features development"/>
        <s v="Polkadot Ecosystem Growth with Key Opinion Leaders"/>
        <s v="Go-Substrate-Rpc-Client - Retroactive Maintenance Grant (Sept 2021 to Dec 2023)"/>
        <s v="Kalatori — non-custodial Polkadot/AssetHub payment gateway for eCommerce"/>
        <s v=" Polkadot Unity SDK proposal to become a Verified Solution (Part 2)"/>
        <s v="dApp Marvels 💎 - Ink! Ecosystem growth tool"/>
        <s v="Polkadot-API: development financing"/>
        <s v="Subsquid - Public data indexing Infrastructure for Polkadot and Kusama (Q1 2023)"/>
        <s v="PR, Content marketing, Social amplifications proposal"/>
        <s v="6 months Educational Campaign in India - Crypto India"/>
        <s v="Genesis DAO Ecosystem Integration"/>
        <s v="Alpha Airdrop - Polkadot Education Content Creation Proposal (6 months)"/>
        <s v="Retroactive &amp; Ongoing Funding Rationale: Republik Rupiah - Turning Indonesia into the Polkadot Island's With Education and Community"/>
        <s v="Polkadot Unity SDK proposal to become a Verified Solution (Part 1)"/>
        <s v="Subsquare and dotreasury new features development plan including governance statistics, dotreasury dark mode, etc"/>
        <s v="Dot Leap 2: Let's grow!"/>
        <s v="Polkadot Pulse 1.0 &amp; Polkadot Networking Night @ IBW, ETHIndia Week"/>
        <s v="Retroactive Funding - Polkasafe Revised Proposal"/>
        <s v="Subscan | Infrastructure Costs of Subscan for Polkadot &amp; Westend &amp; Rococo &amp; Statemint &amp; Rockmine  Networks (from July to December 2022)"/>
        <s v="Funding for 6 months of Polkadot brand promotion"/>
        <s v="Altcoin Daily - High impact Polkadot media promotion"/>
        <s v="Polkadot Nominator Insight Hub. Spreading the Best Nominator Strategies through TOP Nomination Leaderboards"/>
        <s v="Smoldot development financing Q4/2023"/>
        <s v="Polkadot Staking Dashboard: Maintenance and Growth of Polkadot UX Proposal"/>
        <s v="PolkaWorld Ops and Maintenance proposal：2023.10 - 2024.3"/>
        <s v="Encode Club Tranches 2 and 3"/>
        <s v="Redot #1: Polkadot Restaking and Enabling Polkadot DA Capabilities"/>
        <s v="Polkadot Live: Proposal for funding community driven development to initial release."/>
        <s v=" Milestone 4: Polkadot Hackathon Global Series 2023 APAC Edition"/>
        <s v="POLKADOT IRL CAMPAIGN #2 - BERLIN TAXIS"/>
        <s v="Encode latest tranche request"/>
        <s v="OneBlock The 2023 Polkadot Summer Hackathon proposal"/>
        <s v="Business Expansion with Fintech, Corporate and Institutions in Spain and Andorra"/>
        <s v="BlockchainBrad Educational &amp; Journalist Content - 6 Months funding"/>
        <s v="Private Transfers of DOT"/>
        <s v="PolkaWorld Ops and Maintenance proposal：2023.6 - 2023.8"/>
        <s v="OG Tracker"/>
        <s v="Bitskwela - Bringing Polkadot to the Thriving Philippine Web 3.0 Community"/>
        <s v="AllInCrypto's Strategic Content and Community Engagement Proposal"/>
        <s v="NoSpec Content Creator Support. "/>
        <s v="AIWeb3 Chinese Unit proposal (爱Web3 中文社区提案) - September, 2023 - March, 2024"/>
        <s v="Polkadot System Parachain Collators - Tips Q4/2023"/>
        <s v="Proposal: ink! design security review by OpenZeppelin (treasury proposal 2/2)"/>
        <s v="Treasury Proposal: Marketing and media proposal for Polkadot in China"/>
        <s v="Amplification of important ecosystem posts on X"/>
        <s v="Maintenance for the substrate-api-client Jan-24 to Jun-24"/>
        <s v="Polkawatch, Decentralization Analytics, Continued Operation and Development"/>
        <s v="ink! OpenBrush 8-9, 11 milestone delivery"/>
        <s v="Treasury proposal for New Product Development &amp; OpenGov Deployment"/>
        <s v="PolkaWarriors - Cultivate a robust &amp; collaborative community of Polkadot in Vietnam"/>
        <s v="Polkadot Relayers Incubator 2023"/>
        <s v="SubQuery &lt;&gt; Nova Wallet Common API:  Maintenance Cost For Q1-Q2 2023"/>
        <s v="Proposal to Fund educational content for MAD CRIPTO MX YouTube Channel and twitter account"/>
        <s v="Polkadot Sanctuary: A Journey of Achievements and Innovations in Bali - Retroactive funding"/>
        <s v="TuPrimerBitcoin: Creation of quality content on Youtube to make the Spanish-speaking Polkadot ecosystem more visible."/>
        <s v="PolkaTube: Empowering the Spanish-Speaking Polkadot Ecosystem with RUST Programming, Substrate, and Marketing Content"/>
        <s v="Polkadot RPC services Dwellir Q3 2023 (retroactive) "/>
        <s v="DOTCAST - Pursuing quality improvement by spreading honest and true awareness."/>
        <s v="Maintenance &amp; Support Python Libraries (April to September 2023)"/>
        <s v="Markedot: Marketplace and marketing with profits for the Polkadot and Kusama  community."/>
        <s v="Crafting a Users &amp; Developers Onboarding Funnel"/>
        <s v="Polkadot System Parachain Collators - Tips - Referenda #151 failed to execute"/>
        <s v="A French content hub for Polkadot Ecosystem"/>
        <s v="Coinsider Media Campaign for Polkadot"/>
        <s v="3nd installment for the referendum #196 already approved (3/3)"/>
        <s v="Polkadotters – retroactive and future funding of community powered media for Polkadot &amp; Kusama ecosystem in 2022-2024"/>
        <s v="[PRE-IMAGE FIX + RESUBMISSION] Polkadot Ecosystem App Store - Dynamic App Pages &amp; Project Reputation System - dotappstore.com"/>
        <s v="BRA_16-D! Quality improvement of content for the Spanish Comunity by BRA_16-D"/>
        <s v="Milestone 2: Polkadot Hackathon Global Series 2023: Europe Edition"/>
        <s v="2nd installment for the referendum #196 already approved (2/3)"/>
        <s v="Tip for Educational Content: OpenGov Thought Leadership"/>
        <s v="Tip for 2023 Treasury Budget Analysis"/>
        <s v="Big Tip For Market Mobster Polkadot Content Since 2020"/>
        <s v="PROPOSAL FOR ADVANCING DECENTRALIZED FINANCE EDUCATION IN LATIN AMERICA WITH THE POLKADOT ECOSYSTEM"/>
        <s v="WagMedia - Collective Content Creation for 26 Weeks"/>
        <s v="Retroactive funding for 73videos about Polkadot ecosystem(波卡梦龙)"/>
        <s v="AfterSide Crypto in Italian (Polkadot ecosystem video content in Italian) - 2 Videos"/>
        <s v="Big Tip for a Portuguese/English educational channel"/>
        <s v="Corespace Weigher"/>
        <s v="Retroactive Tip For Independent Content Creation"/>
        <s v="[TrackingChain] Bring Adoption for Companies: Building Infrastructure for Web2 Integration (Big Tipper Discussion)"/>
        <s v="Funded High Performance Public Infrastructure for the entire Polkadot Ecosystem (OnFinality)"/>
        <s v="Polkadot Greece (Retroactive)"/>
        <s v="Educational content maintenance proposal by Cryptonitas"/>
        <s v="Big Tips for Content in Portuguese - Verbo da Sabedoria Channel"/>
        <s v="Cryptozilla - retroactive and continuation of video content production. (Big Tipper)"/>
        <s v="Big Tipper Proposal: ETHDenver Official Afterparty (Bash) Polkadot Airdrop "/>
        <s v="(Big Tipper) Small Funding for KryptosChain Media"/>
        <s v="Chain Cohort Event Sponsorship - Opportunity to tap more than 1000 developers community and technology university in Vietnam."/>
        <s v="Part 2 of 2 request for 1100 DOT deposit reimbursement"/>
        <s v="Returning submission deposit for Anagolay proposal, related to rejecting proposal #256 (more info in the desc.)"/>
        <s v="Requesting a return of the submission deposit related to Motion #405."/>
        <s v="[OpenGov] Return of the bond for the rejection of (Gov1) Treasury Proposal #244 (MVP Workshop)"/>
        <s v="Retroactive tip for Polkadot booth at Hacktivity Security Festival 2023"/>
        <s v="Requesting a return of the submission deposit related to Motion #406."/>
        <s v="Retroactive reimburesement for para upgrade fees contributions"/>
        <s v="Nomination Pool Incentives - Fixing an issue with Motion 339"/>
        <s v="Big Tipper Proposal : Retroactive fund - Meetup Multi Chain 2023 - Curitiba, Brazil "/>
        <s v="Long Overdue Tip for Leemo's Contributions to the Polkadot Ecosystem"/>
        <s v="Requesting a return of the submission deposit"/>
        <s v="[Retroactive] Funding Development Costs for Dot Code School PoC - An Interactive Coding School to Build Meaningful Web3 Applications using the Polkadot SDK"/>
        <s v="https://github.com/paritytech/polkadot-api/pull/200"/>
        <s v="SmallTipper"/>
        <s v="Representation of Polkadot at the NERDCONF 6th Edition event in Mexico City at the BBVA Tower."/>
        <s v="Maria Andersen Crypto | Youtube Media Package Funding"/>
        <s v="Get tip for substrate PR"/>
        <s v="KryptosChain en Español (Polkadot ecosystem video content in Spanish) - 12 weeks funding"/>
        <s v="YouTube Polkadot Round Table Discussion"/>
        <s v="DECENTRALISEDCHAIN - Low impact Polkadot media promotion"/>
        <s v="Revised Tip Proposal After Community Feedback - Dotgraphic "/>
        <s v="Recognizing Alice und Bob and #stakedot"/>
        <s v="Polkadot Weigher"/>
        <s v="Activation and retention of developers in Turkey and India for the Polkadot Ecosystem"/>
        <m/>
        <s v="Big Tips for Subtitling and Promoting Kusamarian's Gavin Wood Interview"/>
        <s v="Scholarship for Polkadot Blockchain Academy Founder's Track"/>
        <s v="Polkadot &amp; Teddy DAO: A New Way to Leverage Charitable Giving in Web3"/>
        <s v="Cryptor. Polkadot AMAs for 2 largest Russian speaking crypto communities."/>
        <s v="KryptosChain Media Support (Continuation) - Big Tipper Request"/>
        <s v="Tip for Adam Steeber's participation in Dot Take"/>
        <s v="Subsquid - Public data indexing Infrastructure for Polkadot and Kusama (Q2 2023)"/>
        <s v="Polkadot Workshop @ UPR Mayaguez"/>
        <s v="(VOTE NAY!!) Polkadot Parachain Assets Onramp Bounty Program "/>
        <s v="Increasing Hiring Success in Polkadot by Missing Link"/>
        <s v="ink!Hub Treasury Proposal "/>
        <s v="Magnet Proposal: Polkadot’s Smart Contract Docking Station using DOT as Gas Based on the PAYG Model"/>
        <s v="Nova Spektr Milestone 3 Proposal: Dynamic Derivations, WalletConnect v2, Proxy accounts, Cross-chain transfers, Fiat values, Ethereum address support, Staking improvements, Wallet details, App Store and Microsoft Store"/>
        <s v="An Open Communication Layer For Polkadot"/>
        <s v="Proposal: Building a better understanding of blockchain across mainstream global media"/>
        <s v="Polkadot Blockchain Academy - funding and reimbursement for costs associated with Wave 4 in Hong Kong."/>
        <s v="NFT XCM"/>
        <s v="Community Memecoin launch marketing campaign"/>
        <s v="Infrastructure funding for Polkadot Asset Hub #2 -  Components"/>
        <s v="Polkadot Developers Conference // sub0 September 19-20, 2023 in Lisbon, Portugal - Final tranche"/>
        <s v="Unchained (by Laura Shin) X Polkadot - Sponsorship Proposal "/>
        <s v="Polkadot Decoded 2023, final tranche (June, Copenhagen, DK)"/>
        <s v="Polkadot Southeast Asia Developer Community Expansion for 1 Year Operation"/>
        <s v="'Behind the Code II' - A Web Documentary series - OpenGov proposal "/>
        <s v="Subsquid - Public data indexing Infrastructure for Polkadot and Kusama (Q3 2023)"/>
        <s v="Magnet Milestone 2 Proposal: Polkadot’s Smart Contract Docking Station using DOT as Gas Based on On-demand Coretime Model"/>
        <s v="Bagpipes - Powerful No-code Cross-Chain XCM Dapp and Workflow Builder for the Polkadot Ecosystem 🪄"/>
        <s v=" Proposal for retroactive funding of Fellowship product development."/>
        <s v="Continuous Coverage on Ivan on Tech for a FULL YEAR"/>
        <s v="Ignite Polkadot | Campaign #1"/>
        <s v="Treasury Proposal: An expansive course on Substrate and Polkadot"/>
        <s v="Milestone 4 Report: Polkadot x EasyA Hackathons at Harvard and in London (#60DaysOfPolkadot)"/>
        <s v="ink! + Ethereum RPC = ethink!. Proposal-01: PoC and Prototype."/>
        <s v="A Chain of Blocks - ACOBJason - 6 Months Continual Polkadot EcoSystem News &amp; Explanations"/>
        <s v="Polkadot in Finance: A Strategic Partnership Development Proposal"/>
        <s v="Maintenance &amp; Support Substrate Python API (Oct-Dec 2023)"/>
        <s v="Chopsticks Web for dry run governance proposals and more"/>
        <s v="Marketing Support NoSpec Tipper 2"/>
        <s v="DOT Experts Tip for Hector Bulgarini for Proposal #379: NFT XCM"/>
        <s v="Big Tip for Content in Portuguese - Verbo DotSama"/>
        <s v="Marketing Support NoSpec"/>
        <s v="Retroactive Funding to Pepe Araucano for the Polkadot Meetup Buenos Aires"/>
        <s v="Polkadot Ecosystem Discord Risk Mitigation"/>
        <s v="Retroactive funding for developing the RFCs Referenda Bot"/>
        <s v="Small Tips for Retroactive Content"/>
        <s v="Retroactive tip for work done on exchanging a member in the ranked collective"/>
        <s v="Tip for Common Good Referendum Deposit Clean-up and Validator Payout Bot"/>
        <s v="Reimbursement for lost pool rewards"/>
        <s v="Retroactive tip for Polkadot hackathon brunch in Dubai and Budapest"/>
        <s v="DOT Experts Tip for OnlyDeFiGuy for Proposal #432 | Bifrost vDOT liquidity loan"/>
        <s v="Reimburse AssetHub HRMP channel deposit"/>
        <s v="Finding and fixing a vulnerability in broker-pallet"/>
        <s v="Representing Polkadot on Radio Intereconomía &amp; BDZ, the Main Spanish Web3 Event"/>
        <s v="Snowbridge Funding Proposal"/>
        <s v="Milestone 2 Proposal: International Blockchain Congress 2022-23 by IBC Media"/>
        <s v="Metadata for offline signers"/>
        <s v="SubWallet Mobile App 1st proposal: Comprehensive and consistent multi-platform experience. Account Management, Built-in XCM Transfer, NFT Management, In-app Staking, In-app Browser, Performance Optimization"/>
        <s v="Polkadot Decoded 2023, tranche 1/3 (June, Copenhagen, DK)"/>
        <s v="Polkadot Decoded 2023, tranche 2/3 (June, Copenhagen, DK)"/>
        <s v="Talisman Proposal: Portal Web Application supporting Nomination Pools and more - Milestone 1"/>
        <s v="The Kusamarian - 6 Month Maintenance Funding"/>
        <s v="Treasury Proposal: Polkadot Hackathon Global Series 2023"/>
        <s v="Sub.ID Proposal #2: Tx history, Token-centric view, P&amp;L analytics, and more"/>
        <s v="Polkadot Decoded 2023 China (Satellite Event) July 15-16, 2023 in Shanghai China"/>
        <s v="1TRIBE: Bridging Africa to the Future with Polkadot"/>
        <s v="DOT holders 🤝 &amp; The Kusamarian 🤖❤️"/>
        <s v="Hardware signer and key storage Kampela: Milestones 5&amp;6"/>
        <s v="Gosemble Phase 2 - a Framework for building Substrate-compatible Runtimes in Go (Parachains &amp; Solochains)"/>
        <s v="Polkadot Now - India, 2023 - India's first ever Polkadot Conference"/>
        <s v="Milestone 3: Polkadot Hackathon Global Series 2023"/>
        <s v=" Treasury Proposal by Centrifuge: Support Axelar General Message Passing in the Polkadot ecosystem (via BridgeHub)"/>
        <s v="SUBWALLET EXTENSION - MILESTONE 3: SubWallet 3rd proposal: Hardware wallet integration (Ledger, Parity Signer, Keystone), Built-in XCM transfer between Polkadot &amp; Kusama and parachains, In-app staking for DOT and KSM, Support USDT on Statemint, Fiat on-ra"/>
        <s v="Continuation of work through Messari Protocol Services"/>
        <s v="Treasury proposal for subsquare/dotreasury new delivered features and development plans"/>
        <s v="Proposal: OpenZeppelin x Polkadot Ecosystem Growth"/>
        <s v="Multix - Further development and Cypress Dapp testing plugin"/>
        <s v="Polkadot @ ETHDenver 2023, February 24th - March 5th in Denver, Colorado"/>
        <s v="Parachain Validation Conformance Testing"/>
        <s v="Infrastructure Funding for Polkadot Asset Hub - Migration of Kusama NFTs"/>
        <s v="Talisman Proposal: Business-Friendly Polkadot MultiSig"/>
        <s v="POLKADOT EDUCATIONAL HUB IN SPANISH - ROADMAP 2023 Educational development and courses"/>
        <s v="Multix - A simple interface to manage complex multisigs"/>
        <s v="Polkadot Developers Conference // sub0 Europe // Milestone 1"/>
        <s v="Proposal by TeachMeDeFi for a German Educational Platform for Polkadot"/>
        <s v="Milestone 2 Proposal: Polkadot Developer Hackathons and Crash Course for 1,000 Developers (#60DaysOfPolkadot)"/>
        <s v="Grabber, a tool that incentivizes experts and leaders within the community to boost governance engagement and voter activity."/>
        <s v="Acala Proposal: Retroactive Funding for Chopsticks Development"/>
        <s v="Polkadot Developer Bootcamp - India"/>
        <s v="Social Contract between Polkassembly and Polkadot Treasury Q1'23"/>
        <s v="Treasury Proposal：A supplementary proposal for the 2023/3-2023/8 operating cost for the nonprofit organization Polkadot Ecology Research Institute"/>
        <s v="ORML development and maintenance"/>
        <s v="RockX Public RPC Node Support Q4 2022 &amp; New Development Q2 &amp; Q3 2023"/>
        <s v="Polkadot Purple Paper / Token Morphism Guidelines"/>
        <s v="Substrate Training Course and Certification"/>
        <s v="UI &amp; Front-end for Asset Conversion pallet (referenda68) - Project Status Update - Delivery Completed"/>
        <s v="PolkaWorld Ops and Maintenance proposal：2023.3 - 2023.5"/>
        <s v="Unit Masters Proposal - Onboarding people to web3 and the Polkadot ecosystem through education"/>
        <s v="Smoldot development financing Q2 2023"/>
        <s v="Retroactive funding for ORML maintenance Nov 22 to Apr 23"/>
        <s v="Smoldot development financing Q3/2023"/>
        <s v="High Performance Public Infrastructure (Q4 2022)"/>
        <s v="Treasury proposal: smoldot development financing"/>
        <s v="YieldBay Payment Proposal: Milestones 2 and 3 reimbursement for Motion #262"/>
        <s v="Milestone 2 and 3 Payment Request – YieldBay: Polkadot’s yield farming dashboard"/>
        <s v="OnFinality - High Performance Public Infrastructure (Q1 2023)"/>
        <s v="POLKADOT INSIDER - 28 WEEKS OPERATION &amp; GROWTH FUNDING (AUGUST 2023 - FEBRUARY 2024)"/>
        <s v="Treasury Proposal by Rust Syndicate: Uptest funding proposal"/>
        <s v="OnFinality High Performance Public Infrastructure (Q2 2023)"/>
        <s v="YieldBay Proposal Phase 2: Yield Farming Dashboard for Dotsama"/>
        <s v="Milestone 1 Proposal: Polkadot Developer Hackathons and Crash Course for 1,000 Developers (#60DaysOfPolkadot)"/>
        <s v="Continuation of Maintenance &amp; Support for Python Libraries"/>
        <s v="Treasury Proposal: Polkawatch, Decentralization Analytics, Continued Operation and Development"/>
        <s v="Encode Club 2023 Proposal Tranche 1"/>
        <s v="Treasury proposal: Dot.alert() operational costs - Q1 2023"/>
        <s v="Treasury proposal: sc-simnode continuous development and improvement financing"/>
        <s v="High Performance Data Indexing Tool (2022)"/>
        <s v="Polkadot RPC services Dwellir Q1 2023"/>
        <s v="Polkadot RPC services Dwellir Q2 2023"/>
        <s v="Maintenance for the substrate-api-client Sep-23 to Dec-23"/>
        <s v="Proposal: A Survey of the Polkadot Data Ecosystem"/>
        <s v="Experimental Analysis of the Candle Auction for Academic Research"/>
        <s v="Create &amp; implement RFC14 - Improve locking mechanism for parachains"/>
        <s v="Treasury proposal: The 2023/3-2023/8 operating cost for the nonprofit organization Polkadot Ecology Research Institute"/>
        <s v="Rejecting Gov1.0 Treasury Proposals and Facilitating Bond Reimbursement where applicable"/>
        <s v="Refunding Radium Block's GOV1 Treasury Spend Deposit"/>
        <s v="Refunding CCTF's GOV1 Treasury Spend Deposit"/>
        <s v="Rust, Substrate, ink! technical content for rust developers."/>
        <s v="Recognising Paradox's Contributions to Reject Gov 1 Proposals and Release Bonds"/>
        <s v="A small tip for a staking rewards calculator"/>
        <s v="Refunding MIDL.DEV's GOV1 Treasury Spend Deposit"/>
        <s v="Refunding Pink Node's GOV1 Treasury Spend Deposit"/>
        <s v="Part 1 of 2 request for 1100 DOT deposit reimbursement"/>
        <s v="A Polkadot Ecosystem App Store"/>
        <s v="Small tip for Polkadot community activation in Finland"/>
        <s v="25-minute contextual primer on Polkadot 2.0"/>
        <s v="Proposal: Polkadot HackerVilla Indore"/>
        <s v="Opensource UI font for the Dostama ecoysystem"/>
        <s v="Proposal: Polkaevent - A one stop event discovery platform for the Dotsama ecosystem"/>
        <s v="Ziggurat: The Network Testing and Stability Framework"/>
        <s v="do not use - Replaced by #171"/>
        <s v="Polkaholic.io - Polkadot XCM/Multichain Block Explorer (Q2+Q3 2022)"/>
        <s v="OAK Network San Francisco Polkadot Event Proposal"/>
        <s v="polkaswag.shop - an online swag shop for Polkadot ecosystem"/>
        <s v="Polkadot SF Event Tour! "/>
        <s v="Educate the Spaniard audience about Polkadot "/>
        <s v="Treasury Proposal: Funding Request for Continued Production of RMRK Substrate Pallets"/>
        <s v="Antwerp Crypto Community"/>
        <s v="Sublab proposal #DOT-1: Substrate client improvements, ecosystem tools, and Kotlinization"/>
        <s v="Milestone1 Proposal: Polkanext Training Community for Polkadot Ecosystem"/>
        <s v="🎁 Airdrop | DOT x Moonbeam"/>
        <s v="Connect the DOTs"/>
        <s v="[Please reject] MVP Workshop Treasury Proposal: DotSwap UI &amp; Front-End (a DEX on Statemint)"/>
        <s v="Polkadot Side Event during Web3 festival in HongKong"/>
        <s v="Pinknode Public Endpoint for Polkadot in Q4 2022"/>
        <s v="Invalid proposal - please reject"/>
        <s v="Polkadot web2/web3 API middleware development - UPDATED: Please Reject"/>
        <s v="Polkadot Spending Proposal: DOT Housing for those affected by the Turkish-Syria Earthquake"/>
        <s v="Panel for SMEs and Crypto Communities on Polkadot and Stablecoins"/>
        <s v="Anagolay proposal: enabling community contributions for verified creators"/>
        <s v="Integrate Polkadot RC &amp; Kusama, add DOT &amp; KSM to Quidli"/>
        <s v="AIWeb3 Chinese Unit proposal (爱Web3 中文社区提案)"/>
        <s v="Development of a trustless Ethereum 2.0 Light Client as a Substrate pallet"/>
        <s v="Treasury Proposal by Centrifuge: On-Chain Automated Treasury Management (with TWAMM)"/>
        <s v="Polkadot India Follow-Up Proposal for 6 Months Webinar Series"/>
        <s v="Motif: Web3 user research platform"/>
        <s v="Privacy Transfer and Zk Rollup Pallet with Modern Blockchain Structure"/>
        <s v="Polkashots.io maintenance January-April 2023"/>
        <s v="Polkadot education content production extension by Cryptonitas"/>
        <s v="Privacy Sidechains on Statemin*"/>
        <s v="Building a better understanding of blockchain across mainstream global media"/>
        <s v=" Treasury proposal: Dot.alert() operational costs – Q2-Q3 2023"/>
        <s v="KusaMint - Extension and Further Funding Q2-3 2023"/>
        <s v="RadiumBlock seeks reimbursement for Polkadot Endpoint Service (Q4 2022 and Q1 2023)"/>
        <s v="Proposal: DotsamaPrague 07.06.2022 Retrospective Costs Reimbursement"/>
        <s v="Treasury Proposal for Missing Link: Boosting Developer Adoption"/>
        <s v="Polkadot Hubs - Initiative case-study - Please reject, we are posting this to OpenGov!"/>
        <s v="Duplicate of #292 (Please reject)"/>
        <s v="An error occurred during submission. Please reject."/>
        <s v="Zeeve | Infrastructure Costs of Zeeve RPC APIs for 22 Polkadot Parachains - A Treasury Proposal"/>
        <s v="ink! design security review by OpenZeppelin (treasury proposal 2/2)"/>
        <s v="Community-Centric Blockchain Education: Dacade's Commitment to Polkadot's Growth via learning through sharing"/>
        <s v="Security Audit of trustless Ethereum 2.0 Light Client, developed as a Substrate Pallet "/>
        <s v="DONOT USE"/>
        <s v="Gossamer Ongoing Development Grant"/>
        <s v="Hardware signer and key storage Kampela: Milestones 3&amp;4"/>
        <s v="OneBlock The 2022 Polkadot Winter Hackathon proposal"/>
        <s v="Nova Wallet 3rd Proposal: OpenGov Agile delegations, Staking improvements, Community requested features"/>
        <s v="Subscan - Data Dashboard Customization Toolset"/>
        <s v="Polkadot Hackathon: North America prize pool bridging the gap for total amount"/>
        <s v="Pinknode Public Infrastructure for Q1,Q2,Q3 2022"/>
        <s v="RadiumBlock Public Endpoint Service for Polkadot (Q3 2022)"/>
        <s v="Pro- and Retroactive Funding for Continuous Production of DotLeap Newsletter"/>
        <s v="Framework for building Substrate-compatible Runtimes in Go (Parachains &amp; Solochains)"/>
        <s v="Treasury Proposal by Centrifuge: FUDGE - Core library for local integration-tests in Substrate"/>
        <s v="Proposal: ink! design audit by OpenZeppelin"/>
        <s v="Social Contract between Polkassembly and Polkadot Treasury"/>
        <s v="Activating developer ecosystem in Turkey for Polkadot"/>
        <s v="Treasury proposal: The 2022/9-2023/2 operating cost for the nonprofit organization Polkadot Ecology Research Institute"/>
        <s v="PolkaWorld Ops and Maintenance proposal：2022.12 - 2023.2"/>
        <s v="Treasury Proposal: Polkadot on WebSummit"/>
        <s v="OnFinality High Performance Public Infrastructure (Q3 2022)"/>
        <s v="Sequester Common Good Chain - Milestone 1"/>
        <s v="Request for Second Allocation: Learn-and-Earn for Polkadot Hackathon Global Series 2022"/>
        <s v="UTXO.22"/>
        <s v=" Polkadot RPC services Dwellir Q4 2022"/>
        <s v="Greening the Polkadot Network – Step 2 (Network Carbon Audit)"/>
        <s v="NFT exhibition about environment at UNESCO HQ, Paris"/>
        <s v="Proposal: San Francisco Blockchain Week Polkadot Summit "/>
        <s v="YieldBay Proposal: Listing platform for all dotsama liquidity pools and yield farms"/>
        <s v="Treasury proposal: Dot.alert() operational costs"/>
        <s v="Hardware signer and key storage Kampela: Milestones 1&amp;2"/>
        <s v="Milestone 2: SubWallet Proposes to Build the Web3 Multiverse Gateway for Polkadot &amp; Kusama ecosystem"/>
        <s v="Milestone 2 Proposal: Polkadot Hackathon for 200 Students and Educators"/>
        <s v="Proposal: Polkadot Singapore Event During Token2049"/>
        <s v="Polkadot decentralization analytics, Continued Operation and Improvements."/>
        <s v="PolkaWorld Ops and Maintenance proposal：2022.9 - 2022.11"/>
        <s v="AmsterDOT Conf"/>
        <s v="AmsterDOT Hack"/>
        <s v="OpenSquare treasury proposal for develiered features and new features development for dotreasury, subsquare and statescan"/>
        <s v="Treasury Proposal: Anti-Scam Bounty Top-up"/>
        <s v="OnFinality High Performance Public Infrastructure (Q2 2022)"/>
        <s v="Fido Wallet(s)"/>
        <s v="Subscan | Infrastructure Costs of Subscan for Polkadot &amp; Westend &amp; Rococo Networks"/>
        <s v="Proposal of Substrate Evangelist Program"/>
        <s v="Polkadot at Davos during the World Economic Forum’s Annual Meeting 2022"/>
        <s v="Omni: Polkadot Enterprise desktop app Treasury Proposal — Milestone 2 — Public releas"/>
        <s v="OpenZL: Common Good Zero-Knowledge-Proof Library for Substrate Builders"/>
        <s v="Talisman Proposal: Cross-Chain Transaction History Service"/>
        <s v="Proposal: Creation of an open-source KMS, a pool of shared nodes, and a block explorer for Polkadot"/>
        <s v="Polkadot RPC services Dwellir Q3 2022"/>
        <s v="SubWallet Proposes to Build the Web3 Multiverse Gateway for Polkadot &amp; Kusama ecosystem - Milestone 1"/>
        <s v="Treasury proposal to cover difference in DOT rate from approval to transfer of funds for Decoded 2022: NY Chapter"/>
        <s v="Treasury proposal to cover difference in DOT rate from approval to transfer of funds for Decoded 2022: BA Chapter"/>
        <s v="Graded Assets &amp; Fractional Uniques (Pallet Development)"/>
        <s v="Subsquid - Public data indexing Infrastructure for Polkadot (Q2 2022)"/>
        <s v="Substrate integration in web3alert.io"/>
        <s v="Maintenance of web3alert.io Polkadot integration for 6 months"/>
        <s v="POLKADOT EDUCATIONAL HUB IN SPANISH (Milestone 3)"/>
        <s v="Proposal: Polkadot Decoded by Moonbeam in New York, June 29-30, 2022"/>
        <s v="Milestone 1: Title sponsorship International Blockchain Congress (IBC) 2022"/>
        <s v="Proposal: Polkadot Decoded by Polka Haus in Buenos Aires, Argentina - June 29-30 2022"/>
        <s v="Proposal: Polkadot Hackathon: North America Prize Pool"/>
        <s v="Enabling Common-Good Infrastructure at University/College Blockchain Clubs Across the World"/>
        <s v="Proposal: Polkadot Decoded Berlin Closing Party in Berlin on June 30, 2022"/>
        <s v="Proposal: Parachain Team Meetup for XCM Knowledge Sharing and Polkadot Decoded (Hangzhou) Afterparty"/>
        <s v="Milestone 1 Proposal: Polkadot Hackathon for 200 Students and Educators"/>
        <s v="Proposal : Decoded Side Event, NY: A networking evening in Manhattan, over dinner and drinks on the 29th June"/>
        <s v="Proposal for Educational Series at AIBC Americas Summit and Virtual Events"/>
        <s v="Proposal: Polkadot Decoded NYC Opening Party in Manhattan on June 28, 2022"/>
        <s v="Proposal: Polkadot Decoded Opening Party by Phala Network in Seoul, June 28, 2022"/>
        <s v="Polkadot Generators - On-chain treasury proposal"/>
        <s v="PolkaWorld Ops and Maintenance proposal:  2022/6 - 2022/8"/>
        <s v="Proposal : Creation of sign language based tutorials around the Polkadot and Kusama for people with disabilities."/>
        <s v="OnFinality High Performance Public Infrastructure (Q1 2022)"/>
        <s v="A Polkadot India Proposal: 3 Polkadot Webinars + 6 Substrate Bootcamps = 12000+ 🦾 India community"/>
        <s v="OneBlock  The 2022 Polkadot Hackathons proposal "/>
        <s v="User experience optimization and new function development of Subscan Multi-sig Tool"/>
        <s v="Continuation of Maintenance &amp; Support for Python Libraries(1 January 2022 - 31 March 2022)"/>
        <s v="Polkadot Book for Beginners (final payment)"/>
        <s v="Funding for the Social Experiment to Test the Validator Recommendation Algorithm"/>
        <s v="Proposal for Ask! v0.4 (original Ask-lite v0.1, ink! in AssemblyScript)"/>
        <s v="Encode Club Polkadot Club - Tranche 4 and 5 funding"/>
        <s v="Polkadot RPC services Dwellir Q2 2022"/>
        <s v="radiumblock.com's Dotsama validator snapshot service for Q1 2022"/>
        <s v="Proposal for production of Polkadot Ecosystem content in Portuguese language Q2"/>
        <s v="Polkassembly Product Improvement Proposal"/>
        <s v="Proposal: Learn-and-Earn Campaigns for Polkadot Hackathon Global Series 2022"/>
        <s v="Treasury proposal: The 2022/3-2022/8 operating cost for the nonprofit organization Polkadot Ecology Research Institute"/>
        <s v="Opensource Brand Typeface"/>
        <s v="3D Badges for Polkadot Ambassadors for PolkaOscar, June 2022"/>
        <s v="Smart Contracts on Polkadot - WASM conference (Virtual)"/>
        <s v="Helping Supercolony Recover Funds From Treasury Proposal - A new vote on the proposal"/>
        <s v="Omni: Polkadot Enterprise desktop app Treasury Proposal - Milestone 1"/>
        <s v="BrightTreasury - v. 2.0 improvements &amp; features"/>
        <s v="The Infrastructure Costs of Subscan for Polkadot Network from Sep 2021 to Dec 2021"/>
        <s v="Cloudflare Enterprise Plan for Subscan from January 2022 to April 2022"/>
        <s v="PolkaWorld Ops and Maintenance proposal for 3/2022 - 5/2022"/>
        <s v="OnFinality - High Performance Public Infrastructure (Q4 2021)"/>
        <s v="DatDot.org "/>
        <s v="Continuation of Maintenance &amp; Support for Python Libraries from 1 October 2021 to 31 December 2021"/>
        <s v=" Libwallet treasury proposal"/>
        <s v="ZKValidator virtual event for Polkadot"/>
        <s v="6 Polkadot Webinars + 3 Substrate Bootcamps in India "/>
        <s v="Bright Treasury maintenance 01.2022 - 03.2022 (t)"/>
        <s v="Polkashots.io maintenance"/>
        <s v="Proposal: Polkadot RPC node Dwellir"/>
        <s v="Commission research through the Messari Hub"/>
        <s v="Patract Labs' maintenance cost for Polkadot of 2021"/>
        <s v="Encode Polkadot Tranche 3 (hackathon payments)"/>
        <s v="Merkle Science - Proposal: Polkadot Transaction Monitoring"/>
        <s v="Treasury Proposal - CryptoLab Staking Website (milestone 2&amp;3)"/>
        <s v="PolkaWorld Ops and Maintenance proposal for 12/2021 - 2/2022"/>
        <s v="POLKADOT EDUCATIONAL HUB IN SPANISH (Milestone 2)"/>
        <s v="OnFinality - High Performance Public Infrastructure (Q3 2021)"/>
        <s v="Pinknode - Proposal: Improved dashboard for managing infrastructure"/>
        <s v="Proposal to expand the Polkadot ecosystem with a book for blockchain beginners"/>
        <s v="#70 Klever Mobile Wallet Inclusion of Polkadot (Milestone one and two)"/>
        <s v="Guide to Polkadot-JS – UX/UI Improvements and Ongoing Maintenance Proposal"/>
        <s v="Polkadot India Incubator Launch and Evangelist Hiring Proposal - Lumos Labs (Phase 1)"/>
        <s v="The Infrastructure Costs of Subscan for Polkadot Network from June 2021 to August 2021"/>
        <s v="Treasury proposal: The 2021/9-2022/2 operating cost for the nonprofit organization Polkadot Ecology Research Institute"/>
        <s v="POLKADOT EDUCATIONAL HUB IN SPANISH"/>
        <s v="@OneBlock The second Polkadot Hackathon Proposal "/>
        <s v="Encode Polkadot Club - Tranche 2 proposal"/>
        <s v="A Social Contract between PolkaWorld and Polkadot Treasury - Ops and Maintenance proposal"/>
        <s v="Marketing and PR Proposal for Polkadot in APAC"/>
        <s v="Cloudflare Enterprise Plan for Subscan from August 2021 to October 2021"/>
        <s v="DotScanner.com Kusama Integration &amp; Extra Features Milestones 2-6"/>
        <s v=" Funding of Polkadotters community"/>
        <s v="Patract's treasury proposal about Metis M1 (ink! and Ask! Standard Library)"/>
        <s v="The Infrastructure Costs of Subscan for Polkadot Network from March 2021 to May 2021"/>
        <s v="Polkashots.io maintenance + improvements"/>
        <s v="Treasury proposal: The June/July/August operating cost for the nonprofit organization Polkadot Ecology Research Institute"/>
        <s v="Figment Treasury Proposal: Figment Learn &amp; DataHub Milestone 5"/>
        <s v="Patract's Treasury proposal for Europa v0.3 (contract and runtime sandbox)"/>
        <s v="Treasury proposal: The April operating cost for the nonprofit organization Polkadot Ecology Research Institute"/>
        <s v="Encode Club - university engagement programme - Phase 1 (out of 5)"/>
        <s v="Patract’s treasury proposal for Redspot v0.4 (Wasm contract scaffold)"/>
        <s v="Milestone 2 of Governance-focused Mobile App for all Substrate-based networks "/>
        <s v="High Performance Public Infrastructure (Ongoing Costs for Q2 2021)"/>
        <s v="Privacy Focused Event for Polkadot"/>
        <s v="Figment Treasury Proposal: Figment Learn &amp; DataHub Milestone 1-3"/>
        <s v="OpenSquare's treasury proposal for doTreasury polkadot integration"/>
        <s v="PolkaWorld treasury proposal: a website development for Chinese Community"/>
        <s v="SubstraTEE Scalability M8.3"/>
        <s v="Proposal: PolkaBTC Beta Testnet Incentives"/>
        <s v="Stylo - an offline wallet based on Parity Signer"/>
        <s v="SubstraTEE scalability M8.2"/>
        <s v="Polkascan Foundation Social Contract with the Polkadot Community for operational expenses of running polkascan.io during 03.2021 - 05.2021"/>
        <s v="PolkaStats treasury expense proposal - operation costs for Polkadot, 21.12.2020 to 21.03.2021"/>
        <s v="Fearless Wallet - Stage 3 Proposal - Staking, Libraries expansion, App Improvements "/>
        <s v="@Oneblock Substrate Hackathon Proposal"/>
        <s v="Treasury Proposal - High Performance Public Infrastructure (Ongoing Costs for Q1 2021)"/>
        <s v="Patract Hub's treasury proposal for Europa (sandbox) v0.2"/>
        <s v="Substrate Hackathon @ Hangzhou, China on Dec.19-20, 2020"/>
        <s v="Governance-focused Mobile App for all Substrate-based networks"/>
        <s v="LocalCoinSwap Treasury Proposal - Python Substrate libraries upgrade &amp; Polkadot integration: Milestone 2"/>
        <s v="Substrate Developer Academy Scholarships"/>
        <s v="Patract Hub's treasury proposal for Redspot v0.3"/>
        <s v="Patract Hub's treasury proposal for Megaclite (ZKP support) v0.1"/>
        <s v="The operating expenses of SUBSCAN (Polkadot network) from December 2020 to February 2021"/>
        <s v="Patract Hub’s treasury proposal for Elara v0.2"/>
        <s v="Adding DOT to Ramp's SDK and enabling frictionless on-ramping across multiple dapps and wallets"/>
        <s v="LocalCoinSwap Treasury Proposal - Python Substrate libraries upgrade &amp; Polkadot integration"/>
        <s v="Polkascan Foundation Social Contract with the Polkadot Community for operational expenses of running polkascan.io during 12.2020 - 02.2021."/>
        <s v="OpenSquare's treasury proposal for a knowledge tip authoring tool"/>
        <s v="Patract Labs' treasury proposal for Europa v0.1"/>
        <s v="Patract Labs' treasury proposal for Elara v0.1"/>
        <s v="SubstraTEE Scalability Proposal"/>
        <s v="Patract Labs' treasury proposal for Redspot v0.2"/>
        <s v="Centrifuge developed go-substrate-rpc-client (GSRPC) in 2019 with a Grant from Web3 Foundation. This proposal is for GSRPC maintenance."/>
        <s v="Polkascan Foundation Social Contract | Maintenance &amp; Support for Python Libraries"/>
        <s v="Treasury Proposal: Encointer Self-Sovereign Identity Parachain for Polkadot"/>
        <s v="Polkadot Meetup in China - Proposal:#10 (motion 17)"/>
        <s v="Maybe PolkaStats maintenance, no detail on Polkassembly"/>
        <s v="Redspot v0.1, applied by Patract Labs"/>
        <s v="Polkascan Foundation Social Contract with the Polkadot Community for operational expenses of running polkascan.io during June 2020 - November 2020."/>
      </sharedItems>
    </cacheField>
    <cacheField name="propose_time" numFmtId="164">
      <sharedItems containsDate="1" containsString="0" containsBlank="1">
        <d v="2024-01-19T00:00:00Z"/>
        <d v="2024-02-08T00:00:00Z"/>
        <d v="2023-11-03T00:00:00Z"/>
        <d v="2023-10-18T00:00:00Z"/>
        <d v="2024-01-29T00:00:00Z"/>
        <d v="2024-01-30T00:00:00Z"/>
        <d v="2023-12-15T00:00:00Z"/>
        <d v="2023-11-23T00:00:00Z"/>
        <d v="2024-01-23T00:00:00Z"/>
        <d v="2023-10-04T00:00:00Z"/>
        <d v="2023-11-27T00:00:00Z"/>
        <d v="2023-11-10T00:00:00Z"/>
        <d v="2024-02-13T00:00:00Z"/>
        <d v="2023-09-26T00:00:00Z"/>
        <d v="2024-02-11T00:00:00Z"/>
        <d v="2023-11-26T00:00:00Z"/>
        <d v="2023-12-06T00:00:00Z"/>
        <d v="2023-06-20T00:00:00Z"/>
        <d v="2023-06-16T00:00:00Z"/>
        <d v="2024-02-10T00:00:00Z"/>
        <d v="2024-02-05T00:00:00Z"/>
        <d v="2024-01-26T00:00:00Z"/>
        <d v="2023-11-29T00:00:00Z"/>
        <d v="2023-10-08T00:00:00Z"/>
        <d v="2023-06-15T00:00:00Z"/>
        <d v="2024-01-24T00:00:00Z"/>
        <d v="2023-10-21T00:00:00Z"/>
        <d v="2023-10-25T00:00:00Z"/>
        <d v="2023-10-07T00:00:00Z"/>
        <d v="2023-11-28T00:00:00Z"/>
        <d v="2024-02-12T00:00:00Z"/>
        <d v="2024-02-06T00:00:00Z"/>
        <d v="2023-12-09T00:00:00Z"/>
        <d v="2023-10-02T00:00:00Z"/>
        <d v="2023-10-20T00:00:00Z"/>
        <d v="2023-12-19T00:00:00Z"/>
        <d v="2023-12-11T00:00:00Z"/>
        <d v="2023-11-20T00:00:00Z"/>
        <d v="2023-06-19T00:00:00Z"/>
        <d v="2023-11-09T00:00:00Z"/>
        <d v="2023-11-14T00:00:00Z"/>
        <d v="2023-06-21T00:00:00Z"/>
        <d v="2023-12-01T00:00:00Z"/>
        <d v="2023-11-06T00:00:00Z"/>
        <d v="2023-10-03T00:00:00Z"/>
        <d v="2023-06-18T00:00:00Z"/>
        <d v="2023-10-29T00:00:00Z"/>
        <d v="2023-12-07T00:00:00Z"/>
        <d v="2023-11-12T00:00:00Z"/>
        <d v="2023-09-28T00:00:00Z"/>
        <d v="2023-09-20T00:00:00Z"/>
        <d v="2024-01-31T00:00:00Z"/>
        <d v="2023-09-27T00:00:00Z"/>
        <d v="2023-11-08T00:00:00Z"/>
        <d v="2023-10-09T00:00:00Z"/>
        <d v="2023-06-24T00:00:00Z"/>
        <d v="2024-01-18T00:00:00Z"/>
        <d v="2023-12-04T00:00:00Z"/>
        <d v="2024-02-07T00:00:00Z"/>
        <d v="2023-09-23T00:00:00Z"/>
        <d v="2023-11-22T00:00:00Z"/>
        <d v="2023-10-05T00:00:00Z"/>
        <d v="2023-09-16T00:00:00Z"/>
        <d v="2023-06-26T00:00:00Z"/>
        <d v="2024-01-15T00:00:00Z"/>
        <d v="2023-11-18T00:00:00Z"/>
        <d v="2023-10-31T00:00:00Z"/>
        <d v="2023-11-15T00:00:00Z"/>
        <d v="2023-10-26T00:00:00Z"/>
        <d v="2023-10-11T00:00:00Z"/>
        <d v="2023-10-13T00:00:00Z"/>
        <d v="2023-09-29T00:00:00Z"/>
        <d v="2023-10-28T00:00:00Z"/>
        <d v="2023-09-19T00:00:00Z"/>
        <d v="2023-09-30T00:00:00Z"/>
        <d v="2024-02-04T00:00:00Z"/>
        <d v="2023-06-23T00:00:00Z"/>
        <d v="2024-02-03T00:00:00Z"/>
        <d v="2023-11-07T00:00:00Z"/>
        <d v="2023-12-14T00:00:00Z"/>
        <d v="2023-10-30T00:00:00Z"/>
        <d v="2023-12-02T00:00:00Z"/>
        <d v="2023-10-14T00:00:00Z"/>
        <d v="2023-10-16T00:00:00Z"/>
        <d v="2023-10-17T00:00:00Z"/>
        <d v="2024-02-18T00:00:00Z"/>
        <d v="2023-11-01T00:00:00Z"/>
        <d v="2023-06-28T00:00:00Z"/>
        <d v="2023-06-22T00:00:00Z"/>
        <d v="2024-01-22T00:00:00Z"/>
        <d v="2023-12-18T00:00:00Z"/>
        <d v="2023-10-22T00:00:00Z"/>
        <d v="2024-02-23T00:00:00Z"/>
        <d v="2023-11-17T00:00:00Z"/>
        <d v="2023-07-18T00:00:00Z"/>
        <m/>
        <d v="2023-11-13T00:00:00Z"/>
        <d v="2023-12-08T00:00:00Z"/>
        <d v="2023-09-18T00:00:00Z"/>
        <d v="2023-11-11T00:00:00Z"/>
        <d v="2023-09-08T00:00:00Z"/>
        <d v="2023-09-05T00:00:00Z"/>
        <d v="2023-09-06T00:00:00Z"/>
        <d v="2023-08-31T00:00:00Z"/>
        <d v="2023-08-22T00:00:00Z"/>
        <d v="2023-08-17T00:00:00Z"/>
        <d v="2023-08-25T00:00:00Z"/>
        <d v="2023-12-21T00:00:00Z"/>
        <d v="2023-12-22T00:00:00Z"/>
        <d v="2023-12-27T00:00:00Z"/>
        <d v="2024-01-11T00:00:00Z"/>
        <d v="2023-12-28T00:00:00Z"/>
        <d v="2024-01-10T00:00:00Z"/>
        <d v="2024-01-14T00:00:00Z"/>
        <d v="2023-12-20T00:00:00Z"/>
        <d v="2023-12-13T00:00:00Z"/>
        <d v="2023-12-24T00:00:00Z"/>
        <d v="2024-01-04T00:00:00Z"/>
        <d v="2024-01-17T00:00:00Z"/>
        <d v="2024-01-16T00:00:00Z"/>
        <d v="2023-12-29T00:00:00Z"/>
        <d v="2024-02-29T00:00:00Z"/>
        <d v="2024-02-15T00:00:00Z"/>
        <d v="2023-07-06T00:00:00Z"/>
        <d v="2023-07-20T00:00:00Z"/>
        <d v="2023-07-31T00:00:00Z"/>
        <d v="2023-08-08T00:00:00Z"/>
        <d v="2023-08-18T00:00:00Z"/>
        <d v="2023-08-01T00:00:00Z"/>
        <d v="2023-07-07T00:00:00Z"/>
        <d v="2023-07-17T00:00:00Z"/>
        <d v="2023-08-03T00:00:00Z"/>
        <d v="2023-08-04T00:00:00Z"/>
        <d v="2023-08-30T00:00:00Z"/>
        <d v="2023-07-13T00:00:00Z"/>
        <d v="2023-08-16T00:00:00Z"/>
        <d v="2023-08-02T00:00:00Z"/>
        <d v="2023-08-14T00:00:00Z"/>
      </sharedItems>
    </cacheField>
    <cacheField name="last_update" numFmtId="164">
      <sharedItems containsDate="1" containsString="0" containsBlank="1">
        <d v="2024-02-29T00:00:00Z"/>
        <d v="2024-03-06T00:00:00Z"/>
        <d v="2023-12-19T00:00:00Z"/>
        <d v="2023-11-25T00:00:00Z"/>
        <d v="2024-03-03T00:00:00Z"/>
        <d v="2024-01-12T00:00:00Z"/>
        <d v="2023-11-01T00:00:00Z"/>
        <d v="2024-03-05T00:00:00Z"/>
        <d v="2023-07-27T00:00:00Z"/>
        <d v="2024-03-02T00:00:00Z"/>
        <d v="2023-07-03T00:00:00Z"/>
        <d v="2024-02-05T00:00:00Z"/>
        <d v="2023-10-08T00:00:00Z"/>
        <d v="2023-10-30T00:00:00Z"/>
        <d v="2023-10-20T00:00:00Z"/>
        <d v="2023-10-18T00:00:00Z"/>
        <d v="2024-01-13T00:00:00Z"/>
        <d v="2023-02-09T00:00:00Z"/>
        <d v="2023-01-16T00:00:00Z"/>
        <d v="2023-08-20T00:00:00Z"/>
        <d v="2023-04-22T00:00:00Z"/>
        <d v="2023-05-16T00:00:00Z"/>
        <d v="2023-03-05T00:00:00Z"/>
        <d v="2023-06-09T00:00:00Z"/>
        <d v="2023-03-29T00:00:00Z"/>
        <d v="2023-09-14T00:00:00Z"/>
        <d v="2023-08-09T00:00:00Z"/>
        <d v="2023-08-08T00:00:00Z"/>
        <d v="2023-07-07T00:00:00Z"/>
        <d v="2023-02-07T00:00:00Z"/>
        <d v="2022-12-27T00:00:00Z"/>
        <d v="2022-12-23T00:00:00Z"/>
        <d v="2022-11-29T00:00:00Z"/>
        <d v="2022-11-05T00:00:00Z"/>
        <d v="2022-10-12T00:00:00Z"/>
        <d v="2022-09-18T00:00:00Z"/>
        <d v="2022-08-24T00:00:00Z"/>
        <d v="2022-07-31T00:00:00Z"/>
        <d v="2022-07-07T00:00:00Z"/>
        <d v="2022-06-12T00:00:00Z"/>
        <d v="2022-05-19T00:00:00Z"/>
        <d v="2022-04-25T00:00:00Z"/>
        <d v="2022-04-11T00:00:00Z"/>
        <d v="2022-04-01T00:00:00Z"/>
        <d v="2022-03-07T00:00:00Z"/>
        <d v="2022-02-11T00:00:00Z"/>
        <d v="2022-01-18T00:00:00Z"/>
        <d v="2021-12-25T00:00:00Z"/>
        <d v="2021-12-01T00:00:00Z"/>
        <d v="2021-11-07T00:00:00Z"/>
        <d v="2021-10-14T00:00:00Z"/>
        <d v="2021-09-20T00:00:00Z"/>
        <d v="2021-08-27T00:00:00Z"/>
        <d v="2021-08-03T00:00:00Z"/>
        <d v="2021-07-10T00:00:00Z"/>
        <d v="2021-06-16T00:00:00Z"/>
        <d v="2021-05-23T00:00:00Z"/>
        <d v="2021-04-29T00:00:00Z"/>
        <d v="2021-04-05T00:00:00Z"/>
        <d v="2021-03-11T00:00:00Z"/>
        <d v="2021-02-15T00:00:00Z"/>
        <d v="2021-01-30T00:00:00Z"/>
        <d v="2021-01-22T00:00:00Z"/>
        <d v="2020-12-29T00:00:00Z"/>
        <d v="2020-12-05T00:00:00Z"/>
        <d v="2020-11-11T00:00:00Z"/>
        <d v="2020-11-04T00:00:00Z"/>
        <d v="2020-10-30T00:00:00Z"/>
        <d v="2020-10-18T00:00:00Z"/>
        <d v="2020-09-24T00:00:00Z"/>
        <d v="2020-09-02T00:00:00Z"/>
        <d v="2020-08-31T00:00:00Z"/>
        <d v="2020-08-27T00:00:00Z"/>
        <d v="2020-08-21T00:00:00Z"/>
        <m/>
      </sharedItems>
    </cacheField>
    <cacheField name="Status" numFmtId="0">
      <sharedItems containsBlank="1">
        <s v="Awarded"/>
        <s v="Approved"/>
        <s v="Refunded"/>
        <s v="Proposed"/>
        <s v="Rejected"/>
        <m/>
      </sharedItems>
    </cacheField>
    <cacheField name="DOT" numFmtId="165">
      <sharedItems containsString="0" containsBlank="1" containsNumber="1">
        <n v="500000.0"/>
        <n v="184235.82"/>
        <n v="137768.0"/>
        <n v="168432.0"/>
        <n v="209250.0"/>
        <n v="81836.0"/>
        <n v="325000.0"/>
        <n v="125484.0"/>
        <n v="100000.0"/>
        <n v="255835.014"/>
        <n v="70475.0"/>
        <n v="99025.0"/>
        <n v="65178.0"/>
        <n v="171454.05"/>
        <n v="78676.0"/>
        <n v="79975.0"/>
        <n v="71503.0"/>
        <n v="175419.0"/>
        <n v="120026.26"/>
        <n v="32528.24"/>
        <n v="51034.0"/>
        <n v="47837.0"/>
        <n v="43946.0"/>
        <n v="21670.0"/>
        <n v="42865.0"/>
        <n v="90540.0"/>
        <n v="75435.0"/>
        <n v="34315.574377"/>
        <n v="42650.0"/>
        <n v="54753.61"/>
        <n v="43154.0"/>
        <n v="61477.0"/>
        <n v="35395.0"/>
        <n v="32000.0"/>
        <n v="20000.0"/>
        <n v="28010.0"/>
        <n v="31500.0"/>
        <n v="99950.0"/>
        <n v="26281.383"/>
        <n v="67438.0"/>
        <n v="26706.0"/>
        <n v="24474.0"/>
        <n v="44429.5"/>
        <n v="41667.0"/>
        <n v="25361.29"/>
        <n v="13509.0"/>
        <n v="49880.0"/>
        <n v="21400.0"/>
        <n v="21849.0"/>
        <n v="77500.0"/>
        <n v="13560.0"/>
        <n v="16182.0"/>
        <n v="42685.0"/>
        <n v="36969.0"/>
        <n v="37851.0"/>
        <n v="24701.0"/>
        <n v="33124.7"/>
        <n v="41867.704"/>
        <n v="16981.0"/>
        <n v="21220.0"/>
        <n v="32480.0"/>
        <n v="18982.6915423"/>
        <n v="22252.0"/>
        <n v="32420.0"/>
        <n v="26765.99"/>
        <n v="6655.868"/>
        <n v="24937.0"/>
        <n v="10891.119"/>
        <n v="11250.0"/>
        <n v="12091.65"/>
        <n v="69786.0"/>
        <n v="11239.0"/>
        <n v="14165.0"/>
        <n v="11655.0"/>
        <n v="16823.0"/>
        <n v="6431.0"/>
        <n v="8000.0"/>
        <n v="8666.0"/>
        <n v="16231.0"/>
        <n v="7290.0"/>
        <n v="25533.0"/>
        <n v="8208.0"/>
        <n v="11059.0"/>
        <n v="5645.0"/>
        <n v="12115.0"/>
        <n v="14833.623"/>
        <n v="36538.0"/>
        <n v="9900.0"/>
        <n v="35277.535"/>
        <n v="11183.81"/>
        <n v="4700.0"/>
        <n v="6970.0"/>
        <n v="5000.0"/>
        <n v="4895.0"/>
        <n v="4774.6"/>
        <n v="4395.0"/>
        <n v="6444.7"/>
        <n v="3535.0"/>
        <n v="9700.0"/>
        <n v="6080.0"/>
        <n v="5233.0"/>
        <n v="1655.0"/>
        <n v="14746.0"/>
        <n v="1800.0"/>
        <n v="4455.0"/>
        <n v="11730.685"/>
        <n v="1798.0"/>
        <n v="952.0"/>
        <n v="1000.0"/>
        <n v="3161.0"/>
        <n v="26058.0"/>
        <n v="1563.0"/>
        <n v="1500.0"/>
        <n v="900.0"/>
        <n v="4747.129"/>
        <n v="969.0"/>
        <n v="925.0"/>
        <n v="700.0"/>
        <n v="980.0"/>
        <n v="932.45"/>
        <n v="590.0"/>
        <n v="500.0"/>
        <n v="350.0"/>
        <n v="382.7"/>
        <n v="550.0"/>
        <n v="250.0"/>
        <n v="282.0"/>
        <n v="420.69"/>
        <n v="2500.0"/>
        <n v="80.0"/>
        <n v="150.0"/>
        <n v="90.0"/>
        <n v="632.0"/>
        <n v="20.0"/>
        <n v="15.0"/>
        <n v="0.0"/>
        <m/>
        <n v="310.0"/>
        <n v="610.0"/>
        <n v="45074.0"/>
        <n v="841.34"/>
        <n v="905.66"/>
        <n v="58253.66"/>
        <n v="482.0"/>
        <n v="75600.0"/>
        <n v="44196.0"/>
        <n v="58018.0"/>
        <n v="40105.193"/>
        <n v="129145.0"/>
        <n v="27259.0"/>
        <n v="53938.013"/>
        <n v="248986.130762"/>
        <n v="106700.0"/>
        <n v="91557.0"/>
        <n v="71842.0"/>
        <n v="65050.0"/>
        <n v="57781.69"/>
        <n v="64658.0"/>
        <n v="56600.0"/>
        <n v="51574.0"/>
        <n v="45234.77"/>
        <n v="26448.736"/>
        <n v="25910.7234"/>
        <n v="25796.18"/>
        <n v="24000.0"/>
        <n v="20632.0"/>
        <n v="10541.327"/>
        <n v="10356.9"/>
        <n v="9975.0"/>
        <n v="8250.0"/>
        <n v="3157.89"/>
        <n v="2744.11"/>
        <n v="2000.0"/>
        <n v="999.0"/>
        <n v="673.0"/>
        <n v="540.0"/>
        <n v="438395.42"/>
        <n v="93654.0"/>
        <n v="110693.7"/>
        <n v="79071.0"/>
        <n v="81375.584"/>
        <n v="84164.0"/>
        <n v="72486.0"/>
        <n v="68807.0"/>
        <n v="63341.0"/>
        <n v="59198.75"/>
        <n v="54151.967"/>
        <n v="65100.0"/>
        <n v="58894.79"/>
        <n v="47281.941"/>
        <n v="59203.58"/>
        <n v="49917.49"/>
        <n v="63916.0"/>
        <n v="41621.0"/>
        <n v="60246.888"/>
        <n v="43913.0"/>
        <n v="42000.0"/>
        <n v="34448.6"/>
        <n v="35011.0"/>
        <n v="33860.0"/>
        <n v="43877.144"/>
        <n v="42820.0"/>
        <n v="28342.0"/>
        <n v="25699.3"/>
        <n v="36686.0"/>
        <n v="23736.6"/>
        <n v="23588.15"/>
        <n v="23317.0"/>
        <n v="18987.9"/>
        <n v="19620.0"/>
        <n v="19866.285"/>
        <n v="19950.0"/>
        <n v="17051.971"/>
        <n v="15008.0"/>
        <n v="14110.83"/>
        <n v="16155.0"/>
        <n v="14126.0"/>
        <n v="15485.0"/>
        <n v="13276.0"/>
        <n v="12988.99"/>
        <n v="17820.0"/>
        <n v="12879.0"/>
        <n v="12000.0"/>
        <n v="13431.33"/>
        <n v="14038.389"/>
        <n v="15139.0"/>
        <n v="10859.583"/>
        <n v="10792.022"/>
        <n v="10469.314"/>
        <n v="15375.745"/>
        <n v="12141.277"/>
        <n v="14257.0"/>
        <n v="9254.0"/>
        <n v="12455.083"/>
        <n v="9025.27"/>
        <n v="7974.482"/>
        <n v="6453.531"/>
        <n v="5874.0"/>
        <n v="5834.21"/>
        <n v="5705.0"/>
        <n v="5263.0"/>
        <n v="5208.94"/>
        <n v="4201.083"/>
        <n v="3747.5"/>
        <n v="4277.0"/>
        <n v="4100.0"/>
        <n v="2128.0"/>
        <n v="1103.57"/>
        <n v="950.0"/>
        <n v="490.0"/>
        <n v="372.85"/>
        <n v="360.2"/>
        <n v="234.0"/>
        <n v="300.0"/>
        <n v="240.8"/>
        <n v="225.0"/>
        <n v="212.883"/>
        <n v="209.35"/>
        <n v="200.0"/>
        <n v="172.387"/>
        <n v="100.0"/>
        <n v="110.0"/>
        <n v="50.0"/>
        <n v="40.0"/>
        <n v="2.66"/>
        <n v="1.73"/>
        <n v="1.66"/>
        <n v="293194.072"/>
        <n v="62888.0"/>
        <n v="59851.02"/>
        <n v="51574.64"/>
        <n v="37183.847"/>
        <n v="30119.37"/>
        <n v="9084.29"/>
        <n v="8563.31"/>
        <n v="18740.36"/>
        <n v="40598.0"/>
        <n v="24205.0"/>
        <n v="18131.87"/>
        <n v="13857.0"/>
        <n v="9203.0"/>
        <n v="16194.0"/>
        <n v="13326.0"/>
        <n v="54549.0"/>
        <n v="16274.212"/>
        <n v="16218.0"/>
        <n v="4699.0"/>
        <n v="3134.0"/>
        <n v="3107.9"/>
        <n v="2140.09"/>
        <n v="32560.0"/>
        <n v="9480.0"/>
        <n v="7400.0"/>
        <n v="3511.0"/>
        <n v="2493.0"/>
        <n v="40321.31"/>
        <n v="35417.0"/>
        <n v="5928.01"/>
        <n v="3360.0"/>
        <n v="2394.81"/>
        <n v="9871.0"/>
        <n v="33666.0"/>
        <n v="21824.0"/>
        <n v="18854.0"/>
        <n v="15000.0"/>
        <n v="12471.517"/>
        <n v="9433.0"/>
        <n v="7985.51"/>
        <n v="7205.0"/>
        <n v="7061.0"/>
        <n v="120879.0"/>
        <n v="58559.0"/>
        <n v="53149.6"/>
        <n v="12466.0"/>
        <n v="2838.0"/>
        <n v="1158.78"/>
        <n v="38330.0"/>
        <n v="25610.42"/>
        <n v="8853.36"/>
        <n v="2635.0"/>
        <n v="2292.06"/>
        <n v="2021.0"/>
        <n v="596.0"/>
        <n v="9888.19"/>
        <n v="50505.0"/>
        <n v="25965.03"/>
        <n v="24386.0"/>
        <n v="20711.297"/>
        <n v="17458.0"/>
        <n v="5128.0"/>
        <n v="5123.0"/>
        <n v="4725.898"/>
        <n v="4693.94"/>
        <n v="3210.0"/>
        <n v="2534.0"/>
        <n v="1867.173"/>
        <n v="6372.17"/>
        <n v="5489.0"/>
        <n v="3948.15"/>
        <n v="7404.0"/>
        <n v="5698.9"/>
        <n v="5637.8"/>
        <n v="5276.0"/>
        <n v="841.08"/>
        <n v="731.0"/>
        <n v="328.0"/>
        <n v="242.0"/>
        <n v="5247.0"/>
        <n v="3950.97"/>
        <n v="974.24"/>
        <n v="860.07"/>
        <n v="4690.0"/>
        <n v="2757.0"/>
        <n v="5317.0"/>
        <n v="3815.0"/>
        <n v="2904.0"/>
        <n v="6011.0"/>
        <n v="4297.65"/>
        <n v="3286.54"/>
        <n v="1483.0"/>
        <n v="671.0"/>
        <n v="3447.0"/>
        <n v="4630.56"/>
        <n v="4583.299"/>
        <n v="1287.23"/>
        <n v="1273.95"/>
        <n v="511.538"/>
        <n v="2392.0"/>
        <n v="1581.67"/>
        <n v="553.83"/>
        <n v="514.24"/>
        <n v="484.4"/>
        <n v="5285.0"/>
        <n v="1770.0"/>
        <n v="658.3"/>
        <n v="2289.71"/>
        <n v="570.4"/>
        <n v="1676.0"/>
        <n v="494.35"/>
        <n v="611.704"/>
        <n v="510.0"/>
        <n v="396.0"/>
        <n v="445.76"/>
        <n v="209.5"/>
        <n v="1521.94"/>
        <n v="568.0"/>
        <n v="3668.02"/>
        <n v="142.76"/>
        <n v="4310.0"/>
        <n v="2210.7"/>
        <n v="4357.0"/>
        <n v="2041.0"/>
        <n v="967.0"/>
        <n v="626.0"/>
        <n v="2736.0"/>
        <n v="1849.0"/>
        <n v="1525.0"/>
        <n v="780.0"/>
        <n v="526.817"/>
        <n v="1883.18"/>
        <n v="1300.0"/>
        <n v="1091.0"/>
        <n v="1885.98"/>
        <n v="260.0"/>
        <n v="1087.9"/>
        <n v="922.0"/>
        <n v="320.0"/>
        <n v="252.295"/>
        <n v="202.73"/>
        <n v="2380.0"/>
        <n v="376.0"/>
        <n v="647.07"/>
        <n v="3316.078"/>
        <n v="1788.59"/>
        <n v="159.0"/>
        <n v="1405.0"/>
        <n v="484.0"/>
        <n v="37.08"/>
        <n v="5786.0"/>
        <n v="440.64"/>
        <n v="7560.0"/>
        <n v="3000.0"/>
        <n v="1708.0"/>
        <n v="643.0"/>
        <n v="7975.0"/>
        <n v="5431.0"/>
        <n v="7333.0"/>
        <n v="4000.0"/>
        <n v="1011.142"/>
        <n v="9450.0"/>
        <n v="8600.0"/>
        <n v="7650.0"/>
        <n v="10000.0"/>
        <n v="7000.0"/>
        <n v="172.84"/>
        <n v="3431.651"/>
      </sharedItems>
    </cacheField>
    <cacheField name="USD_propose_time" numFmtId="166">
      <sharedItems containsString="0" containsBlank="1" containsNumber="1">
        <n v="3437302.589416504"/>
        <n v="1292352.757362471"/>
        <n v="635867.3463134764"/>
        <n v="615879.8572769164"/>
        <n v="1471212.033748627"/>
        <n v="559919.2200756074"/>
        <n v="2260941.398143768"/>
        <n v="644189.4188861847"/>
        <n v="635443.115234375"/>
        <n v="1035445.164549216"/>
        <n v="363755.1650524139"/>
        <n v="524911.7992520332"/>
        <n v="479901.2574291229"/>
        <n v="688233.8784356117"/>
        <n v="406084.4464797974"/>
        <n v="709601.2115478516"/>
        <n v="425877.1943449974"/>
        <n v="432115.9319014549"/>
        <n v="819017.953690052"/>
        <n v="530137.6538887024"/>
        <n v="234491.6186845016"/>
        <n v="343301.3254518509"/>
        <n v="245577.8364672661"/>
        <n v="293227.8468198776"/>
        <n v="145772.2248411179"/>
        <n v="221530.1312541962"/>
        <n v="363453.4581756592"/>
        <n v="330192.8685665131"/>
        <n v="221673.1956509948"/>
        <n v="166522.878241539"/>
        <n v="234622.1868706227"/>
        <n v="175051.9150943756"/>
        <n v="269096.1354923248"/>
        <n v="186555.6493449211"/>
        <n v="164276.4129638672"/>
        <n v="146921.2627410889"/>
        <n v="102419.9368429184"/>
        <n v="217782.6232910156"/>
        <n v="214379.7698020935"/>
        <n v="711406.1181306839"/>
        <n v="96099.16412011956"/>
        <n v="278098.2705726624"/>
        <n v="161393.0615129471"/>
        <n v="91074.48658132555"/>
        <n v="298353.8234865665"/>
        <n v="279447.9433636665"/>
        <n v="134531.44452425"/>
        <n v="91938.29556369781"/>
        <n v="225578.401222229"/>
        <n v="108869.3999290466"/>
        <n v="113674.3787484169"/>
        <n v="374280.5004119873"/>
        <n v="74241.5418434143"/>
        <n v="80398.20900249481"/>
        <n v="173909.2282176018"/>
        <n v="167505.1690778732"/>
        <n v="153194.9607310295"/>
        <n v="106524.1932220459"/>
        <n v="152886.8466293334"/>
        <n v="195477.1219524727"/>
        <n v="106074.6345748901"/>
        <n v="121121.4265155792"/>
        <n v="132344.9820709229"/>
        <n v="81341.86225063332"/>
        <n v="149237.4213581085"/>
        <n v="134215.6574821472"/>
        <n v="121275.7088502979"/>
        <n v="44299.70005613328"/>
        <n v="99516.75789690018"/>
        <n v="55039.19618329239"/>
        <n v="75065.15443325043"/>
        <n v="46881.97465842962"/>
        <n v="349449.6800050735"/>
        <n v="70206.27866363525"/>
        <n v="60697.79284000398"/>
        <n v="81674.00951385498"/>
        <n v="73637.36498832703"/>
        <n v="36182.90918016434"/>
        <n v="41344.71130371094"/>
        <n v="41621.8147277832"/>
        <n v="60141.43305206299"/>
        <n v="65452.15421628951"/>
        <n v="37710.18522262573"/>
        <n v="123309.7292518616"/>
        <n v="57518.68469238281"/>
        <n v="74169.36198091507"/>
        <n v="29200.82243919373"/>
        <n v="48735.47062635422"/>
        <n v="62087.74391152096"/>
        <n v="183666.6977987289"/>
        <n v="74426.0910987854"/>
        <n v="177330.6792908502"/>
        <n v="46119.37215536118"/>
        <n v="24868.73488426208"/>
        <n v="31024.72446918487"/>
        <n v="27830.28602600098"/>
        <n v="20737.20663309097"/>
        <n v="17847.73215751648"/>
        <n v="16354.66557025909"/>
        <n v="26276.72992639542"/>
        <n v="14776.68202877045"/>
        <n v="48193.21637153625"/>
        <n v="25269.95071411133"/>
        <n v="21336.31165218353"/>
        <n v="20528.09000015259"/>
        <n v="11034.26270723343"/>
        <n v="75207.76977348328"/>
        <n v="7713.097572326662"/>
        <n v="22134.10092115402"/>
        <n v="59829.01510682583"/>
        <n v="12073.96379947662"/>
        <n v="6503.578517913817"/>
        <n v="6939.929962158203"/>
        <n v="15588.43368530273"/>
        <n v="195984.6882734299"/>
        <n v="7076.950039386749"/>
        <n v="6791.698694229126"/>
        <n v="6245.936965942383"/>
        <n v="5573.881149291992"/>
        <n v="6386.410903930664"/>
        <n v="3736.275911331177"/>
        <n v="23862.5405729537"/>
        <n v="7118.335179805756"/>
        <n v="3502.245187759399"/>
        <n v="2572.539854049682"/>
        <n v="3975.318088531495"/>
        <n v="7850.059032440186"/>
        <n v="4669.193736863136"/>
        <n v="2791.236796379089"/>
        <n v="4883.011817932129"/>
        <n v="2415.313959121704"/>
        <n v="1584.729695320129"/>
        <n v="1848.681304311752"/>
        <n v="3483.10866355896"/>
        <n v="1094.295978546143"/>
        <n v="1938.955332756042"/>
        <n v="1802.679454278946"/>
        <n v="2550.107479095459"/>
        <n v="18802.73699760437"/>
        <n v="421.6542434692383"/>
        <n v="594.7073936462403"/>
        <n v="680.7074403762817"/>
        <n v="3313.072444915771"/>
        <n v="6706.6969871521"/>
        <n v="103.5854244232178"/>
        <n v="79.81453895568848"/>
        <m/>
        <n v="0.0"/>
        <n v="1664.19412612915"/>
        <n v="5368.368148803711"/>
        <n v="325.9397506713867"/>
        <n v="4172.20404624939"/>
        <n v="185174.9444675446"/>
        <n v="2776.582479476929"/>
        <n v="3521.520161495209"/>
        <n v="5040.955368461608"/>
        <n v="247572.1661679459"/>
        <n v="3430.6928358078"/>
        <n v="321808.5777282715"/>
        <n v="188689.9229850769"/>
        <n v="247704.9609889984"/>
        <n v="177293.7945783424"/>
        <n v="570913.7742042542"/>
        <n v="120974.4596552849"/>
        <n v="241990.4147158089"/>
        <n v="2081899.378790711"/>
        <n v="850306.378698349"/>
        <n v="796826.9513225555"/>
        <n v="572518.3773050308"/>
        <n v="531470.788192749"/>
        <n v="483142.029430809"/>
        <n v="546367.4871883392"/>
        <n v="451162.0656013489"/>
        <n v="377887.7959060669"/>
        <n v="314051.2178759527"/>
        <n v="201279.5886703491"/>
        <n v="197185.2170214558"/>
        <n v="215694.950368576"/>
        <n v="207551.2619018555"/>
        <n v="172514.6210021973"/>
        <n v="80221.37476058006"/>
        <n v="71904.79930415153"/>
        <n v="79511.33576631547"/>
        <n v="69713.44256401062"/>
        <n v="25800.55783744812"/>
        <n v="21627.63690177441"/>
        <n v="15762.95185089111"/>
        <n v="7517.786979675293"/>
        <n v="7325.627168655396"/>
        <n v="5040.810280799866"/>
        <n v="4478.017730712891"/>
        <n v="3805.088996887207"/>
        <n v="556351.9753691198"/>
        <n v="316737.8487524319"/>
        <n v="326506.1391944885"/>
        <n v="304884.1255698509"/>
        <n v="222043.7457440529"/>
        <n v="193195.9621810913"/>
        <n v="190695.1558074951"/>
        <n v="91148.90504837036"/>
        <n v="80293.15419864655"/>
        <n v="76556.12903175353"/>
        <n v="71116.79726886749"/>
        <n v="64508.25293907023"/>
        <n v="18195.65224647522"/>
        <n v="4309.509634971619"/>
        <n v="2772.727489471436"/>
        <n v="2333.003520965576"/>
        <n v="1680.695736503601"/>
        <n v="1326.215744018555"/>
        <n v="404.6032714843751"/>
        <n v="399.0641784667969"/>
        <n v="106.07458114624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reatedVersion="6" compact="0" compactData="0">
  <location ref="A6:C21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Row" compact="0" outline="0" multipleItemSelectionAllowed="1" showAll="0" sortType="ascending">
      <items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4"/>
        <item x="2"/>
        <item x="1"/>
        <item x="0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8"/>
  </rowFields>
  <colFields>
    <field x="-2"/>
  </colFields>
  <pageFields>
    <pageField fld="10"/>
    <pageField fld="16"/>
  </pageFields>
  <dataFields>
    <dataField name="USD" fld="10" baseField="0"/>
    <dataField name="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10.xml><?xml version="1.0" encoding="utf-8"?>
<pivotTableDefinition xmlns="http://schemas.openxmlformats.org/spreadsheetml/2006/main" name="Pivot Table 1 10" cacheId="0" dataCaption="" createdVersion="6" compact="0" compactData="0">
  <location ref="R20:U54" firstHeaderRow="0" firstDataRow="3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2"/>
    <field x="3"/>
  </rowFields>
  <colFields>
    <field x="-2"/>
  </colFields>
  <pageFields>
    <pageField fld="10"/>
    <pageField fld="18"/>
  </pageFields>
  <dataFields>
    <dataField name="SUM of USD_last_update" fld="10" baseField="0"/>
    <dataField name="SUM of 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Pivot Table 1 11" cacheId="0" dataCaption="" createdVersion="6" compact="0" compactData="0">
  <location ref="M70:O101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3"/>
  </rowFields>
  <colFields>
    <field x="-2"/>
  </colFields>
  <pageFields>
    <pageField fld="10"/>
    <pageField fld="16"/>
  </pageFields>
  <dataFields>
    <dataField name="SUM of USD_last_update" fld="10" baseField="0"/>
    <dataField name="SUM of 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12.xml><?xml version="1.0" encoding="utf-8"?>
<pivotTableDefinition xmlns="http://schemas.openxmlformats.org/spreadsheetml/2006/main" name="Pivot Table 1 12" cacheId="0" dataCaption="" createdVersion="6" compact="0" compactData="0">
  <location ref="R70:T95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3"/>
  </rowFields>
  <colFields>
    <field x="-2"/>
  </colFields>
  <pageFields>
    <pageField fld="10"/>
    <pageField fld="18"/>
  </pageFields>
  <dataFields>
    <dataField name="SUM of USD_last_update" fld="10" baseField="0"/>
    <dataField name="SUM of 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13.xml><?xml version="1.0" encoding="utf-8"?>
<pivotTableDefinition xmlns="http://schemas.openxmlformats.org/spreadsheetml/2006/main" name="Categories" cacheId="1" dataCaption="" rowGrandTotals="0" compact="0" compactData="0">
  <location ref="A1:C44" firstHeaderRow="0" firstDataRow="2" firstDataCol="0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ascending" defaultSubtotal="0">
      <items>
        <item x="0"/>
        <item x="2"/>
        <item x="3"/>
        <item x="4"/>
        <item x="6"/>
        <item x="1"/>
        <item x="5"/>
      </items>
    </pivotField>
    <pivotField name="Subcategory" axis="axisRow" compact="0" outline="0" multipleItemSelectionAllowed="1" showAll="0" sortType="ascending">
      <items>
        <item x="0"/>
        <item x="9"/>
        <item x="27"/>
        <item x="26"/>
        <item x="24"/>
        <item x="14"/>
        <item x="1"/>
        <item x="15"/>
        <item x="22"/>
        <item x="31"/>
        <item x="8"/>
        <item x="13"/>
        <item x="16"/>
        <item x="6"/>
        <item x="20"/>
        <item x="29"/>
        <item x="28"/>
        <item x="10"/>
        <item x="11"/>
        <item x="23"/>
        <item x="34"/>
        <item x="5"/>
        <item x="25"/>
        <item x="12"/>
        <item x="21"/>
        <item x="7"/>
        <item x="18"/>
        <item x="33"/>
        <item x="17"/>
        <item x="19"/>
        <item x="30"/>
        <item x="2"/>
        <item x="4"/>
        <item x="3"/>
        <item x="32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</pivotFields>
  <rowFields>
    <field x="2"/>
    <field x="3"/>
  </rowFields>
</pivotTableDefinition>
</file>

<file path=xl/pivotTables/pivotTable2.xml><?xml version="1.0" encoding="utf-8"?>
<pivotTableDefinition xmlns="http://schemas.openxmlformats.org/spreadsheetml/2006/main" name="Pivot Table 1 2" cacheId="0" dataCaption="" createdVersion="6" compact="0" compactData="0">
  <location ref="E3:G8" firstHeaderRow="0" firstDataRow="2" firstDataCol="0" rowPageCount="1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Row" compact="0" outline="0" multipleItemSelectionAllowed="1" showAll="0" sortType="ascending">
      <items>
        <item x="5"/>
        <item x="4"/>
        <item x="3"/>
        <item x="2"/>
        <item x="1"/>
        <item h="1"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6"/>
  </rowFields>
  <colFields>
    <field x="-2"/>
  </colFields>
  <pageFields>
    <pageField fld="10"/>
  </pageFields>
  <dataFields>
    <dataField name="USD" fld="10" baseField="0"/>
    <dataField name="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 Table 1 3" cacheId="0" dataCaption="" createdVersion="6" compact="0" compactData="0">
  <location ref="I6:K13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2"/>
  </rowFields>
  <colFields>
    <field x="-2"/>
  </colFields>
  <pageFields>
    <pageField fld="16"/>
    <pageField fld="10"/>
  </pageFields>
  <dataFields>
    <dataField name="SUM of USD_last_update" fld="10" baseField="0"/>
    <dataField name="SUM of DOT" fld="8" baseField="0"/>
  </dataFields>
  <filters>
    <filter fld="1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 Table 1 4" cacheId="0" dataCaption="" createdVersion="6" compact="0" compactData="0">
  <location ref="M6:O13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h="1" x="2"/>
        <item h="1" x="3"/>
        <item h="1"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2"/>
  </rowFields>
  <colFields>
    <field x="-2"/>
  </colFields>
  <pageFields>
    <pageField fld="16"/>
    <pageField fld="10"/>
  </pageFields>
  <dataFields>
    <dataField name="SUM of USD_last_update" fld="10" baseField="0"/>
    <dataField name="SUM of DOT" fld="8" baseField="0"/>
  </dataFields>
  <filters>
    <filter fld="1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 Table 1 5" cacheId="0" dataCaption="" createdVersion="6" compact="0" compactData="0">
  <location ref="R6:T12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2"/>
  </rowFields>
  <colFields>
    <field x="-2"/>
  </colFields>
  <pageFields>
    <pageField fld="18"/>
    <pageField fld="10"/>
  </pageFields>
  <dataFields>
    <dataField name="SUM of USD_last_update" fld="10" baseField="0"/>
    <dataField name="SUM of DOT" fld="8" baseField="0"/>
  </dataFields>
  <filters>
    <filter fld="1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 Table 1 6" cacheId="0" dataCaption="" createdVersion="6" compact="0" compactData="0">
  <location ref="AB6:AD7" firstHeaderRow="0" firstDataRow="1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ame="USD_differenc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colFields>
    <field x="-2"/>
  </colFields>
  <pageFields>
    <pageField fld="10"/>
    <pageField fld="18"/>
  </pageFields>
  <dataFields>
    <dataField name="USD difference" fld="19" baseField="0"/>
    <dataField name="overpaid" fld="20" baseField="0"/>
    <dataField name="underpaid" fld="21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Pivot Table 1 7" cacheId="0" dataCaption="" createdVersion="6" compact="0" compactData="0">
  <location ref="AB13:AI19" firstHeaderRow="0" firstDataRow="1" firstDataCol="1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Col" compact="0" outline="0" multipleItemSelectionAllowed="1" showAll="0" sortType="ascending">
      <items>
        <item x="0"/>
        <item x="2"/>
        <item x="3"/>
        <item x="4"/>
        <item x="6"/>
        <item x="1"/>
        <item x="5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h="1" x="2"/>
        <item h="1" x="3"/>
        <item h="1"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Row" compact="0" outline="0" multipleItemSelectionAllowed="1" showAll="0" sortType="ascending">
      <items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4"/>
        <item x="2"/>
        <item x="1"/>
        <item x="0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8"/>
  </rowFields>
  <colFields>
    <field x="2"/>
  </colFields>
  <pageFields>
    <pageField fld="16"/>
    <pageField fld="10"/>
  </pageFields>
  <dataFields>
    <dataField name="SUM of USD_last_update" fld="10" baseField="0"/>
  </dataFields>
  <filters>
    <filter fld="1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 Table 1 8" cacheId="0" dataCaption="" createdVersion="6" compact="0" compactData="0">
  <location ref="I20:K26" firstHeaderRow="0" firstDataRow="2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4"/>
  </rowFields>
  <colFields>
    <field x="-2"/>
  </colFields>
  <pageFields>
    <pageField fld="10"/>
    <pageField fld="18"/>
  </pageFields>
  <dataFields>
    <dataField name="SUM of USD_last_update" fld="10" baseField="0"/>
    <dataField name="SUM of DOT" fld="8" baseField="0"/>
  </dataFields>
  <filters>
    <filter fld="1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 Table 1 9" cacheId="0" dataCaption="" createdVersion="6" compact="0" compactData="0">
  <location ref="M20:P63" firstHeaderRow="0" firstDataRow="3" firstDataCol="0" rowPageCount="2" colPageCount="1"/>
  <pivotFields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reas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t="default"/>
      </items>
    </pivotField>
    <pivotField name="propose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st_up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USD_propose_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USD_last_update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Gov" compact="0" outline="0" multipleItemSelectionAllowed="1" showAll="0">
      <items>
        <item x="0"/>
        <item x="1"/>
        <item x="2"/>
        <item t="default"/>
      </items>
    </pivotField>
    <pivotField name="Scrape" compact="0" numFmtId="164" outline="0" multipleItemSelectionAllowed="1" showAll="0">
      <items>
        <item x="0"/>
        <item x="1"/>
        <item x="2"/>
        <item t="default"/>
      </items>
    </pivotField>
    <pivotField name="Tra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year" axis="axisPage" compact="0" outline="0" multipleItemSelectionAllowed="1" showAll="0">
      <items>
        <item h="1" x="0"/>
        <item x="1"/>
        <item h="1" x="2"/>
        <item h="1" x="3"/>
        <item h="1" x="4"/>
        <item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USD_differe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overpaı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underp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2"/>
    <field x="3"/>
  </rowFields>
  <colFields>
    <field x="-2"/>
  </colFields>
  <pageFields>
    <pageField fld="16"/>
    <pageField fld="10"/>
  </pageFields>
  <dataFields>
    <dataField name="USD" fld="10" baseField="0"/>
    <dataField name="DOT" fld="8" baseField="0"/>
  </dataFields>
  <filters>
    <filter fld="10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ritytech/polkadot-api/pull/20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drawing" Target="../drawings/drawing2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1.29"/>
    <col customWidth="1" min="3" max="3" width="18.29"/>
    <col customWidth="1" min="4" max="4" width="26.86"/>
    <col customWidth="1" min="5" max="5" width="97.0"/>
    <col customWidth="1" hidden="1" min="6" max="6" width="16.14"/>
    <col customWidth="1" min="7" max="7" width="14.29"/>
    <col customWidth="1" hidden="1" min="8" max="8" width="8.71"/>
    <col customWidth="1" min="9" max="9" width="12.14"/>
    <col customWidth="1" min="10" max="10" width="20.86"/>
    <col customWidth="1" min="11" max="11" width="19.0"/>
    <col customWidth="1" min="12" max="12" width="16.29"/>
    <col customWidth="1" min="13" max="13" width="8.71"/>
    <col customWidth="1" min="14" max="14" width="10.86"/>
    <col customWidth="1" min="15" max="15" width="15.86"/>
    <col customWidth="1" min="16" max="16" width="10.14"/>
    <col customWidth="1" min="17" max="19" width="8.71"/>
    <col customWidth="1" min="20" max="20" width="14.29"/>
    <col customWidth="1" min="21" max="21" width="14.86"/>
    <col customWidth="1" min="22" max="22" width="13.43"/>
    <col customWidth="1" min="23" max="23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>
      <c r="A2" s="7">
        <v>432.0</v>
      </c>
      <c r="B2" s="7">
        <v>613.0</v>
      </c>
      <c r="C2" s="7"/>
      <c r="D2" s="7"/>
      <c r="E2" s="7" t="s">
        <v>23</v>
      </c>
      <c r="F2" s="8">
        <v>45310.0</v>
      </c>
      <c r="G2" s="8">
        <v>45351.0</v>
      </c>
      <c r="H2" s="7" t="s">
        <v>24</v>
      </c>
      <c r="I2" s="9">
        <v>500000.0</v>
      </c>
      <c r="J2" s="10">
        <v>3437302.589416504</v>
      </c>
      <c r="K2" s="10">
        <v>4127512.454986572</v>
      </c>
      <c r="L2" s="7"/>
      <c r="M2" s="7"/>
      <c r="N2" s="8">
        <v>45352.0</v>
      </c>
      <c r="O2" s="7"/>
      <c r="P2" s="7"/>
      <c r="Q2" s="11" t="str">
        <f t="shared" ref="Q2:Q699" si="1">LEFT(G2,4)</f>
        <v>2024</v>
      </c>
      <c r="R2" s="11">
        <f t="shared" ref="R2:R699" si="2">VALUE(RIGHT(LEFT(G2,7),2))</f>
        <v>2</v>
      </c>
      <c r="S2" s="11" t="str">
        <f t="shared" ref="S2:S699" si="3">Q2 &amp; "-Q" &amp; CHOOSE(CEILING(R2/3, 1), "1", "2", "3", "4")
</f>
        <v>2024-Q1</v>
      </c>
      <c r="T2" s="12">
        <f t="shared" ref="T2:T699" si="4">if(J2&gt;0,K2-J2,0)</f>
        <v>690209.8656</v>
      </c>
      <c r="U2" s="12">
        <f t="shared" ref="U2:U699" si="5">if(T2&gt;0,T2,0)</f>
        <v>690209.8656</v>
      </c>
      <c r="V2" s="13">
        <f t="shared" ref="V2:V699" si="6">if(T2&lt;0,T2,0)</f>
        <v>0</v>
      </c>
      <c r="W2" s="13"/>
    </row>
    <row r="3">
      <c r="A3" s="14">
        <v>477.0</v>
      </c>
      <c r="B3" s="14">
        <v>695.0</v>
      </c>
      <c r="C3" s="14"/>
      <c r="D3" s="14"/>
      <c r="E3" s="14" t="s">
        <v>25</v>
      </c>
      <c r="F3" s="15">
        <v>45330.0</v>
      </c>
      <c r="G3" s="15">
        <v>45357.0</v>
      </c>
      <c r="H3" s="14" t="s">
        <v>26</v>
      </c>
      <c r="I3" s="16">
        <v>184235.82</v>
      </c>
      <c r="J3" s="17">
        <v>1292352.757362471</v>
      </c>
      <c r="K3" s="17">
        <v>1937097.217065926</v>
      </c>
      <c r="L3" s="14"/>
      <c r="M3" s="14"/>
      <c r="N3" s="15">
        <v>45352.0</v>
      </c>
      <c r="O3" s="14"/>
      <c r="P3" s="14"/>
      <c r="Q3" s="18" t="str">
        <f t="shared" si="1"/>
        <v>2024</v>
      </c>
      <c r="R3" s="18">
        <f t="shared" si="2"/>
        <v>3</v>
      </c>
      <c r="S3" s="18" t="str">
        <f t="shared" si="3"/>
        <v>2024-Q1</v>
      </c>
      <c r="T3" s="19">
        <f t="shared" si="4"/>
        <v>644744.4597</v>
      </c>
      <c r="U3" s="19">
        <f t="shared" si="5"/>
        <v>644744.4597</v>
      </c>
      <c r="V3" s="13">
        <f t="shared" si="6"/>
        <v>0</v>
      </c>
      <c r="W3" s="20"/>
    </row>
    <row r="4">
      <c r="A4" s="7">
        <v>234.0</v>
      </c>
      <c r="B4" s="7">
        <v>508.0</v>
      </c>
      <c r="C4" s="7" t="s">
        <v>27</v>
      </c>
      <c r="D4" s="7" t="s">
        <v>28</v>
      </c>
      <c r="E4" s="7" t="s">
        <v>29</v>
      </c>
      <c r="F4" s="8">
        <v>45233.0</v>
      </c>
      <c r="G4" s="8">
        <v>45279.0</v>
      </c>
      <c r="H4" s="7" t="s">
        <v>24</v>
      </c>
      <c r="I4" s="9">
        <v>137768.0</v>
      </c>
      <c r="J4" s="10">
        <v>635867.3463134764</v>
      </c>
      <c r="K4" s="10">
        <v>925142.2940635681</v>
      </c>
      <c r="L4" s="7"/>
      <c r="M4" s="7"/>
      <c r="N4" s="8">
        <v>45352.0</v>
      </c>
      <c r="O4" s="7" t="s">
        <v>30</v>
      </c>
      <c r="P4" s="7" t="s">
        <v>31</v>
      </c>
      <c r="Q4" s="11" t="str">
        <f t="shared" si="1"/>
        <v>2023</v>
      </c>
      <c r="R4" s="11">
        <f t="shared" si="2"/>
        <v>12</v>
      </c>
      <c r="S4" s="11" t="str">
        <f t="shared" si="3"/>
        <v>2023-Q4</v>
      </c>
      <c r="T4" s="12">
        <f t="shared" si="4"/>
        <v>289274.9478</v>
      </c>
      <c r="U4" s="12">
        <f t="shared" si="5"/>
        <v>289274.9478</v>
      </c>
      <c r="V4" s="13">
        <f t="shared" si="6"/>
        <v>0</v>
      </c>
      <c r="W4" s="13">
        <f t="shared" ref="W4:W5" si="7">K4/J4-1</f>
        <v>0.4549297105</v>
      </c>
    </row>
    <row r="5">
      <c r="A5" s="14">
        <v>201.0</v>
      </c>
      <c r="B5" s="14">
        <v>485.0</v>
      </c>
      <c r="C5" s="14" t="s">
        <v>32</v>
      </c>
      <c r="D5" s="21" t="s">
        <v>33</v>
      </c>
      <c r="E5" s="14" t="s">
        <v>34</v>
      </c>
      <c r="F5" s="15">
        <v>45217.0</v>
      </c>
      <c r="G5" s="15">
        <v>45255.0</v>
      </c>
      <c r="H5" s="14" t="s">
        <v>24</v>
      </c>
      <c r="I5" s="16">
        <v>168432.0</v>
      </c>
      <c r="J5" s="17">
        <v>615879.8572769164</v>
      </c>
      <c r="K5" s="17">
        <v>897757.0840988158</v>
      </c>
      <c r="L5" s="14"/>
      <c r="M5" s="14"/>
      <c r="N5" s="15">
        <v>45352.0</v>
      </c>
      <c r="O5" s="14" t="s">
        <v>30</v>
      </c>
      <c r="P5" s="14" t="s">
        <v>31</v>
      </c>
      <c r="Q5" s="18" t="str">
        <f t="shared" si="1"/>
        <v>2023</v>
      </c>
      <c r="R5" s="18">
        <f t="shared" si="2"/>
        <v>11</v>
      </c>
      <c r="S5" s="18" t="str">
        <f t="shared" si="3"/>
        <v>2023-Q4</v>
      </c>
      <c r="T5" s="19">
        <f t="shared" si="4"/>
        <v>281877.2268</v>
      </c>
      <c r="U5" s="19">
        <f t="shared" si="5"/>
        <v>281877.2268</v>
      </c>
      <c r="V5" s="13">
        <f t="shared" si="6"/>
        <v>0</v>
      </c>
      <c r="W5" s="20">
        <f t="shared" si="7"/>
        <v>0.4576821656</v>
      </c>
    </row>
    <row r="6">
      <c r="A6" s="7">
        <v>448.0</v>
      </c>
      <c r="B6" s="7">
        <v>636.0</v>
      </c>
      <c r="C6" s="7"/>
      <c r="D6" s="7"/>
      <c r="E6" s="7" t="s">
        <v>35</v>
      </c>
      <c r="F6" s="8">
        <v>45320.0</v>
      </c>
      <c r="G6" s="8">
        <v>45351.0</v>
      </c>
      <c r="H6" s="7" t="s">
        <v>24</v>
      </c>
      <c r="I6" s="9">
        <v>209250.0</v>
      </c>
      <c r="J6" s="10">
        <v>1471212.033748627</v>
      </c>
      <c r="K6" s="10">
        <v>1727363.96241188</v>
      </c>
      <c r="L6" s="7"/>
      <c r="M6" s="7"/>
      <c r="N6" s="8">
        <v>45352.0</v>
      </c>
      <c r="O6" s="7"/>
      <c r="P6" s="7"/>
      <c r="Q6" s="11" t="str">
        <f t="shared" si="1"/>
        <v>2024</v>
      </c>
      <c r="R6" s="11">
        <f t="shared" si="2"/>
        <v>2</v>
      </c>
      <c r="S6" s="11" t="str">
        <f t="shared" si="3"/>
        <v>2024-Q1</v>
      </c>
      <c r="T6" s="12">
        <f t="shared" si="4"/>
        <v>256151.9287</v>
      </c>
      <c r="U6" s="12">
        <f t="shared" si="5"/>
        <v>256151.9287</v>
      </c>
      <c r="V6" s="13">
        <f t="shared" si="6"/>
        <v>0</v>
      </c>
      <c r="W6" s="13"/>
    </row>
    <row r="7">
      <c r="A7" s="14">
        <v>450.0</v>
      </c>
      <c r="B7" s="14">
        <v>693.0</v>
      </c>
      <c r="C7" s="14"/>
      <c r="D7" s="14"/>
      <c r="E7" s="14" t="s">
        <v>36</v>
      </c>
      <c r="F7" s="15">
        <v>45321.0</v>
      </c>
      <c r="G7" s="15">
        <v>45354.0</v>
      </c>
      <c r="H7" s="14" t="s">
        <v>26</v>
      </c>
      <c r="I7" s="16">
        <v>81836.0</v>
      </c>
      <c r="J7" s="17">
        <v>559919.2200756074</v>
      </c>
      <c r="K7" s="17">
        <v>801783.2650756836</v>
      </c>
      <c r="L7" s="14"/>
      <c r="M7" s="14"/>
      <c r="N7" s="15">
        <v>45352.0</v>
      </c>
      <c r="O7" s="14"/>
      <c r="P7" s="14"/>
      <c r="Q7" s="18" t="str">
        <f t="shared" si="1"/>
        <v>2024</v>
      </c>
      <c r="R7" s="18">
        <f t="shared" si="2"/>
        <v>3</v>
      </c>
      <c r="S7" s="18" t="str">
        <f t="shared" si="3"/>
        <v>2024-Q1</v>
      </c>
      <c r="T7" s="19">
        <f t="shared" si="4"/>
        <v>241864.045</v>
      </c>
      <c r="U7" s="19">
        <f t="shared" si="5"/>
        <v>241864.045</v>
      </c>
      <c r="V7" s="13">
        <f t="shared" si="6"/>
        <v>0</v>
      </c>
      <c r="W7" s="20"/>
    </row>
    <row r="8">
      <c r="A8" s="7">
        <v>366.0</v>
      </c>
      <c r="B8" s="7">
        <v>581.0</v>
      </c>
      <c r="C8" s="7"/>
      <c r="D8" s="7"/>
      <c r="E8" s="7" t="s">
        <v>37</v>
      </c>
      <c r="F8" s="8">
        <v>45275.0</v>
      </c>
      <c r="G8" s="8">
        <v>45303.0</v>
      </c>
      <c r="H8" s="7" t="s">
        <v>24</v>
      </c>
      <c r="I8" s="9">
        <v>325000.0</v>
      </c>
      <c r="J8" s="10">
        <v>2260941.398143768</v>
      </c>
      <c r="K8" s="10">
        <v>2460014.033317566</v>
      </c>
      <c r="L8" s="7"/>
      <c r="M8" s="7"/>
      <c r="N8" s="8">
        <v>45352.0</v>
      </c>
      <c r="O8" s="7"/>
      <c r="P8" s="7"/>
      <c r="Q8" s="11" t="str">
        <f t="shared" si="1"/>
        <v>2024</v>
      </c>
      <c r="R8" s="11">
        <f t="shared" si="2"/>
        <v>1</v>
      </c>
      <c r="S8" s="11" t="str">
        <f t="shared" si="3"/>
        <v>2024-Q1</v>
      </c>
      <c r="T8" s="12">
        <f t="shared" si="4"/>
        <v>199072.6352</v>
      </c>
      <c r="U8" s="12">
        <f t="shared" si="5"/>
        <v>199072.6352</v>
      </c>
      <c r="V8" s="13">
        <f t="shared" si="6"/>
        <v>0</v>
      </c>
      <c r="W8" s="13"/>
    </row>
    <row r="9">
      <c r="A9" s="14">
        <v>302.0</v>
      </c>
      <c r="B9" s="14">
        <v>550.0</v>
      </c>
      <c r="C9" s="14" t="s">
        <v>32</v>
      </c>
      <c r="D9" s="14" t="s">
        <v>38</v>
      </c>
      <c r="E9" s="14" t="s">
        <v>39</v>
      </c>
      <c r="F9" s="15">
        <v>45253.0</v>
      </c>
      <c r="G9" s="15">
        <v>45279.0</v>
      </c>
      <c r="H9" s="14" t="s">
        <v>24</v>
      </c>
      <c r="I9" s="16">
        <v>125484.0</v>
      </c>
      <c r="J9" s="17">
        <v>644189.4188861847</v>
      </c>
      <c r="K9" s="17">
        <v>842652.5436115265</v>
      </c>
      <c r="L9" s="14"/>
      <c r="M9" s="14"/>
      <c r="N9" s="15">
        <v>45352.0</v>
      </c>
      <c r="O9" s="14" t="s">
        <v>30</v>
      </c>
      <c r="P9" s="14" t="s">
        <v>31</v>
      </c>
      <c r="Q9" s="18" t="str">
        <f t="shared" si="1"/>
        <v>2023</v>
      </c>
      <c r="R9" s="18">
        <f t="shared" si="2"/>
        <v>12</v>
      </c>
      <c r="S9" s="18" t="str">
        <f t="shared" si="3"/>
        <v>2023-Q4</v>
      </c>
      <c r="T9" s="19">
        <f t="shared" si="4"/>
        <v>198463.1247</v>
      </c>
      <c r="U9" s="19">
        <f t="shared" si="5"/>
        <v>198463.1247</v>
      </c>
      <c r="V9" s="13">
        <f t="shared" si="6"/>
        <v>0</v>
      </c>
      <c r="W9" s="20">
        <f>K9/J9-1</f>
        <v>0.3080819382</v>
      </c>
    </row>
    <row r="10">
      <c r="A10" s="7">
        <v>439.0</v>
      </c>
      <c r="B10" s="7">
        <v>612.0</v>
      </c>
      <c r="C10" s="7"/>
      <c r="D10" s="7"/>
      <c r="E10" s="7" t="s">
        <v>40</v>
      </c>
      <c r="F10" s="8">
        <v>45314.0</v>
      </c>
      <c r="G10" s="8">
        <v>45351.0</v>
      </c>
      <c r="H10" s="7" t="s">
        <v>24</v>
      </c>
      <c r="I10" s="9">
        <v>100000.0</v>
      </c>
      <c r="J10" s="10">
        <v>635443.115234375</v>
      </c>
      <c r="K10" s="10">
        <v>825502.4909973145</v>
      </c>
      <c r="L10" s="7"/>
      <c r="M10" s="7"/>
      <c r="N10" s="8">
        <v>45352.0</v>
      </c>
      <c r="O10" s="7"/>
      <c r="P10" s="7"/>
      <c r="Q10" s="11" t="str">
        <f t="shared" si="1"/>
        <v>2024</v>
      </c>
      <c r="R10" s="11">
        <f t="shared" si="2"/>
        <v>2</v>
      </c>
      <c r="S10" s="11" t="str">
        <f t="shared" si="3"/>
        <v>2024-Q1</v>
      </c>
      <c r="T10" s="12">
        <f t="shared" si="4"/>
        <v>190059.3758</v>
      </c>
      <c r="U10" s="12">
        <f t="shared" si="5"/>
        <v>190059.3758</v>
      </c>
      <c r="V10" s="13">
        <f t="shared" si="6"/>
        <v>0</v>
      </c>
      <c r="W10" s="13"/>
    </row>
    <row r="11">
      <c r="A11" s="14">
        <v>179.0</v>
      </c>
      <c r="B11" s="14">
        <v>467.0</v>
      </c>
      <c r="C11" s="14" t="s">
        <v>41</v>
      </c>
      <c r="D11" s="14" t="s">
        <v>42</v>
      </c>
      <c r="E11" s="14" t="s">
        <v>43</v>
      </c>
      <c r="F11" s="15">
        <v>45203.0</v>
      </c>
      <c r="G11" s="15">
        <v>45231.0</v>
      </c>
      <c r="H11" s="14" t="s">
        <v>24</v>
      </c>
      <c r="I11" s="16">
        <v>255835.014</v>
      </c>
      <c r="J11" s="17">
        <v>1035445.164549216</v>
      </c>
      <c r="K11" s="17">
        <v>1210332.381150779</v>
      </c>
      <c r="L11" s="14"/>
      <c r="M11" s="14"/>
      <c r="N11" s="15">
        <v>45352.0</v>
      </c>
      <c r="O11" s="14" t="s">
        <v>30</v>
      </c>
      <c r="P11" s="14" t="s">
        <v>31</v>
      </c>
      <c r="Q11" s="18" t="str">
        <f t="shared" si="1"/>
        <v>2023</v>
      </c>
      <c r="R11" s="18">
        <f t="shared" si="2"/>
        <v>11</v>
      </c>
      <c r="S11" s="18" t="str">
        <f t="shared" si="3"/>
        <v>2023-Q4</v>
      </c>
      <c r="T11" s="19">
        <f t="shared" si="4"/>
        <v>174887.2166</v>
      </c>
      <c r="U11" s="19">
        <f t="shared" si="5"/>
        <v>174887.2166</v>
      </c>
      <c r="V11" s="13">
        <f t="shared" si="6"/>
        <v>0</v>
      </c>
      <c r="W11" s="20">
        <f>K11/J11-1</f>
        <v>0.1689005102</v>
      </c>
    </row>
    <row r="12">
      <c r="A12" s="7">
        <v>312.0</v>
      </c>
      <c r="B12" s="7">
        <v>555.0</v>
      </c>
      <c r="C12" s="7" t="s">
        <v>32</v>
      </c>
      <c r="D12" s="7" t="s">
        <v>44</v>
      </c>
      <c r="E12" s="7" t="s">
        <v>45</v>
      </c>
      <c r="F12" s="8">
        <v>45257.0</v>
      </c>
      <c r="G12" s="8">
        <v>45303.0</v>
      </c>
      <c r="H12" s="7" t="s">
        <v>24</v>
      </c>
      <c r="I12" s="9">
        <v>70475.0</v>
      </c>
      <c r="J12" s="10">
        <v>363755.1650524139</v>
      </c>
      <c r="K12" s="10">
        <v>533444.5815324783</v>
      </c>
      <c r="L12" s="7"/>
      <c r="M12" s="7"/>
      <c r="N12" s="8">
        <v>45352.0</v>
      </c>
      <c r="O12" s="7" t="s">
        <v>46</v>
      </c>
      <c r="P12" s="7" t="s">
        <v>31</v>
      </c>
      <c r="Q12" s="11" t="str">
        <f t="shared" si="1"/>
        <v>2024</v>
      </c>
      <c r="R12" s="11">
        <f t="shared" si="2"/>
        <v>1</v>
      </c>
      <c r="S12" s="11" t="str">
        <f t="shared" si="3"/>
        <v>2024-Q1</v>
      </c>
      <c r="T12" s="12">
        <f t="shared" si="4"/>
        <v>169689.4165</v>
      </c>
      <c r="U12" s="12">
        <f t="shared" si="5"/>
        <v>169689.4165</v>
      </c>
      <c r="V12" s="13">
        <f t="shared" si="6"/>
        <v>0</v>
      </c>
      <c r="W12" s="13"/>
    </row>
    <row r="13">
      <c r="A13" s="14">
        <v>248.0</v>
      </c>
      <c r="B13" s="14">
        <v>509.0</v>
      </c>
      <c r="C13" s="14" t="s">
        <v>47</v>
      </c>
      <c r="D13" s="14" t="s">
        <v>48</v>
      </c>
      <c r="E13" s="14" t="s">
        <v>49</v>
      </c>
      <c r="F13" s="15">
        <v>45240.0</v>
      </c>
      <c r="G13" s="15">
        <v>45279.0</v>
      </c>
      <c r="H13" s="14" t="s">
        <v>24</v>
      </c>
      <c r="I13" s="16">
        <v>99025.0</v>
      </c>
      <c r="J13" s="17">
        <v>524911.7992520332</v>
      </c>
      <c r="K13" s="17">
        <v>664974.5635390282</v>
      </c>
      <c r="L13" s="14"/>
      <c r="M13" s="14"/>
      <c r="N13" s="15">
        <v>45352.0</v>
      </c>
      <c r="O13" s="14" t="s">
        <v>46</v>
      </c>
      <c r="P13" s="14" t="s">
        <v>31</v>
      </c>
      <c r="Q13" s="18" t="str">
        <f t="shared" si="1"/>
        <v>2023</v>
      </c>
      <c r="R13" s="18">
        <f t="shared" si="2"/>
        <v>12</v>
      </c>
      <c r="S13" s="18" t="str">
        <f t="shared" si="3"/>
        <v>2023-Q4</v>
      </c>
      <c r="T13" s="19">
        <f t="shared" si="4"/>
        <v>140062.7643</v>
      </c>
      <c r="U13" s="19">
        <f t="shared" si="5"/>
        <v>140062.7643</v>
      </c>
      <c r="V13" s="13">
        <f t="shared" si="6"/>
        <v>0</v>
      </c>
      <c r="W13" s="20">
        <f>K13/J13-1</f>
        <v>0.2668310457</v>
      </c>
    </row>
    <row r="14">
      <c r="A14" s="7">
        <v>494.0</v>
      </c>
      <c r="B14" s="7">
        <v>694.0</v>
      </c>
      <c r="C14" s="7"/>
      <c r="D14" s="7"/>
      <c r="E14" s="7" t="s">
        <v>50</v>
      </c>
      <c r="F14" s="8">
        <v>45335.0</v>
      </c>
      <c r="G14" s="8">
        <v>45356.0</v>
      </c>
      <c r="H14" s="7" t="s">
        <v>26</v>
      </c>
      <c r="I14" s="9">
        <v>65178.0</v>
      </c>
      <c r="J14" s="10">
        <v>479901.2574291229</v>
      </c>
      <c r="K14" s="10">
        <v>608136.0335712433</v>
      </c>
      <c r="L14" s="7"/>
      <c r="M14" s="7"/>
      <c r="N14" s="8">
        <v>45352.0</v>
      </c>
      <c r="O14" s="7"/>
      <c r="P14" s="7"/>
      <c r="Q14" s="11" t="str">
        <f t="shared" si="1"/>
        <v>2024</v>
      </c>
      <c r="R14" s="11">
        <f t="shared" si="2"/>
        <v>3</v>
      </c>
      <c r="S14" s="11" t="str">
        <f t="shared" si="3"/>
        <v>2024-Q1</v>
      </c>
      <c r="T14" s="12">
        <f t="shared" si="4"/>
        <v>128234.7761</v>
      </c>
      <c r="U14" s="12">
        <f t="shared" si="5"/>
        <v>128234.7761</v>
      </c>
      <c r="V14" s="13">
        <f t="shared" si="6"/>
        <v>0</v>
      </c>
      <c r="W14" s="13"/>
    </row>
    <row r="15">
      <c r="A15" s="14">
        <v>161.0</v>
      </c>
      <c r="B15" s="14">
        <v>462.0</v>
      </c>
      <c r="C15" s="14" t="s">
        <v>32</v>
      </c>
      <c r="D15" s="14" t="s">
        <v>51</v>
      </c>
      <c r="E15" s="14" t="s">
        <v>52</v>
      </c>
      <c r="F15" s="15">
        <v>45195.0</v>
      </c>
      <c r="G15" s="15">
        <v>45231.0</v>
      </c>
      <c r="H15" s="14" t="s">
        <v>24</v>
      </c>
      <c r="I15" s="16">
        <v>171454.05</v>
      </c>
      <c r="J15" s="17">
        <v>688233.8784356117</v>
      </c>
      <c r="K15" s="17">
        <v>811133.6495732545</v>
      </c>
      <c r="L15" s="14"/>
      <c r="M15" s="14"/>
      <c r="N15" s="15">
        <v>45352.0</v>
      </c>
      <c r="O15" s="14" t="s">
        <v>30</v>
      </c>
      <c r="P15" s="14" t="s">
        <v>31</v>
      </c>
      <c r="Q15" s="18" t="str">
        <f t="shared" si="1"/>
        <v>2023</v>
      </c>
      <c r="R15" s="18">
        <f t="shared" si="2"/>
        <v>11</v>
      </c>
      <c r="S15" s="18" t="str">
        <f t="shared" si="3"/>
        <v>2023-Q4</v>
      </c>
      <c r="T15" s="19">
        <f t="shared" si="4"/>
        <v>122899.7711</v>
      </c>
      <c r="U15" s="19">
        <f t="shared" si="5"/>
        <v>122899.7711</v>
      </c>
      <c r="V15" s="13">
        <f t="shared" si="6"/>
        <v>0</v>
      </c>
      <c r="W15" s="20">
        <f t="shared" ref="W15:W16" si="8">K15/J15-1</f>
        <v>0.1785726844</v>
      </c>
    </row>
    <row r="16">
      <c r="A16" s="7">
        <v>311.0</v>
      </c>
      <c r="B16" s="7">
        <v>544.0</v>
      </c>
      <c r="C16" s="7" t="s">
        <v>47</v>
      </c>
      <c r="D16" s="7" t="s">
        <v>53</v>
      </c>
      <c r="E16" s="7" t="s">
        <v>54</v>
      </c>
      <c r="F16" s="8">
        <v>45257.0</v>
      </c>
      <c r="G16" s="8">
        <v>45279.0</v>
      </c>
      <c r="H16" s="7" t="s">
        <v>24</v>
      </c>
      <c r="I16" s="9">
        <v>78676.0</v>
      </c>
      <c r="J16" s="10">
        <v>406084.4464797974</v>
      </c>
      <c r="K16" s="10">
        <v>528326.5716838837</v>
      </c>
      <c r="L16" s="7"/>
      <c r="M16" s="7"/>
      <c r="N16" s="8">
        <v>45352.0</v>
      </c>
      <c r="O16" s="7" t="s">
        <v>46</v>
      </c>
      <c r="P16" s="7" t="s">
        <v>31</v>
      </c>
      <c r="Q16" s="11" t="str">
        <f t="shared" si="1"/>
        <v>2023</v>
      </c>
      <c r="R16" s="11">
        <f t="shared" si="2"/>
        <v>12</v>
      </c>
      <c r="S16" s="11" t="str">
        <f t="shared" si="3"/>
        <v>2023-Q4</v>
      </c>
      <c r="T16" s="12">
        <f t="shared" si="4"/>
        <v>122242.1252</v>
      </c>
      <c r="U16" s="12">
        <f t="shared" si="5"/>
        <v>122242.1252</v>
      </c>
      <c r="V16" s="13">
        <f t="shared" si="6"/>
        <v>0</v>
      </c>
      <c r="W16" s="13">
        <f t="shared" si="8"/>
        <v>0.301026366</v>
      </c>
    </row>
    <row r="17">
      <c r="A17" s="14">
        <v>488.0</v>
      </c>
      <c r="B17" s="14">
        <v>635.0</v>
      </c>
      <c r="C17" s="14"/>
      <c r="D17" s="14"/>
      <c r="E17" s="14" t="s">
        <v>55</v>
      </c>
      <c r="F17" s="15">
        <v>45333.0</v>
      </c>
      <c r="G17" s="15">
        <v>45351.0</v>
      </c>
      <c r="H17" s="14" t="s">
        <v>24</v>
      </c>
      <c r="I17" s="16">
        <v>100000.0</v>
      </c>
      <c r="J17" s="17">
        <v>709601.2115478516</v>
      </c>
      <c r="K17" s="17">
        <v>825502.4909973145</v>
      </c>
      <c r="L17" s="14"/>
      <c r="M17" s="14"/>
      <c r="N17" s="15">
        <v>45352.0</v>
      </c>
      <c r="O17" s="14"/>
      <c r="P17" s="14"/>
      <c r="Q17" s="18" t="str">
        <f t="shared" si="1"/>
        <v>2024</v>
      </c>
      <c r="R17" s="18">
        <f t="shared" si="2"/>
        <v>2</v>
      </c>
      <c r="S17" s="18" t="str">
        <f t="shared" si="3"/>
        <v>2024-Q1</v>
      </c>
      <c r="T17" s="19">
        <f t="shared" si="4"/>
        <v>115901.2794</v>
      </c>
      <c r="U17" s="19">
        <f t="shared" si="5"/>
        <v>115901.2794</v>
      </c>
      <c r="V17" s="13">
        <f t="shared" si="6"/>
        <v>0</v>
      </c>
      <c r="W17" s="20"/>
    </row>
    <row r="18">
      <c r="A18" s="7">
        <v>310.0</v>
      </c>
      <c r="B18" s="7">
        <v>547.0</v>
      </c>
      <c r="C18" s="7" t="s">
        <v>32</v>
      </c>
      <c r="D18" s="7" t="s">
        <v>38</v>
      </c>
      <c r="E18" s="7" t="s">
        <v>56</v>
      </c>
      <c r="F18" s="8">
        <v>45256.0</v>
      </c>
      <c r="G18" s="8">
        <v>45279.0</v>
      </c>
      <c r="H18" s="7" t="s">
        <v>24</v>
      </c>
      <c r="I18" s="9">
        <v>79975.0</v>
      </c>
      <c r="J18" s="10">
        <v>425877.1943449974</v>
      </c>
      <c r="K18" s="10">
        <v>537049.6411919594</v>
      </c>
      <c r="L18" s="7"/>
      <c r="M18" s="7"/>
      <c r="N18" s="8">
        <v>45352.0</v>
      </c>
      <c r="O18" s="7" t="s">
        <v>46</v>
      </c>
      <c r="P18" s="7" t="s">
        <v>31</v>
      </c>
      <c r="Q18" s="11" t="str">
        <f t="shared" si="1"/>
        <v>2023</v>
      </c>
      <c r="R18" s="11">
        <f t="shared" si="2"/>
        <v>12</v>
      </c>
      <c r="S18" s="11" t="str">
        <f t="shared" si="3"/>
        <v>2023-Q4</v>
      </c>
      <c r="T18" s="12">
        <f t="shared" si="4"/>
        <v>111172.4468</v>
      </c>
      <c r="U18" s="12">
        <f t="shared" si="5"/>
        <v>111172.4468</v>
      </c>
      <c r="V18" s="13">
        <f t="shared" si="6"/>
        <v>0</v>
      </c>
      <c r="W18" s="13">
        <f>K18/J18-1</f>
        <v>0.2610434377</v>
      </c>
    </row>
    <row r="19">
      <c r="A19" s="14">
        <v>338.0</v>
      </c>
      <c r="B19" s="14">
        <v>558.0</v>
      </c>
      <c r="C19" s="14" t="s">
        <v>27</v>
      </c>
      <c r="D19" s="14" t="s">
        <v>28</v>
      </c>
      <c r="E19" s="14" t="s">
        <v>57</v>
      </c>
      <c r="F19" s="15">
        <v>45266.0</v>
      </c>
      <c r="G19" s="15">
        <v>45303.0</v>
      </c>
      <c r="H19" s="14" t="s">
        <v>24</v>
      </c>
      <c r="I19" s="16">
        <v>71503.0</v>
      </c>
      <c r="J19" s="17">
        <v>432115.9319014549</v>
      </c>
      <c r="K19" s="17">
        <v>541225.7951517105</v>
      </c>
      <c r="L19" s="14"/>
      <c r="M19" s="14"/>
      <c r="N19" s="15">
        <v>45352.0</v>
      </c>
      <c r="O19" s="14" t="s">
        <v>46</v>
      </c>
      <c r="P19" s="14" t="s">
        <v>31</v>
      </c>
      <c r="Q19" s="18" t="str">
        <f t="shared" si="1"/>
        <v>2024</v>
      </c>
      <c r="R19" s="18">
        <f t="shared" si="2"/>
        <v>1</v>
      </c>
      <c r="S19" s="18" t="str">
        <f t="shared" si="3"/>
        <v>2024-Q1</v>
      </c>
      <c r="T19" s="19">
        <f t="shared" si="4"/>
        <v>109109.8633</v>
      </c>
      <c r="U19" s="19">
        <f t="shared" si="5"/>
        <v>109109.8633</v>
      </c>
      <c r="V19" s="13">
        <f t="shared" si="6"/>
        <v>0</v>
      </c>
      <c r="W19" s="20"/>
    </row>
    <row r="20">
      <c r="A20" s="7">
        <v>21.0</v>
      </c>
      <c r="B20" s="7">
        <v>344.0</v>
      </c>
      <c r="C20" s="7" t="s">
        <v>32</v>
      </c>
      <c r="D20" s="7" t="s">
        <v>38</v>
      </c>
      <c r="E20" s="7" t="s">
        <v>58</v>
      </c>
      <c r="F20" s="8">
        <v>45097.0</v>
      </c>
      <c r="G20" s="8">
        <v>45134.0</v>
      </c>
      <c r="H20" s="7" t="s">
        <v>24</v>
      </c>
      <c r="I20" s="9">
        <v>175419.0</v>
      </c>
      <c r="J20" s="10">
        <v>819017.953690052</v>
      </c>
      <c r="K20" s="10">
        <v>918051.6567320824</v>
      </c>
      <c r="L20" s="7" t="s">
        <v>59</v>
      </c>
      <c r="M20" s="7" t="s">
        <v>60</v>
      </c>
      <c r="N20" s="8">
        <v>45217.0</v>
      </c>
      <c r="O20" s="7"/>
      <c r="P20" s="7"/>
      <c r="Q20" s="11" t="str">
        <f t="shared" si="1"/>
        <v>2023</v>
      </c>
      <c r="R20" s="11">
        <f t="shared" si="2"/>
        <v>7</v>
      </c>
      <c r="S20" s="11" t="str">
        <f t="shared" si="3"/>
        <v>2023-Q3</v>
      </c>
      <c r="T20" s="12">
        <f t="shared" si="4"/>
        <v>99033.70304</v>
      </c>
      <c r="U20" s="12">
        <f t="shared" si="5"/>
        <v>99033.70304</v>
      </c>
      <c r="V20" s="13">
        <f t="shared" si="6"/>
        <v>0</v>
      </c>
      <c r="W20" s="13"/>
    </row>
    <row r="21" ht="15.75" customHeight="1">
      <c r="A21" s="14">
        <v>8.0</v>
      </c>
      <c r="B21" s="14">
        <v>339.0</v>
      </c>
      <c r="C21" s="14" t="s">
        <v>32</v>
      </c>
      <c r="D21" s="14" t="s">
        <v>38</v>
      </c>
      <c r="E21" s="14" t="s">
        <v>61</v>
      </c>
      <c r="F21" s="15">
        <v>45093.0</v>
      </c>
      <c r="G21" s="15">
        <v>45134.0</v>
      </c>
      <c r="H21" s="14" t="s">
        <v>24</v>
      </c>
      <c r="I21" s="16">
        <v>120026.26</v>
      </c>
      <c r="J21" s="17">
        <v>530137.6538887024</v>
      </c>
      <c r="K21" s="17">
        <v>628154.9139167118</v>
      </c>
      <c r="L21" s="14" t="s">
        <v>62</v>
      </c>
      <c r="M21" s="14" t="s">
        <v>60</v>
      </c>
      <c r="N21" s="15">
        <v>45217.0</v>
      </c>
      <c r="O21" s="14"/>
      <c r="P21" s="14"/>
      <c r="Q21" s="18" t="str">
        <f t="shared" si="1"/>
        <v>2023</v>
      </c>
      <c r="R21" s="18">
        <f t="shared" si="2"/>
        <v>7</v>
      </c>
      <c r="S21" s="18" t="str">
        <f t="shared" si="3"/>
        <v>2023-Q3</v>
      </c>
      <c r="T21" s="19">
        <f t="shared" si="4"/>
        <v>98017.26003</v>
      </c>
      <c r="U21" s="19">
        <f t="shared" si="5"/>
        <v>98017.26003</v>
      </c>
      <c r="V21" s="13">
        <f t="shared" si="6"/>
        <v>0</v>
      </c>
      <c r="W21" s="20"/>
    </row>
    <row r="22" ht="15.75" customHeight="1">
      <c r="A22" s="7">
        <v>484.0</v>
      </c>
      <c r="B22" s="7">
        <v>690.0</v>
      </c>
      <c r="C22" s="7"/>
      <c r="D22" s="7"/>
      <c r="E22" s="7" t="s">
        <v>63</v>
      </c>
      <c r="F22" s="8">
        <v>45332.0</v>
      </c>
      <c r="G22" s="8">
        <v>45354.0</v>
      </c>
      <c r="H22" s="7" t="s">
        <v>26</v>
      </c>
      <c r="I22" s="9">
        <v>32528.24</v>
      </c>
      <c r="J22" s="10">
        <v>234491.6186845016</v>
      </c>
      <c r="K22" s="10">
        <v>318693.4658874512</v>
      </c>
      <c r="L22" s="7"/>
      <c r="M22" s="7"/>
      <c r="N22" s="8">
        <v>45352.0</v>
      </c>
      <c r="O22" s="7"/>
      <c r="P22" s="7"/>
      <c r="Q22" s="11" t="str">
        <f t="shared" si="1"/>
        <v>2024</v>
      </c>
      <c r="R22" s="11">
        <f t="shared" si="2"/>
        <v>3</v>
      </c>
      <c r="S22" s="11" t="str">
        <f t="shared" si="3"/>
        <v>2024-Q1</v>
      </c>
      <c r="T22" s="12">
        <f t="shared" si="4"/>
        <v>84201.8472</v>
      </c>
      <c r="U22" s="12">
        <f t="shared" si="5"/>
        <v>84201.8472</v>
      </c>
      <c r="V22" s="13">
        <f t="shared" si="6"/>
        <v>0</v>
      </c>
      <c r="W22" s="13"/>
    </row>
    <row r="23" ht="15.75" customHeight="1">
      <c r="A23" s="14">
        <v>463.0</v>
      </c>
      <c r="B23" s="14">
        <v>631.0</v>
      </c>
      <c r="C23" s="14"/>
      <c r="D23" s="14"/>
      <c r="E23" s="14" t="s">
        <v>64</v>
      </c>
      <c r="F23" s="15">
        <v>45327.0</v>
      </c>
      <c r="G23" s="15">
        <v>45351.0</v>
      </c>
      <c r="H23" s="14" t="s">
        <v>24</v>
      </c>
      <c r="I23" s="16">
        <v>51034.0</v>
      </c>
      <c r="J23" s="17">
        <v>343301.3254518509</v>
      </c>
      <c r="K23" s="17">
        <v>421286.9412555695</v>
      </c>
      <c r="L23" s="14"/>
      <c r="M23" s="14"/>
      <c r="N23" s="15">
        <v>45352.0</v>
      </c>
      <c r="O23" s="14"/>
      <c r="P23" s="14"/>
      <c r="Q23" s="18" t="str">
        <f t="shared" si="1"/>
        <v>2024</v>
      </c>
      <c r="R23" s="18">
        <f t="shared" si="2"/>
        <v>2</v>
      </c>
      <c r="S23" s="18" t="str">
        <f t="shared" si="3"/>
        <v>2024-Q1</v>
      </c>
      <c r="T23" s="19">
        <f t="shared" si="4"/>
        <v>77985.6158</v>
      </c>
      <c r="U23" s="19">
        <f t="shared" si="5"/>
        <v>77985.6158</v>
      </c>
      <c r="V23" s="13">
        <f t="shared" si="6"/>
        <v>0</v>
      </c>
      <c r="W23" s="20"/>
    </row>
    <row r="24" ht="15.75" customHeight="1">
      <c r="A24" s="7">
        <v>304.0</v>
      </c>
      <c r="B24" s="7">
        <v>549.0</v>
      </c>
      <c r="C24" s="7" t="s">
        <v>27</v>
      </c>
      <c r="D24" s="7" t="s">
        <v>65</v>
      </c>
      <c r="E24" s="7" t="s">
        <v>66</v>
      </c>
      <c r="F24" s="8">
        <v>45253.0</v>
      </c>
      <c r="G24" s="8">
        <v>45279.0</v>
      </c>
      <c r="H24" s="7" t="s">
        <v>24</v>
      </c>
      <c r="I24" s="9">
        <v>47837.0</v>
      </c>
      <c r="J24" s="10">
        <v>245577.8364672661</v>
      </c>
      <c r="K24" s="10">
        <v>321235.9323000908</v>
      </c>
      <c r="L24" s="7"/>
      <c r="M24" s="7"/>
      <c r="N24" s="8">
        <v>45352.0</v>
      </c>
      <c r="O24" s="7" t="s">
        <v>46</v>
      </c>
      <c r="P24" s="7" t="s">
        <v>31</v>
      </c>
      <c r="Q24" s="11" t="str">
        <f t="shared" si="1"/>
        <v>2023</v>
      </c>
      <c r="R24" s="11">
        <f t="shared" si="2"/>
        <v>12</v>
      </c>
      <c r="S24" s="11" t="str">
        <f t="shared" si="3"/>
        <v>2023-Q4</v>
      </c>
      <c r="T24" s="12">
        <f t="shared" si="4"/>
        <v>75658.09583</v>
      </c>
      <c r="U24" s="12">
        <f t="shared" si="5"/>
        <v>75658.09583</v>
      </c>
      <c r="V24" s="13">
        <f t="shared" si="6"/>
        <v>0</v>
      </c>
      <c r="W24" s="13">
        <f>K24/J24-1</f>
        <v>0.3080819382</v>
      </c>
    </row>
    <row r="25" ht="15.75" customHeight="1">
      <c r="A25" s="14">
        <v>447.0</v>
      </c>
      <c r="B25" s="14">
        <v>619.0</v>
      </c>
      <c r="C25" s="14"/>
      <c r="D25" s="14"/>
      <c r="E25" s="14" t="s">
        <v>67</v>
      </c>
      <c r="F25" s="15">
        <v>45317.0</v>
      </c>
      <c r="G25" s="15">
        <v>45351.0</v>
      </c>
      <c r="H25" s="14" t="s">
        <v>24</v>
      </c>
      <c r="I25" s="16">
        <v>43946.0</v>
      </c>
      <c r="J25" s="17">
        <v>293227.8468198776</v>
      </c>
      <c r="K25" s="17">
        <v>362775.3246936798</v>
      </c>
      <c r="L25" s="14"/>
      <c r="M25" s="14"/>
      <c r="N25" s="15">
        <v>45352.0</v>
      </c>
      <c r="O25" s="14"/>
      <c r="P25" s="14"/>
      <c r="Q25" s="18" t="str">
        <f t="shared" si="1"/>
        <v>2024</v>
      </c>
      <c r="R25" s="18">
        <f t="shared" si="2"/>
        <v>2</v>
      </c>
      <c r="S25" s="18" t="str">
        <f t="shared" si="3"/>
        <v>2024-Q1</v>
      </c>
      <c r="T25" s="19">
        <f t="shared" si="4"/>
        <v>69547.47787</v>
      </c>
      <c r="U25" s="19">
        <f t="shared" si="5"/>
        <v>69547.47787</v>
      </c>
      <c r="V25" s="13">
        <f t="shared" si="6"/>
        <v>0</v>
      </c>
      <c r="W25" s="20"/>
    </row>
    <row r="26" ht="15.75" customHeight="1">
      <c r="A26" s="7">
        <v>462.0</v>
      </c>
      <c r="B26" s="7">
        <v>692.0</v>
      </c>
      <c r="C26" s="7"/>
      <c r="D26" s="7"/>
      <c r="E26" s="7" t="s">
        <v>68</v>
      </c>
      <c r="F26" s="8">
        <v>45327.0</v>
      </c>
      <c r="G26" s="8">
        <v>45354.0</v>
      </c>
      <c r="H26" s="7" t="s">
        <v>26</v>
      </c>
      <c r="I26" s="9">
        <v>21670.0</v>
      </c>
      <c r="J26" s="10">
        <v>145772.2248411179</v>
      </c>
      <c r="K26" s="10">
        <v>212310.5155944824</v>
      </c>
      <c r="L26" s="7"/>
      <c r="M26" s="7"/>
      <c r="N26" s="8">
        <v>45352.0</v>
      </c>
      <c r="O26" s="7"/>
      <c r="P26" s="7"/>
      <c r="Q26" s="11" t="str">
        <f t="shared" si="1"/>
        <v>2024</v>
      </c>
      <c r="R26" s="11">
        <f t="shared" si="2"/>
        <v>3</v>
      </c>
      <c r="S26" s="11" t="str">
        <f t="shared" si="3"/>
        <v>2024-Q1</v>
      </c>
      <c r="T26" s="12">
        <f t="shared" si="4"/>
        <v>66538.29075</v>
      </c>
      <c r="U26" s="12">
        <f t="shared" si="5"/>
        <v>66538.29075</v>
      </c>
      <c r="V26" s="13">
        <f t="shared" si="6"/>
        <v>0</v>
      </c>
      <c r="W26" s="13"/>
    </row>
    <row r="27" ht="15.75" customHeight="1">
      <c r="A27" s="14">
        <v>328.0</v>
      </c>
      <c r="B27" s="14">
        <v>551.0</v>
      </c>
      <c r="C27" s="14" t="s">
        <v>27</v>
      </c>
      <c r="D27" s="14" t="s">
        <v>69</v>
      </c>
      <c r="E27" s="14" t="s">
        <v>70</v>
      </c>
      <c r="F27" s="15">
        <v>45259.0</v>
      </c>
      <c r="G27" s="15">
        <v>45279.0</v>
      </c>
      <c r="H27" s="14" t="s">
        <v>24</v>
      </c>
      <c r="I27" s="16">
        <v>42865.0</v>
      </c>
      <c r="J27" s="17">
        <v>221530.1312541962</v>
      </c>
      <c r="K27" s="17">
        <v>287847.8633284569</v>
      </c>
      <c r="L27" s="14"/>
      <c r="M27" s="14"/>
      <c r="N27" s="15">
        <v>45352.0</v>
      </c>
      <c r="O27" s="14" t="s">
        <v>46</v>
      </c>
      <c r="P27" s="14" t="s">
        <v>31</v>
      </c>
      <c r="Q27" s="18" t="str">
        <f t="shared" si="1"/>
        <v>2023</v>
      </c>
      <c r="R27" s="18">
        <f t="shared" si="2"/>
        <v>12</v>
      </c>
      <c r="S27" s="18" t="str">
        <f t="shared" si="3"/>
        <v>2023-Q4</v>
      </c>
      <c r="T27" s="19">
        <f t="shared" si="4"/>
        <v>66317.73207</v>
      </c>
      <c r="U27" s="19">
        <f t="shared" si="5"/>
        <v>66317.73207</v>
      </c>
      <c r="V27" s="13">
        <f t="shared" si="6"/>
        <v>0</v>
      </c>
      <c r="W27" s="20">
        <f t="shared" ref="W27:W28" si="9">K27/J27-1</f>
        <v>0.2993621306</v>
      </c>
    </row>
    <row r="28" ht="15.75" customHeight="1">
      <c r="A28" s="7">
        <v>185.0</v>
      </c>
      <c r="B28" s="7">
        <v>469.0</v>
      </c>
      <c r="C28" s="7" t="s">
        <v>41</v>
      </c>
      <c r="D28" s="7" t="s">
        <v>42</v>
      </c>
      <c r="E28" s="7" t="s">
        <v>71</v>
      </c>
      <c r="F28" s="8">
        <v>45207.0</v>
      </c>
      <c r="G28" s="8">
        <v>45231.0</v>
      </c>
      <c r="H28" s="7" t="s">
        <v>24</v>
      </c>
      <c r="I28" s="9">
        <v>90540.0</v>
      </c>
      <c r="J28" s="10">
        <v>363453.4581756592</v>
      </c>
      <c r="K28" s="10">
        <v>428336.5754985809</v>
      </c>
      <c r="L28" s="7"/>
      <c r="M28" s="7"/>
      <c r="N28" s="8">
        <v>45352.0</v>
      </c>
      <c r="O28" s="7" t="s">
        <v>46</v>
      </c>
      <c r="P28" s="7" t="s">
        <v>31</v>
      </c>
      <c r="Q28" s="11" t="str">
        <f t="shared" si="1"/>
        <v>2023</v>
      </c>
      <c r="R28" s="11">
        <f t="shared" si="2"/>
        <v>11</v>
      </c>
      <c r="S28" s="11" t="str">
        <f t="shared" si="3"/>
        <v>2023-Q4</v>
      </c>
      <c r="T28" s="12">
        <f t="shared" si="4"/>
        <v>64883.11732</v>
      </c>
      <c r="U28" s="12">
        <f t="shared" si="5"/>
        <v>64883.11732</v>
      </c>
      <c r="V28" s="13">
        <f t="shared" si="6"/>
        <v>0</v>
      </c>
      <c r="W28" s="13">
        <f t="shared" si="9"/>
        <v>0.1785183656</v>
      </c>
    </row>
    <row r="29" ht="15.75" customHeight="1">
      <c r="A29" s="14">
        <v>6.0</v>
      </c>
      <c r="B29" s="14">
        <v>338.0</v>
      </c>
      <c r="C29" s="14" t="s">
        <v>32</v>
      </c>
      <c r="D29" s="14" t="s">
        <v>72</v>
      </c>
      <c r="E29" s="14" t="s">
        <v>73</v>
      </c>
      <c r="F29" s="15">
        <v>45092.0</v>
      </c>
      <c r="G29" s="15">
        <v>45134.0</v>
      </c>
      <c r="H29" s="14" t="s">
        <v>24</v>
      </c>
      <c r="I29" s="16">
        <v>75435.0</v>
      </c>
      <c r="J29" s="17">
        <v>330192.8685665131</v>
      </c>
      <c r="K29" s="17">
        <v>394787.4900984764</v>
      </c>
      <c r="L29" s="14" t="s">
        <v>74</v>
      </c>
      <c r="M29" s="14" t="s">
        <v>60</v>
      </c>
      <c r="N29" s="15">
        <v>45217.0</v>
      </c>
      <c r="O29" s="14"/>
      <c r="P29" s="14"/>
      <c r="Q29" s="18" t="str">
        <f t="shared" si="1"/>
        <v>2023</v>
      </c>
      <c r="R29" s="18">
        <f t="shared" si="2"/>
        <v>7</v>
      </c>
      <c r="S29" s="18" t="str">
        <f t="shared" si="3"/>
        <v>2023-Q3</v>
      </c>
      <c r="T29" s="19">
        <f t="shared" si="4"/>
        <v>64594.62153</v>
      </c>
      <c r="U29" s="19">
        <f t="shared" si="5"/>
        <v>64594.62153</v>
      </c>
      <c r="V29" s="13">
        <f t="shared" si="6"/>
        <v>0</v>
      </c>
      <c r="W29" s="20"/>
    </row>
    <row r="30" ht="15.75" customHeight="1">
      <c r="A30" s="7">
        <v>442.0</v>
      </c>
      <c r="B30" s="7">
        <v>622.0</v>
      </c>
      <c r="C30" s="7"/>
      <c r="D30" s="7"/>
      <c r="E30" s="7" t="s">
        <v>75</v>
      </c>
      <c r="F30" s="8">
        <v>45315.0</v>
      </c>
      <c r="G30" s="8">
        <v>45351.0</v>
      </c>
      <c r="H30" s="7" t="s">
        <v>24</v>
      </c>
      <c r="I30" s="9">
        <v>34315.574377</v>
      </c>
      <c r="J30" s="10">
        <v>221673.1956509948</v>
      </c>
      <c r="K30" s="10">
        <v>283275.9212821712</v>
      </c>
      <c r="L30" s="7"/>
      <c r="M30" s="7"/>
      <c r="N30" s="8">
        <v>45352.0</v>
      </c>
      <c r="O30" s="7"/>
      <c r="P30" s="7"/>
      <c r="Q30" s="11" t="str">
        <f t="shared" si="1"/>
        <v>2024</v>
      </c>
      <c r="R30" s="11">
        <f t="shared" si="2"/>
        <v>2</v>
      </c>
      <c r="S30" s="11" t="str">
        <f t="shared" si="3"/>
        <v>2024-Q1</v>
      </c>
      <c r="T30" s="12">
        <f t="shared" si="4"/>
        <v>61602.72563</v>
      </c>
      <c r="U30" s="12">
        <f t="shared" si="5"/>
        <v>61602.72563</v>
      </c>
      <c r="V30" s="13">
        <f t="shared" si="6"/>
        <v>0</v>
      </c>
      <c r="W30" s="13"/>
    </row>
    <row r="31" ht="15.75" customHeight="1">
      <c r="A31" s="14">
        <v>209.0</v>
      </c>
      <c r="B31" s="14">
        <v>481.0</v>
      </c>
      <c r="C31" s="14" t="s">
        <v>76</v>
      </c>
      <c r="D31" s="14" t="s">
        <v>76</v>
      </c>
      <c r="E31" s="14" t="s">
        <v>77</v>
      </c>
      <c r="F31" s="15">
        <v>45220.0</v>
      </c>
      <c r="G31" s="15">
        <v>45255.0</v>
      </c>
      <c r="H31" s="14" t="s">
        <v>24</v>
      </c>
      <c r="I31" s="16">
        <v>42650.0</v>
      </c>
      <c r="J31" s="17">
        <v>166522.878241539</v>
      </c>
      <c r="K31" s="17">
        <v>227328.1777620315</v>
      </c>
      <c r="L31" s="14"/>
      <c r="M31" s="14"/>
      <c r="N31" s="15">
        <v>45352.0</v>
      </c>
      <c r="O31" s="14" t="s">
        <v>46</v>
      </c>
      <c r="P31" s="14" t="s">
        <v>31</v>
      </c>
      <c r="Q31" s="18" t="str">
        <f t="shared" si="1"/>
        <v>2023</v>
      </c>
      <c r="R31" s="18">
        <f t="shared" si="2"/>
        <v>11</v>
      </c>
      <c r="S31" s="18" t="str">
        <f t="shared" si="3"/>
        <v>2023-Q4</v>
      </c>
      <c r="T31" s="19">
        <f t="shared" si="4"/>
        <v>60805.29952</v>
      </c>
      <c r="U31" s="19">
        <f t="shared" si="5"/>
        <v>60805.29952</v>
      </c>
      <c r="V31" s="13">
        <f t="shared" si="6"/>
        <v>0</v>
      </c>
      <c r="W31" s="20">
        <f t="shared" ref="W31:W33" si="10">K31/J31-1</f>
        <v>0.3651468204</v>
      </c>
    </row>
    <row r="32" ht="15.75" customHeight="1">
      <c r="A32" s="7">
        <v>216.0</v>
      </c>
      <c r="B32" s="7">
        <v>489.0</v>
      </c>
      <c r="C32" s="7" t="s">
        <v>41</v>
      </c>
      <c r="D32" s="7" t="s">
        <v>42</v>
      </c>
      <c r="E32" s="7" t="s">
        <v>78</v>
      </c>
      <c r="F32" s="8">
        <v>45224.0</v>
      </c>
      <c r="G32" s="8">
        <v>45255.0</v>
      </c>
      <c r="H32" s="7" t="s">
        <v>24</v>
      </c>
      <c r="I32" s="9">
        <v>54753.61</v>
      </c>
      <c r="J32" s="10">
        <v>234622.1868706227</v>
      </c>
      <c r="K32" s="10">
        <v>291841.4627712297</v>
      </c>
      <c r="L32" s="7"/>
      <c r="M32" s="7"/>
      <c r="N32" s="8">
        <v>45352.0</v>
      </c>
      <c r="O32" s="7" t="s">
        <v>46</v>
      </c>
      <c r="P32" s="7" t="s">
        <v>31</v>
      </c>
      <c r="Q32" s="11" t="str">
        <f t="shared" si="1"/>
        <v>2023</v>
      </c>
      <c r="R32" s="11">
        <f t="shared" si="2"/>
        <v>11</v>
      </c>
      <c r="S32" s="11" t="str">
        <f t="shared" si="3"/>
        <v>2023-Q4</v>
      </c>
      <c r="T32" s="12">
        <f t="shared" si="4"/>
        <v>57219.2759</v>
      </c>
      <c r="U32" s="12">
        <f t="shared" si="5"/>
        <v>57219.2759</v>
      </c>
      <c r="V32" s="13">
        <f t="shared" si="6"/>
        <v>0</v>
      </c>
      <c r="W32" s="13">
        <f t="shared" si="10"/>
        <v>0.2438783674</v>
      </c>
    </row>
    <row r="33" ht="15.75" customHeight="1">
      <c r="A33" s="14">
        <v>183.0</v>
      </c>
      <c r="B33" s="14">
        <v>475.0</v>
      </c>
      <c r="C33" s="14" t="s">
        <v>47</v>
      </c>
      <c r="D33" s="14" t="s">
        <v>79</v>
      </c>
      <c r="E33" s="14" t="s">
        <v>80</v>
      </c>
      <c r="F33" s="15">
        <v>45206.0</v>
      </c>
      <c r="G33" s="15">
        <v>45255.0</v>
      </c>
      <c r="H33" s="14" t="s">
        <v>24</v>
      </c>
      <c r="I33" s="16">
        <v>43154.0</v>
      </c>
      <c r="J33" s="17">
        <v>175051.9150943756</v>
      </c>
      <c r="K33" s="17">
        <v>230014.5412225723</v>
      </c>
      <c r="L33" s="14"/>
      <c r="M33" s="14"/>
      <c r="N33" s="15">
        <v>45352.0</v>
      </c>
      <c r="O33" s="14" t="s">
        <v>46</v>
      </c>
      <c r="P33" s="14" t="s">
        <v>31</v>
      </c>
      <c r="Q33" s="18" t="str">
        <f t="shared" si="1"/>
        <v>2023</v>
      </c>
      <c r="R33" s="18">
        <f t="shared" si="2"/>
        <v>11</v>
      </c>
      <c r="S33" s="18" t="str">
        <f t="shared" si="3"/>
        <v>2023-Q4</v>
      </c>
      <c r="T33" s="19">
        <f t="shared" si="4"/>
        <v>54962.62613</v>
      </c>
      <c r="U33" s="19">
        <f t="shared" si="5"/>
        <v>54962.62613</v>
      </c>
      <c r="V33" s="13">
        <f t="shared" si="6"/>
        <v>0</v>
      </c>
      <c r="W33" s="20">
        <f t="shared" si="10"/>
        <v>0.313979005</v>
      </c>
    </row>
    <row r="34" ht="15.75" customHeight="1">
      <c r="A34" s="7">
        <v>5.0</v>
      </c>
      <c r="B34" s="7">
        <v>312.0</v>
      </c>
      <c r="C34" s="7" t="s">
        <v>32</v>
      </c>
      <c r="D34" s="7" t="s">
        <v>44</v>
      </c>
      <c r="E34" s="7" t="s">
        <v>81</v>
      </c>
      <c r="F34" s="8">
        <v>45092.0</v>
      </c>
      <c r="G34" s="8">
        <v>45134.0</v>
      </c>
      <c r="H34" s="7" t="s">
        <v>24</v>
      </c>
      <c r="I34" s="9">
        <v>61477.0</v>
      </c>
      <c r="J34" s="10">
        <v>269096.1354923248</v>
      </c>
      <c r="K34" s="10">
        <v>321738.5898957253</v>
      </c>
      <c r="L34" s="7" t="s">
        <v>82</v>
      </c>
      <c r="M34" s="7" t="s">
        <v>60</v>
      </c>
      <c r="N34" s="8">
        <v>45217.0</v>
      </c>
      <c r="O34" s="7"/>
      <c r="P34" s="7"/>
      <c r="Q34" s="11" t="str">
        <f t="shared" si="1"/>
        <v>2023</v>
      </c>
      <c r="R34" s="11">
        <f t="shared" si="2"/>
        <v>7</v>
      </c>
      <c r="S34" s="11" t="str">
        <f t="shared" si="3"/>
        <v>2023-Q3</v>
      </c>
      <c r="T34" s="12">
        <f t="shared" si="4"/>
        <v>52642.4544</v>
      </c>
      <c r="U34" s="12">
        <f t="shared" si="5"/>
        <v>52642.4544</v>
      </c>
      <c r="V34" s="13">
        <f t="shared" si="6"/>
        <v>0</v>
      </c>
      <c r="W34" s="13"/>
    </row>
    <row r="35" ht="15.75" customHeight="1">
      <c r="A35" s="14">
        <v>324.0</v>
      </c>
      <c r="B35" s="14">
        <v>552.0</v>
      </c>
      <c r="C35" s="14" t="s">
        <v>27</v>
      </c>
      <c r="D35" s="14" t="s">
        <v>65</v>
      </c>
      <c r="E35" s="14" t="s">
        <v>83</v>
      </c>
      <c r="F35" s="15">
        <v>45258.0</v>
      </c>
      <c r="G35" s="15">
        <v>45279.0</v>
      </c>
      <c r="H35" s="14" t="s">
        <v>24</v>
      </c>
      <c r="I35" s="16">
        <v>35395.0</v>
      </c>
      <c r="J35" s="17">
        <v>186555.6493449211</v>
      </c>
      <c r="K35" s="17">
        <v>237685.1772427559</v>
      </c>
      <c r="L35" s="14"/>
      <c r="M35" s="14"/>
      <c r="N35" s="15">
        <v>45352.0</v>
      </c>
      <c r="O35" s="14" t="s">
        <v>46</v>
      </c>
      <c r="P35" s="14" t="s">
        <v>31</v>
      </c>
      <c r="Q35" s="18" t="str">
        <f t="shared" si="1"/>
        <v>2023</v>
      </c>
      <c r="R35" s="18">
        <f t="shared" si="2"/>
        <v>12</v>
      </c>
      <c r="S35" s="18" t="str">
        <f t="shared" si="3"/>
        <v>2023-Q4</v>
      </c>
      <c r="T35" s="19">
        <f t="shared" si="4"/>
        <v>51129.5279</v>
      </c>
      <c r="U35" s="19">
        <f t="shared" si="5"/>
        <v>51129.5279</v>
      </c>
      <c r="V35" s="13">
        <f t="shared" si="6"/>
        <v>0</v>
      </c>
      <c r="W35" s="20">
        <f t="shared" ref="W35:W36" si="11">K35/J35-1</f>
        <v>0.2740711851</v>
      </c>
    </row>
    <row r="36" ht="15.75" customHeight="1">
      <c r="A36" s="7">
        <v>298.0</v>
      </c>
      <c r="B36" s="7">
        <v>541.0</v>
      </c>
      <c r="C36" s="7" t="s">
        <v>27</v>
      </c>
      <c r="D36" s="7" t="s">
        <v>65</v>
      </c>
      <c r="E36" s="7" t="s">
        <v>84</v>
      </c>
      <c r="F36" s="8">
        <v>45253.0</v>
      </c>
      <c r="G36" s="8">
        <v>45279.0</v>
      </c>
      <c r="H36" s="7" t="s">
        <v>24</v>
      </c>
      <c r="I36" s="9">
        <v>32000.0</v>
      </c>
      <c r="J36" s="10">
        <v>164276.4129638672</v>
      </c>
      <c r="K36" s="10">
        <v>214887.0086669922</v>
      </c>
      <c r="L36" s="7"/>
      <c r="M36" s="7"/>
      <c r="N36" s="8">
        <v>45352.0</v>
      </c>
      <c r="O36" s="7" t="s">
        <v>46</v>
      </c>
      <c r="P36" s="7" t="s">
        <v>31</v>
      </c>
      <c r="Q36" s="11" t="str">
        <f t="shared" si="1"/>
        <v>2023</v>
      </c>
      <c r="R36" s="11">
        <f t="shared" si="2"/>
        <v>12</v>
      </c>
      <c r="S36" s="11" t="str">
        <f t="shared" si="3"/>
        <v>2023-Q4</v>
      </c>
      <c r="T36" s="12">
        <f t="shared" si="4"/>
        <v>50610.5957</v>
      </c>
      <c r="U36" s="12">
        <f t="shared" si="5"/>
        <v>50610.5957</v>
      </c>
      <c r="V36" s="13">
        <f t="shared" si="6"/>
        <v>0</v>
      </c>
      <c r="W36" s="13">
        <f t="shared" si="11"/>
        <v>0.3080819382</v>
      </c>
    </row>
    <row r="37" ht="15.75" customHeight="1">
      <c r="A37" s="14">
        <v>490.0</v>
      </c>
      <c r="B37" s="14">
        <v>691.0</v>
      </c>
      <c r="C37" s="14"/>
      <c r="D37" s="14"/>
      <c r="E37" s="14" t="s">
        <v>85</v>
      </c>
      <c r="F37" s="15">
        <v>45334.0</v>
      </c>
      <c r="G37" s="15">
        <v>45354.0</v>
      </c>
      <c r="H37" s="14" t="s">
        <v>26</v>
      </c>
      <c r="I37" s="16">
        <v>20000.0</v>
      </c>
      <c r="J37" s="17">
        <v>146921.2627410889</v>
      </c>
      <c r="K37" s="17">
        <v>195948.7915039062</v>
      </c>
      <c r="L37" s="14"/>
      <c r="M37" s="14"/>
      <c r="N37" s="15">
        <v>45352.0</v>
      </c>
      <c r="O37" s="14"/>
      <c r="P37" s="14"/>
      <c r="Q37" s="18" t="str">
        <f t="shared" si="1"/>
        <v>2024</v>
      </c>
      <c r="R37" s="18">
        <f t="shared" si="2"/>
        <v>3</v>
      </c>
      <c r="S37" s="18" t="str">
        <f t="shared" si="3"/>
        <v>2024-Q1</v>
      </c>
      <c r="T37" s="19">
        <f t="shared" si="4"/>
        <v>49027.52876</v>
      </c>
      <c r="U37" s="19">
        <f t="shared" si="5"/>
        <v>49027.52876</v>
      </c>
      <c r="V37" s="13">
        <f t="shared" si="6"/>
        <v>0</v>
      </c>
      <c r="W37" s="20"/>
    </row>
    <row r="38" ht="15.75" customHeight="1">
      <c r="A38" s="7">
        <v>202.0</v>
      </c>
      <c r="B38" s="7">
        <v>479.0</v>
      </c>
      <c r="C38" s="7" t="s">
        <v>27</v>
      </c>
      <c r="D38" s="7" t="s">
        <v>86</v>
      </c>
      <c r="E38" s="7" t="s">
        <v>87</v>
      </c>
      <c r="F38" s="8">
        <v>45217.0</v>
      </c>
      <c r="G38" s="8">
        <v>45255.0</v>
      </c>
      <c r="H38" s="7" t="s">
        <v>24</v>
      </c>
      <c r="I38" s="9">
        <v>28010.0</v>
      </c>
      <c r="J38" s="10">
        <v>102419.9368429184</v>
      </c>
      <c r="K38" s="10">
        <v>149295.7153367996</v>
      </c>
      <c r="L38" s="7"/>
      <c r="M38" s="7"/>
      <c r="N38" s="8">
        <v>45352.0</v>
      </c>
      <c r="O38" s="7" t="s">
        <v>46</v>
      </c>
      <c r="P38" s="7" t="s">
        <v>31</v>
      </c>
      <c r="Q38" s="11" t="str">
        <f t="shared" si="1"/>
        <v>2023</v>
      </c>
      <c r="R38" s="11">
        <f t="shared" si="2"/>
        <v>11</v>
      </c>
      <c r="S38" s="11" t="str">
        <f t="shared" si="3"/>
        <v>2023-Q4</v>
      </c>
      <c r="T38" s="12">
        <f t="shared" si="4"/>
        <v>46875.77849</v>
      </c>
      <c r="U38" s="12">
        <f t="shared" si="5"/>
        <v>46875.77849</v>
      </c>
      <c r="V38" s="13">
        <f t="shared" si="6"/>
        <v>0</v>
      </c>
      <c r="W38" s="13">
        <f>K38/J38-1</f>
        <v>0.4576821656</v>
      </c>
    </row>
    <row r="39" ht="15.75" customHeight="1">
      <c r="A39" s="14">
        <v>469.0</v>
      </c>
      <c r="B39" s="14">
        <v>634.0</v>
      </c>
      <c r="C39" s="14"/>
      <c r="D39" s="14"/>
      <c r="E39" s="14" t="s">
        <v>88</v>
      </c>
      <c r="F39" s="15">
        <v>45328.0</v>
      </c>
      <c r="G39" s="15">
        <v>45351.0</v>
      </c>
      <c r="H39" s="14" t="s">
        <v>24</v>
      </c>
      <c r="I39" s="16">
        <v>32000.0</v>
      </c>
      <c r="J39" s="17">
        <v>217782.6232910156</v>
      </c>
      <c r="K39" s="17">
        <v>264160.7971191406</v>
      </c>
      <c r="L39" s="14"/>
      <c r="M39" s="14"/>
      <c r="N39" s="15">
        <v>45352.0</v>
      </c>
      <c r="O39" s="14"/>
      <c r="P39" s="14"/>
      <c r="Q39" s="18" t="str">
        <f t="shared" si="1"/>
        <v>2024</v>
      </c>
      <c r="R39" s="18">
        <f t="shared" si="2"/>
        <v>2</v>
      </c>
      <c r="S39" s="18" t="str">
        <f t="shared" si="3"/>
        <v>2024-Q1</v>
      </c>
      <c r="T39" s="19">
        <f t="shared" si="4"/>
        <v>46378.17383</v>
      </c>
      <c r="U39" s="19">
        <f t="shared" si="5"/>
        <v>46378.17383</v>
      </c>
      <c r="V39" s="13">
        <f t="shared" si="6"/>
        <v>0</v>
      </c>
      <c r="W39" s="20"/>
    </row>
    <row r="40" ht="15.75" customHeight="1">
      <c r="A40" s="7">
        <v>468.0</v>
      </c>
      <c r="B40" s="7">
        <v>633.0</v>
      </c>
      <c r="C40" s="7"/>
      <c r="D40" s="7"/>
      <c r="E40" s="7" t="s">
        <v>89</v>
      </c>
      <c r="F40" s="8">
        <v>45328.0</v>
      </c>
      <c r="G40" s="8">
        <v>45351.0</v>
      </c>
      <c r="H40" s="7" t="s">
        <v>24</v>
      </c>
      <c r="I40" s="9">
        <v>31500.0</v>
      </c>
      <c r="J40" s="10">
        <v>214379.7698020935</v>
      </c>
      <c r="K40" s="10">
        <v>260033.2846641541</v>
      </c>
      <c r="L40" s="7"/>
      <c r="M40" s="7"/>
      <c r="N40" s="8">
        <v>45352.0</v>
      </c>
      <c r="O40" s="7"/>
      <c r="P40" s="7"/>
      <c r="Q40" s="11" t="str">
        <f t="shared" si="1"/>
        <v>2024</v>
      </c>
      <c r="R40" s="11">
        <f t="shared" si="2"/>
        <v>2</v>
      </c>
      <c r="S40" s="11" t="str">
        <f t="shared" si="3"/>
        <v>2024-Q1</v>
      </c>
      <c r="T40" s="12">
        <f t="shared" si="4"/>
        <v>45653.51486</v>
      </c>
      <c r="U40" s="12">
        <f t="shared" si="5"/>
        <v>45653.51486</v>
      </c>
      <c r="V40" s="13">
        <f t="shared" si="6"/>
        <v>0</v>
      </c>
      <c r="W40" s="13"/>
    </row>
    <row r="41" ht="15.75" customHeight="1">
      <c r="A41" s="14">
        <v>350.0</v>
      </c>
      <c r="B41" s="14">
        <v>565.0</v>
      </c>
      <c r="C41" s="14" t="s">
        <v>27</v>
      </c>
      <c r="D41" s="14" t="s">
        <v>90</v>
      </c>
      <c r="E41" s="14" t="s">
        <v>91</v>
      </c>
      <c r="F41" s="15">
        <v>45269.0</v>
      </c>
      <c r="G41" s="15">
        <v>45303.0</v>
      </c>
      <c r="H41" s="14" t="s">
        <v>24</v>
      </c>
      <c r="I41" s="16">
        <v>99950.0</v>
      </c>
      <c r="J41" s="17">
        <v>711406.1181306839</v>
      </c>
      <c r="K41" s="17">
        <v>756548.9311695099</v>
      </c>
      <c r="L41" s="14"/>
      <c r="M41" s="14"/>
      <c r="N41" s="15">
        <v>45352.0</v>
      </c>
      <c r="O41" s="14" t="s">
        <v>46</v>
      </c>
      <c r="P41" s="14" t="s">
        <v>31</v>
      </c>
      <c r="Q41" s="18" t="str">
        <f t="shared" si="1"/>
        <v>2024</v>
      </c>
      <c r="R41" s="18">
        <f t="shared" si="2"/>
        <v>1</v>
      </c>
      <c r="S41" s="18" t="str">
        <f t="shared" si="3"/>
        <v>2024-Q1</v>
      </c>
      <c r="T41" s="19">
        <f t="shared" si="4"/>
        <v>45142.81304</v>
      </c>
      <c r="U41" s="19">
        <f t="shared" si="5"/>
        <v>45142.81304</v>
      </c>
      <c r="V41" s="13">
        <f t="shared" si="6"/>
        <v>0</v>
      </c>
      <c r="W41" s="20"/>
    </row>
    <row r="42" ht="15.75" customHeight="1">
      <c r="A42" s="7">
        <v>200.0</v>
      </c>
      <c r="B42" s="7">
        <v>478.0</v>
      </c>
      <c r="C42" s="7" t="s">
        <v>41</v>
      </c>
      <c r="D42" s="7" t="s">
        <v>92</v>
      </c>
      <c r="E42" s="7" t="s">
        <v>93</v>
      </c>
      <c r="F42" s="8">
        <v>45217.0</v>
      </c>
      <c r="G42" s="8">
        <v>45255.0</v>
      </c>
      <c r="H42" s="7" t="s">
        <v>24</v>
      </c>
      <c r="I42" s="9">
        <v>26281.383</v>
      </c>
      <c r="J42" s="10">
        <v>96099.16412011956</v>
      </c>
      <c r="K42" s="10">
        <v>140082.0376660266</v>
      </c>
      <c r="L42" s="7"/>
      <c r="M42" s="7"/>
      <c r="N42" s="8">
        <v>45352.0</v>
      </c>
      <c r="O42" s="7" t="s">
        <v>46</v>
      </c>
      <c r="P42" s="7" t="s">
        <v>31</v>
      </c>
      <c r="Q42" s="11" t="str">
        <f t="shared" si="1"/>
        <v>2023</v>
      </c>
      <c r="R42" s="11">
        <f t="shared" si="2"/>
        <v>11</v>
      </c>
      <c r="S42" s="11" t="str">
        <f t="shared" si="3"/>
        <v>2023-Q4</v>
      </c>
      <c r="T42" s="12">
        <f t="shared" si="4"/>
        <v>43982.87355</v>
      </c>
      <c r="U42" s="12">
        <f t="shared" si="5"/>
        <v>43982.87355</v>
      </c>
      <c r="V42" s="13">
        <f t="shared" si="6"/>
        <v>0</v>
      </c>
      <c r="W42" s="13">
        <f t="shared" ref="W42:W43" si="12">K42/J42-1</f>
        <v>0.4576821656</v>
      </c>
    </row>
    <row r="43" ht="15.75" customHeight="1">
      <c r="A43" s="14">
        <v>172.0</v>
      </c>
      <c r="B43" s="14">
        <v>464.0</v>
      </c>
      <c r="C43" s="14" t="s">
        <v>32</v>
      </c>
      <c r="D43" s="14" t="s">
        <v>79</v>
      </c>
      <c r="E43" s="14" t="s">
        <v>94</v>
      </c>
      <c r="F43" s="15">
        <v>45201.0</v>
      </c>
      <c r="G43" s="15">
        <v>45231.0</v>
      </c>
      <c r="H43" s="14" t="s">
        <v>24</v>
      </c>
      <c r="I43" s="16">
        <v>67438.0</v>
      </c>
      <c r="J43" s="17">
        <v>278098.2705726624</v>
      </c>
      <c r="K43" s="17">
        <v>319043.0967359543</v>
      </c>
      <c r="L43" s="14"/>
      <c r="M43" s="14"/>
      <c r="N43" s="15">
        <v>45352.0</v>
      </c>
      <c r="O43" s="14" t="s">
        <v>46</v>
      </c>
      <c r="P43" s="14" t="s">
        <v>31</v>
      </c>
      <c r="Q43" s="18" t="str">
        <f t="shared" si="1"/>
        <v>2023</v>
      </c>
      <c r="R43" s="18">
        <f t="shared" si="2"/>
        <v>11</v>
      </c>
      <c r="S43" s="18" t="str">
        <f t="shared" si="3"/>
        <v>2023-Q4</v>
      </c>
      <c r="T43" s="19">
        <f t="shared" si="4"/>
        <v>40944.82616</v>
      </c>
      <c r="U43" s="19">
        <f t="shared" si="5"/>
        <v>40944.82616</v>
      </c>
      <c r="V43" s="13">
        <f t="shared" si="6"/>
        <v>0</v>
      </c>
      <c r="W43" s="20">
        <f t="shared" si="12"/>
        <v>0.1472315023</v>
      </c>
    </row>
    <row r="44" ht="15.75" customHeight="1">
      <c r="A44" s="7">
        <v>342.0</v>
      </c>
      <c r="B44" s="7">
        <v>559.0</v>
      </c>
      <c r="C44" s="7" t="s">
        <v>27</v>
      </c>
      <c r="D44" s="7" t="s">
        <v>65</v>
      </c>
      <c r="E44" s="7" t="s">
        <v>95</v>
      </c>
      <c r="F44" s="8">
        <v>45266.0</v>
      </c>
      <c r="G44" s="8">
        <v>45303.0</v>
      </c>
      <c r="H44" s="7" t="s">
        <v>24</v>
      </c>
      <c r="I44" s="9">
        <v>26706.0</v>
      </c>
      <c r="J44" s="10">
        <v>161393.0615129471</v>
      </c>
      <c r="K44" s="10">
        <v>202145.0300731659</v>
      </c>
      <c r="L44" s="7"/>
      <c r="M44" s="7"/>
      <c r="N44" s="8">
        <v>45352.0</v>
      </c>
      <c r="O44" s="7" t="s">
        <v>46</v>
      </c>
      <c r="P44" s="7" t="s">
        <v>31</v>
      </c>
      <c r="Q44" s="11" t="str">
        <f t="shared" si="1"/>
        <v>2024</v>
      </c>
      <c r="R44" s="11">
        <f t="shared" si="2"/>
        <v>1</v>
      </c>
      <c r="S44" s="11" t="str">
        <f t="shared" si="3"/>
        <v>2024-Q1</v>
      </c>
      <c r="T44" s="12">
        <f t="shared" si="4"/>
        <v>40751.96856</v>
      </c>
      <c r="U44" s="12">
        <f t="shared" si="5"/>
        <v>40751.96856</v>
      </c>
      <c r="V44" s="13">
        <f t="shared" si="6"/>
        <v>0</v>
      </c>
      <c r="W44" s="13"/>
    </row>
    <row r="45" ht="15.75" customHeight="1">
      <c r="A45" s="14">
        <v>207.0</v>
      </c>
      <c r="B45" s="14">
        <v>484.0</v>
      </c>
      <c r="C45" s="14" t="s">
        <v>32</v>
      </c>
      <c r="D45" s="21" t="s">
        <v>33</v>
      </c>
      <c r="E45" s="14" t="s">
        <v>96</v>
      </c>
      <c r="F45" s="15">
        <v>45219.0</v>
      </c>
      <c r="G45" s="15">
        <v>45255.0</v>
      </c>
      <c r="H45" s="14" t="s">
        <v>24</v>
      </c>
      <c r="I45" s="16">
        <v>24474.0</v>
      </c>
      <c r="J45" s="17">
        <v>91074.48658132555</v>
      </c>
      <c r="K45" s="17">
        <v>130448.5304231644</v>
      </c>
      <c r="L45" s="14"/>
      <c r="M45" s="14"/>
      <c r="N45" s="15">
        <v>45352.0</v>
      </c>
      <c r="O45" s="14" t="s">
        <v>46</v>
      </c>
      <c r="P45" s="14" t="s">
        <v>31</v>
      </c>
      <c r="Q45" s="18" t="str">
        <f t="shared" si="1"/>
        <v>2023</v>
      </c>
      <c r="R45" s="18">
        <f t="shared" si="2"/>
        <v>11</v>
      </c>
      <c r="S45" s="18" t="str">
        <f t="shared" si="3"/>
        <v>2023-Q4</v>
      </c>
      <c r="T45" s="19">
        <f t="shared" si="4"/>
        <v>39374.04384</v>
      </c>
      <c r="U45" s="19">
        <f t="shared" si="5"/>
        <v>39374.04384</v>
      </c>
      <c r="V45" s="13">
        <f t="shared" si="6"/>
        <v>0</v>
      </c>
      <c r="W45" s="20">
        <f>K45/J45-1</f>
        <v>0.4323279254</v>
      </c>
    </row>
    <row r="46" ht="15.75" customHeight="1">
      <c r="A46" s="7">
        <v>370.0</v>
      </c>
      <c r="B46" s="7">
        <v>573.0</v>
      </c>
      <c r="C46" s="7"/>
      <c r="D46" s="7"/>
      <c r="E46" s="7" t="s">
        <v>97</v>
      </c>
      <c r="F46" s="8">
        <v>45279.0</v>
      </c>
      <c r="G46" s="8">
        <v>45303.0</v>
      </c>
      <c r="H46" s="7" t="s">
        <v>24</v>
      </c>
      <c r="I46" s="9">
        <v>44429.5</v>
      </c>
      <c r="J46" s="10">
        <v>298353.8234865665</v>
      </c>
      <c r="K46" s="10">
        <v>336299.0569024086</v>
      </c>
      <c r="L46" s="7"/>
      <c r="M46" s="7"/>
      <c r="N46" s="8">
        <v>45352.0</v>
      </c>
      <c r="O46" s="7"/>
      <c r="P46" s="7"/>
      <c r="Q46" s="11" t="str">
        <f t="shared" si="1"/>
        <v>2024</v>
      </c>
      <c r="R46" s="11">
        <f t="shared" si="2"/>
        <v>1</v>
      </c>
      <c r="S46" s="11" t="str">
        <f t="shared" si="3"/>
        <v>2024-Q1</v>
      </c>
      <c r="T46" s="12">
        <f t="shared" si="4"/>
        <v>37945.23342</v>
      </c>
      <c r="U46" s="12">
        <f t="shared" si="5"/>
        <v>37945.23342</v>
      </c>
      <c r="V46" s="13">
        <f t="shared" si="6"/>
        <v>0</v>
      </c>
      <c r="W46" s="13"/>
    </row>
    <row r="47" ht="15.75" customHeight="1">
      <c r="A47" s="14">
        <v>358.0</v>
      </c>
      <c r="B47" s="14">
        <v>564.0</v>
      </c>
      <c r="C47" s="14" t="s">
        <v>32</v>
      </c>
      <c r="D47" s="14" t="s">
        <v>98</v>
      </c>
      <c r="E47" s="14" t="s">
        <v>99</v>
      </c>
      <c r="F47" s="15">
        <v>45271.0</v>
      </c>
      <c r="G47" s="15">
        <v>45303.0</v>
      </c>
      <c r="H47" s="14" t="s">
        <v>24</v>
      </c>
      <c r="I47" s="16">
        <v>41667.0</v>
      </c>
      <c r="J47" s="17">
        <v>279447.9433636665</v>
      </c>
      <c r="K47" s="17">
        <v>315388.9376192093</v>
      </c>
      <c r="L47" s="14"/>
      <c r="M47" s="14"/>
      <c r="N47" s="15">
        <v>45352.0</v>
      </c>
      <c r="O47" s="14" t="s">
        <v>46</v>
      </c>
      <c r="P47" s="14" t="s">
        <v>31</v>
      </c>
      <c r="Q47" s="18" t="str">
        <f t="shared" si="1"/>
        <v>2024</v>
      </c>
      <c r="R47" s="18">
        <f t="shared" si="2"/>
        <v>1</v>
      </c>
      <c r="S47" s="18" t="str">
        <f t="shared" si="3"/>
        <v>2024-Q1</v>
      </c>
      <c r="T47" s="19">
        <f t="shared" si="4"/>
        <v>35940.99426</v>
      </c>
      <c r="U47" s="19">
        <f t="shared" si="5"/>
        <v>35940.99426</v>
      </c>
      <c r="V47" s="13">
        <f t="shared" si="6"/>
        <v>0</v>
      </c>
      <c r="W47" s="20"/>
    </row>
    <row r="48" ht="15.75" customHeight="1">
      <c r="A48" s="7">
        <v>279.0</v>
      </c>
      <c r="B48" s="7">
        <v>540.0</v>
      </c>
      <c r="C48" s="7" t="s">
        <v>32</v>
      </c>
      <c r="D48" s="7" t="s">
        <v>100</v>
      </c>
      <c r="E48" s="7" t="s">
        <v>101</v>
      </c>
      <c r="F48" s="8">
        <v>45250.0</v>
      </c>
      <c r="G48" s="8">
        <v>45279.0</v>
      </c>
      <c r="H48" s="7" t="s">
        <v>24</v>
      </c>
      <c r="I48" s="9">
        <v>25361.29</v>
      </c>
      <c r="J48" s="10">
        <v>134531.44452425</v>
      </c>
      <c r="K48" s="10">
        <v>170306.6170011282</v>
      </c>
      <c r="L48" s="7"/>
      <c r="M48" s="7"/>
      <c r="N48" s="8">
        <v>45352.0</v>
      </c>
      <c r="O48" s="7" t="s">
        <v>46</v>
      </c>
      <c r="P48" s="7" t="s">
        <v>31</v>
      </c>
      <c r="Q48" s="11" t="str">
        <f t="shared" si="1"/>
        <v>2023</v>
      </c>
      <c r="R48" s="11">
        <f t="shared" si="2"/>
        <v>12</v>
      </c>
      <c r="S48" s="11" t="str">
        <f t="shared" si="3"/>
        <v>2023-Q4</v>
      </c>
      <c r="T48" s="12">
        <f t="shared" si="4"/>
        <v>35775.17248</v>
      </c>
      <c r="U48" s="12">
        <f t="shared" si="5"/>
        <v>35775.17248</v>
      </c>
      <c r="V48" s="13">
        <f t="shared" si="6"/>
        <v>0</v>
      </c>
      <c r="W48" s="13">
        <f>K48/J48-1</f>
        <v>0.2659242425</v>
      </c>
    </row>
    <row r="49" ht="15.75" customHeight="1">
      <c r="A49" s="14">
        <v>467.0</v>
      </c>
      <c r="B49" s="14">
        <v>688.0</v>
      </c>
      <c r="C49" s="14"/>
      <c r="D49" s="14"/>
      <c r="E49" s="14" t="s">
        <v>102</v>
      </c>
      <c r="F49" s="15">
        <v>45328.0</v>
      </c>
      <c r="G49" s="15">
        <v>45353.0</v>
      </c>
      <c r="H49" s="14" t="s">
        <v>26</v>
      </c>
      <c r="I49" s="16">
        <v>13509.0</v>
      </c>
      <c r="J49" s="17">
        <v>91938.29556369781</v>
      </c>
      <c r="K49" s="17">
        <v>127472.2878656387</v>
      </c>
      <c r="L49" s="14"/>
      <c r="M49" s="14"/>
      <c r="N49" s="15">
        <v>45352.0</v>
      </c>
      <c r="O49" s="14"/>
      <c r="P49" s="14"/>
      <c r="Q49" s="18" t="str">
        <f t="shared" si="1"/>
        <v>2024</v>
      </c>
      <c r="R49" s="18">
        <f t="shared" si="2"/>
        <v>3</v>
      </c>
      <c r="S49" s="18" t="str">
        <f t="shared" si="3"/>
        <v>2024-Q1</v>
      </c>
      <c r="T49" s="19">
        <f t="shared" si="4"/>
        <v>35533.9923</v>
      </c>
      <c r="U49" s="19">
        <f t="shared" si="5"/>
        <v>35533.9923</v>
      </c>
      <c r="V49" s="13">
        <f t="shared" si="6"/>
        <v>0</v>
      </c>
      <c r="W49" s="20"/>
    </row>
    <row r="50" ht="15.75" customHeight="1">
      <c r="A50" s="7">
        <v>15.0</v>
      </c>
      <c r="B50" s="7">
        <v>340.0</v>
      </c>
      <c r="C50" s="7" t="s">
        <v>47</v>
      </c>
      <c r="D50" s="7" t="s">
        <v>48</v>
      </c>
      <c r="E50" s="7" t="s">
        <v>103</v>
      </c>
      <c r="F50" s="8">
        <v>45096.0</v>
      </c>
      <c r="G50" s="8">
        <v>45134.0</v>
      </c>
      <c r="H50" s="7" t="s">
        <v>24</v>
      </c>
      <c r="I50" s="9">
        <v>49880.0</v>
      </c>
      <c r="J50" s="10">
        <v>225578.401222229</v>
      </c>
      <c r="K50" s="10">
        <v>261045.9336662292</v>
      </c>
      <c r="L50" s="7" t="s">
        <v>104</v>
      </c>
      <c r="M50" s="7" t="s">
        <v>60</v>
      </c>
      <c r="N50" s="8">
        <v>45217.0</v>
      </c>
      <c r="O50" s="7"/>
      <c r="P50" s="7"/>
      <c r="Q50" s="11" t="str">
        <f t="shared" si="1"/>
        <v>2023</v>
      </c>
      <c r="R50" s="11">
        <f t="shared" si="2"/>
        <v>7</v>
      </c>
      <c r="S50" s="11" t="str">
        <f t="shared" si="3"/>
        <v>2023-Q3</v>
      </c>
      <c r="T50" s="12">
        <f t="shared" si="4"/>
        <v>35467.53244</v>
      </c>
      <c r="U50" s="12">
        <f t="shared" si="5"/>
        <v>35467.53244</v>
      </c>
      <c r="V50" s="13">
        <f t="shared" si="6"/>
        <v>0</v>
      </c>
      <c r="W50" s="13"/>
    </row>
    <row r="51" ht="15.75" customHeight="1">
      <c r="A51" s="14">
        <v>247.0</v>
      </c>
      <c r="B51" s="14">
        <v>506.0</v>
      </c>
      <c r="C51" s="14" t="s">
        <v>27</v>
      </c>
      <c r="D51" s="14" t="s">
        <v>69</v>
      </c>
      <c r="E51" s="14" t="s">
        <v>105</v>
      </c>
      <c r="F51" s="15">
        <v>45239.0</v>
      </c>
      <c r="G51" s="15">
        <v>45279.0</v>
      </c>
      <c r="H51" s="14" t="s">
        <v>24</v>
      </c>
      <c r="I51" s="16">
        <v>21400.0</v>
      </c>
      <c r="J51" s="17">
        <v>108869.3999290466</v>
      </c>
      <c r="K51" s="17">
        <v>143705.687046051</v>
      </c>
      <c r="L51" s="14"/>
      <c r="M51" s="14"/>
      <c r="N51" s="15">
        <v>45352.0</v>
      </c>
      <c r="O51" s="14" t="s">
        <v>46</v>
      </c>
      <c r="P51" s="14" t="s">
        <v>31</v>
      </c>
      <c r="Q51" s="18" t="str">
        <f t="shared" si="1"/>
        <v>2023</v>
      </c>
      <c r="R51" s="18">
        <f t="shared" si="2"/>
        <v>12</v>
      </c>
      <c r="S51" s="18" t="str">
        <f t="shared" si="3"/>
        <v>2023-Q4</v>
      </c>
      <c r="T51" s="19">
        <f t="shared" si="4"/>
        <v>34836.28712</v>
      </c>
      <c r="U51" s="19">
        <f t="shared" si="5"/>
        <v>34836.28712</v>
      </c>
      <c r="V51" s="13">
        <f t="shared" si="6"/>
        <v>0</v>
      </c>
      <c r="W51" s="20">
        <f t="shared" ref="W51:W52" si="13">K51/J51-1</f>
        <v>0.3199823563</v>
      </c>
    </row>
    <row r="52" ht="15.75" customHeight="1">
      <c r="A52" s="7">
        <v>260.0</v>
      </c>
      <c r="B52" s="7">
        <v>516.0</v>
      </c>
      <c r="C52" s="7" t="s">
        <v>27</v>
      </c>
      <c r="D52" s="7" t="s">
        <v>69</v>
      </c>
      <c r="E52" s="7" t="s">
        <v>106</v>
      </c>
      <c r="F52" s="8">
        <v>45244.0</v>
      </c>
      <c r="G52" s="8">
        <v>45279.0</v>
      </c>
      <c r="H52" s="7" t="s">
        <v>24</v>
      </c>
      <c r="I52" s="9">
        <v>21849.0</v>
      </c>
      <c r="J52" s="10">
        <v>113674.3787484169</v>
      </c>
      <c r="K52" s="10">
        <v>146720.8203864098</v>
      </c>
      <c r="L52" s="7"/>
      <c r="M52" s="7"/>
      <c r="N52" s="8">
        <v>45352.0</v>
      </c>
      <c r="O52" s="7" t="s">
        <v>46</v>
      </c>
      <c r="P52" s="7" t="s">
        <v>31</v>
      </c>
      <c r="Q52" s="11" t="str">
        <f t="shared" si="1"/>
        <v>2023</v>
      </c>
      <c r="R52" s="11">
        <f t="shared" si="2"/>
        <v>12</v>
      </c>
      <c r="S52" s="11" t="str">
        <f t="shared" si="3"/>
        <v>2023-Q4</v>
      </c>
      <c r="T52" s="12">
        <f t="shared" si="4"/>
        <v>33046.44164</v>
      </c>
      <c r="U52" s="12">
        <f t="shared" si="5"/>
        <v>33046.44164</v>
      </c>
      <c r="V52" s="13">
        <f t="shared" si="6"/>
        <v>0</v>
      </c>
      <c r="W52" s="13">
        <f t="shared" si="13"/>
        <v>0.2907114339</v>
      </c>
    </row>
    <row r="53" ht="15.75" customHeight="1">
      <c r="A53" s="14">
        <v>22.0</v>
      </c>
      <c r="B53" s="14">
        <v>346.0</v>
      </c>
      <c r="C53" s="14" t="s">
        <v>32</v>
      </c>
      <c r="D53" s="14" t="s">
        <v>44</v>
      </c>
      <c r="E53" s="14" t="s">
        <v>107</v>
      </c>
      <c r="F53" s="15">
        <v>45098.0</v>
      </c>
      <c r="G53" s="15">
        <v>45134.0</v>
      </c>
      <c r="H53" s="14" t="s">
        <v>24</v>
      </c>
      <c r="I53" s="16">
        <v>77500.0</v>
      </c>
      <c r="J53" s="17">
        <v>374280.5004119873</v>
      </c>
      <c r="K53" s="17">
        <v>405594.6242809296</v>
      </c>
      <c r="L53" s="14" t="s">
        <v>108</v>
      </c>
      <c r="M53" s="14" t="s">
        <v>60</v>
      </c>
      <c r="N53" s="15">
        <v>45217.0</v>
      </c>
      <c r="O53" s="14"/>
      <c r="P53" s="14"/>
      <c r="Q53" s="18" t="str">
        <f t="shared" si="1"/>
        <v>2023</v>
      </c>
      <c r="R53" s="18">
        <f t="shared" si="2"/>
        <v>7</v>
      </c>
      <c r="S53" s="18" t="str">
        <f t="shared" si="3"/>
        <v>2023-Q3</v>
      </c>
      <c r="T53" s="19">
        <f t="shared" si="4"/>
        <v>31314.12387</v>
      </c>
      <c r="U53" s="19">
        <f t="shared" si="5"/>
        <v>31314.12387</v>
      </c>
      <c r="V53" s="13">
        <f t="shared" si="6"/>
        <v>0</v>
      </c>
      <c r="W53" s="20"/>
    </row>
    <row r="54" ht="15.75" customHeight="1">
      <c r="A54" s="7">
        <v>331.0</v>
      </c>
      <c r="B54" s="7">
        <v>554.0</v>
      </c>
      <c r="C54" s="7" t="s">
        <v>27</v>
      </c>
      <c r="D54" s="7" t="s">
        <v>69</v>
      </c>
      <c r="E54" s="7" t="s">
        <v>109</v>
      </c>
      <c r="F54" s="8">
        <v>45261.0</v>
      </c>
      <c r="G54" s="8">
        <v>45303.0</v>
      </c>
      <c r="H54" s="7" t="s">
        <v>24</v>
      </c>
      <c r="I54" s="9">
        <v>13560.0</v>
      </c>
      <c r="J54" s="10">
        <v>74241.5418434143</v>
      </c>
      <c r="K54" s="10">
        <v>102639.3547439575</v>
      </c>
      <c r="L54" s="7"/>
      <c r="M54" s="7"/>
      <c r="N54" s="8">
        <v>45352.0</v>
      </c>
      <c r="O54" s="7" t="s">
        <v>46</v>
      </c>
      <c r="P54" s="7" t="s">
        <v>31</v>
      </c>
      <c r="Q54" s="11" t="str">
        <f t="shared" si="1"/>
        <v>2024</v>
      </c>
      <c r="R54" s="11">
        <f t="shared" si="2"/>
        <v>1</v>
      </c>
      <c r="S54" s="11" t="str">
        <f t="shared" si="3"/>
        <v>2024-Q1</v>
      </c>
      <c r="T54" s="12">
        <f t="shared" si="4"/>
        <v>28397.8129</v>
      </c>
      <c r="U54" s="12">
        <f t="shared" si="5"/>
        <v>28397.8129</v>
      </c>
      <c r="V54" s="13">
        <f t="shared" si="6"/>
        <v>0</v>
      </c>
      <c r="W54" s="13"/>
    </row>
    <row r="55" ht="15.75" customHeight="1">
      <c r="A55" s="14">
        <v>242.0</v>
      </c>
      <c r="B55" s="14">
        <v>514.0</v>
      </c>
      <c r="C55" s="14" t="s">
        <v>27</v>
      </c>
      <c r="D55" s="14" t="s">
        <v>86</v>
      </c>
      <c r="E55" s="14" t="s">
        <v>110</v>
      </c>
      <c r="F55" s="15">
        <v>45236.0</v>
      </c>
      <c r="G55" s="15">
        <v>45279.0</v>
      </c>
      <c r="H55" s="14" t="s">
        <v>24</v>
      </c>
      <c r="I55" s="16">
        <v>16182.0</v>
      </c>
      <c r="J55" s="17">
        <v>80398.20900249481</v>
      </c>
      <c r="K55" s="17">
        <v>108665.6741952896</v>
      </c>
      <c r="L55" s="14"/>
      <c r="M55" s="14"/>
      <c r="N55" s="15">
        <v>45352.0</v>
      </c>
      <c r="O55" s="14" t="s">
        <v>46</v>
      </c>
      <c r="P55" s="14" t="s">
        <v>31</v>
      </c>
      <c r="Q55" s="18" t="str">
        <f t="shared" si="1"/>
        <v>2023</v>
      </c>
      <c r="R55" s="18">
        <f t="shared" si="2"/>
        <v>12</v>
      </c>
      <c r="S55" s="18" t="str">
        <f t="shared" si="3"/>
        <v>2023-Q4</v>
      </c>
      <c r="T55" s="19">
        <f t="shared" si="4"/>
        <v>28267.46519</v>
      </c>
      <c r="U55" s="19">
        <f t="shared" si="5"/>
        <v>28267.46519</v>
      </c>
      <c r="V55" s="13">
        <f t="shared" si="6"/>
        <v>0</v>
      </c>
      <c r="W55" s="20">
        <f t="shared" ref="W55:W56" si="14">K55/J55-1</f>
        <v>0.3515932201</v>
      </c>
    </row>
    <row r="56" ht="15.75" customHeight="1">
      <c r="A56" s="7">
        <v>177.0</v>
      </c>
      <c r="B56" s="7">
        <v>457.0</v>
      </c>
      <c r="C56" s="7" t="s">
        <v>47</v>
      </c>
      <c r="D56" s="7" t="s">
        <v>111</v>
      </c>
      <c r="E56" s="7" t="s">
        <v>112</v>
      </c>
      <c r="F56" s="8">
        <v>45202.0</v>
      </c>
      <c r="G56" s="8">
        <v>45231.0</v>
      </c>
      <c r="H56" s="7" t="s">
        <v>24</v>
      </c>
      <c r="I56" s="9">
        <v>42685.0</v>
      </c>
      <c r="J56" s="10">
        <v>173909.2282176018</v>
      </c>
      <c r="K56" s="10">
        <v>201938.8858532906</v>
      </c>
      <c r="L56" s="7"/>
      <c r="M56" s="7"/>
      <c r="N56" s="8">
        <v>45352.0</v>
      </c>
      <c r="O56" s="7" t="s">
        <v>46</v>
      </c>
      <c r="P56" s="7" t="s">
        <v>31</v>
      </c>
      <c r="Q56" s="11" t="str">
        <f t="shared" si="1"/>
        <v>2023</v>
      </c>
      <c r="R56" s="11">
        <f t="shared" si="2"/>
        <v>11</v>
      </c>
      <c r="S56" s="11" t="str">
        <f t="shared" si="3"/>
        <v>2023-Q4</v>
      </c>
      <c r="T56" s="12">
        <f t="shared" si="4"/>
        <v>28029.65764</v>
      </c>
      <c r="U56" s="12">
        <f t="shared" si="5"/>
        <v>28029.65764</v>
      </c>
      <c r="V56" s="13">
        <f t="shared" si="6"/>
        <v>0</v>
      </c>
      <c r="W56" s="13">
        <f t="shared" si="14"/>
        <v>0.1611740672</v>
      </c>
    </row>
    <row r="57" ht="15.75" customHeight="1">
      <c r="A57" s="14">
        <v>13.0</v>
      </c>
      <c r="B57" s="14">
        <v>336.0</v>
      </c>
      <c r="C57" s="14" t="s">
        <v>32</v>
      </c>
      <c r="D57" s="14" t="s">
        <v>79</v>
      </c>
      <c r="E57" s="14" t="s">
        <v>113</v>
      </c>
      <c r="F57" s="15">
        <v>45095.0</v>
      </c>
      <c r="G57" s="15">
        <v>45134.0</v>
      </c>
      <c r="H57" s="14" t="s">
        <v>24</v>
      </c>
      <c r="I57" s="16">
        <v>36969.0</v>
      </c>
      <c r="J57" s="17">
        <v>167505.1690778732</v>
      </c>
      <c r="K57" s="17">
        <v>193476.4860005379</v>
      </c>
      <c r="L57" s="14" t="s">
        <v>114</v>
      </c>
      <c r="M57" s="14" t="s">
        <v>60</v>
      </c>
      <c r="N57" s="15">
        <v>45217.0</v>
      </c>
      <c r="O57" s="14"/>
      <c r="P57" s="14"/>
      <c r="Q57" s="18" t="str">
        <f t="shared" si="1"/>
        <v>2023</v>
      </c>
      <c r="R57" s="18">
        <f t="shared" si="2"/>
        <v>7</v>
      </c>
      <c r="S57" s="18" t="str">
        <f t="shared" si="3"/>
        <v>2023-Q3</v>
      </c>
      <c r="T57" s="19">
        <f t="shared" si="4"/>
        <v>25971.31692</v>
      </c>
      <c r="U57" s="19">
        <f t="shared" si="5"/>
        <v>25971.31692</v>
      </c>
      <c r="V57" s="13">
        <f t="shared" si="6"/>
        <v>0</v>
      </c>
      <c r="W57" s="20"/>
    </row>
    <row r="58" ht="15.75" customHeight="1">
      <c r="A58" s="7">
        <v>178.0</v>
      </c>
      <c r="B58" s="7">
        <v>468.0</v>
      </c>
      <c r="C58" s="7" t="s">
        <v>27</v>
      </c>
      <c r="D58" s="7" t="s">
        <v>69</v>
      </c>
      <c r="E58" s="7" t="s">
        <v>115</v>
      </c>
      <c r="F58" s="8">
        <v>45203.0</v>
      </c>
      <c r="G58" s="8">
        <v>45231.0</v>
      </c>
      <c r="H58" s="7" t="s">
        <v>24</v>
      </c>
      <c r="I58" s="9">
        <v>37851.0</v>
      </c>
      <c r="J58" s="10">
        <v>153194.9607310295</v>
      </c>
      <c r="K58" s="10">
        <v>179069.6677622795</v>
      </c>
      <c r="L58" s="7"/>
      <c r="M58" s="7"/>
      <c r="N58" s="8">
        <v>45352.0</v>
      </c>
      <c r="O58" s="7" t="s">
        <v>46</v>
      </c>
      <c r="P58" s="7" t="s">
        <v>31</v>
      </c>
      <c r="Q58" s="11" t="str">
        <f t="shared" si="1"/>
        <v>2023</v>
      </c>
      <c r="R58" s="11">
        <f t="shared" si="2"/>
        <v>11</v>
      </c>
      <c r="S58" s="11" t="str">
        <f t="shared" si="3"/>
        <v>2023-Q4</v>
      </c>
      <c r="T58" s="12">
        <f t="shared" si="4"/>
        <v>25874.70703</v>
      </c>
      <c r="U58" s="12">
        <f t="shared" si="5"/>
        <v>25874.70703</v>
      </c>
      <c r="V58" s="13">
        <f t="shared" si="6"/>
        <v>0</v>
      </c>
      <c r="W58" s="13">
        <f t="shared" ref="W58:W60" si="15">K58/J58-1</f>
        <v>0.1689005102</v>
      </c>
    </row>
    <row r="59" ht="15.75" customHeight="1">
      <c r="A59" s="14">
        <v>223.0</v>
      </c>
      <c r="B59" s="14">
        <v>493.0</v>
      </c>
      <c r="C59" s="14" t="s">
        <v>27</v>
      </c>
      <c r="D59" s="14" t="s">
        <v>86</v>
      </c>
      <c r="E59" s="14" t="s">
        <v>116</v>
      </c>
      <c r="F59" s="15">
        <v>45228.0</v>
      </c>
      <c r="G59" s="15">
        <v>45255.0</v>
      </c>
      <c r="H59" s="14" t="s">
        <v>24</v>
      </c>
      <c r="I59" s="16">
        <v>24701.0</v>
      </c>
      <c r="J59" s="17">
        <v>106524.1932220459</v>
      </c>
      <c r="K59" s="17">
        <v>131658.4599976539</v>
      </c>
      <c r="L59" s="14"/>
      <c r="M59" s="14"/>
      <c r="N59" s="15">
        <v>45352.0</v>
      </c>
      <c r="O59" s="14" t="s">
        <v>46</v>
      </c>
      <c r="P59" s="14" t="s">
        <v>31</v>
      </c>
      <c r="Q59" s="18" t="str">
        <f t="shared" si="1"/>
        <v>2023</v>
      </c>
      <c r="R59" s="18">
        <f t="shared" si="2"/>
        <v>11</v>
      </c>
      <c r="S59" s="18" t="str">
        <f t="shared" si="3"/>
        <v>2023-Q4</v>
      </c>
      <c r="T59" s="19">
        <f t="shared" si="4"/>
        <v>25134.26678</v>
      </c>
      <c r="U59" s="19">
        <f t="shared" si="5"/>
        <v>25134.26678</v>
      </c>
      <c r="V59" s="13">
        <f t="shared" si="6"/>
        <v>0</v>
      </c>
      <c r="W59" s="20">
        <f t="shared" si="15"/>
        <v>0.2359489053</v>
      </c>
    </row>
    <row r="60" ht="15.75" customHeight="1">
      <c r="A60" s="7">
        <v>237.0</v>
      </c>
      <c r="B60" s="7">
        <v>499.0</v>
      </c>
      <c r="C60" s="7" t="s">
        <v>32</v>
      </c>
      <c r="D60" s="7" t="s">
        <v>72</v>
      </c>
      <c r="E60" s="7" t="s">
        <v>117</v>
      </c>
      <c r="F60" s="8">
        <v>45233.0</v>
      </c>
      <c r="G60" s="8">
        <v>45255.0</v>
      </c>
      <c r="H60" s="7" t="s">
        <v>24</v>
      </c>
      <c r="I60" s="9">
        <v>33124.7</v>
      </c>
      <c r="J60" s="10">
        <v>152886.8466293334</v>
      </c>
      <c r="K60" s="10">
        <v>176557.5073836803</v>
      </c>
      <c r="L60" s="7"/>
      <c r="M60" s="7"/>
      <c r="N60" s="8">
        <v>45352.0</v>
      </c>
      <c r="O60" s="7" t="s">
        <v>46</v>
      </c>
      <c r="P60" s="7" t="s">
        <v>31</v>
      </c>
      <c r="Q60" s="11" t="str">
        <f t="shared" si="1"/>
        <v>2023</v>
      </c>
      <c r="R60" s="11">
        <f t="shared" si="2"/>
        <v>11</v>
      </c>
      <c r="S60" s="11" t="str">
        <f t="shared" si="3"/>
        <v>2023-Q4</v>
      </c>
      <c r="T60" s="12">
        <f t="shared" si="4"/>
        <v>23670.66075</v>
      </c>
      <c r="U60" s="12">
        <f t="shared" si="5"/>
        <v>23670.66075</v>
      </c>
      <c r="V60" s="13">
        <f t="shared" si="6"/>
        <v>0</v>
      </c>
      <c r="W60" s="13">
        <f t="shared" si="15"/>
        <v>0.1548247039</v>
      </c>
    </row>
    <row r="61" ht="15.75" customHeight="1">
      <c r="A61" s="14">
        <v>20.0</v>
      </c>
      <c r="B61" s="14">
        <v>342.0</v>
      </c>
      <c r="C61" s="14" t="s">
        <v>47</v>
      </c>
      <c r="D61" s="14" t="s">
        <v>53</v>
      </c>
      <c r="E61" s="14" t="s">
        <v>118</v>
      </c>
      <c r="F61" s="15">
        <v>45097.0</v>
      </c>
      <c r="G61" s="15">
        <v>45134.0</v>
      </c>
      <c r="H61" s="14" t="s">
        <v>24</v>
      </c>
      <c r="I61" s="16">
        <v>41867.704</v>
      </c>
      <c r="J61" s="17">
        <v>195477.1219524727</v>
      </c>
      <c r="K61" s="17">
        <v>219113.7506243248</v>
      </c>
      <c r="L61" s="14" t="s">
        <v>119</v>
      </c>
      <c r="M61" s="14" t="s">
        <v>60</v>
      </c>
      <c r="N61" s="15">
        <v>45217.0</v>
      </c>
      <c r="O61" s="14"/>
      <c r="P61" s="14"/>
      <c r="Q61" s="18" t="str">
        <f t="shared" si="1"/>
        <v>2023</v>
      </c>
      <c r="R61" s="18">
        <f t="shared" si="2"/>
        <v>7</v>
      </c>
      <c r="S61" s="18" t="str">
        <f t="shared" si="3"/>
        <v>2023-Q3</v>
      </c>
      <c r="T61" s="19">
        <f t="shared" si="4"/>
        <v>23636.62867</v>
      </c>
      <c r="U61" s="19">
        <f t="shared" si="5"/>
        <v>23636.62867</v>
      </c>
      <c r="V61" s="13">
        <f t="shared" si="6"/>
        <v>0</v>
      </c>
      <c r="W61" s="20"/>
    </row>
    <row r="62" ht="15.75" customHeight="1">
      <c r="A62" s="7">
        <v>344.0</v>
      </c>
      <c r="B62" s="7">
        <v>562.0</v>
      </c>
      <c r="C62" s="7" t="s">
        <v>27</v>
      </c>
      <c r="D62" s="7" t="s">
        <v>69</v>
      </c>
      <c r="E62" s="7" t="s">
        <v>120</v>
      </c>
      <c r="F62" s="8">
        <v>45267.0</v>
      </c>
      <c r="G62" s="8">
        <v>45303.0</v>
      </c>
      <c r="H62" s="7" t="s">
        <v>24</v>
      </c>
      <c r="I62" s="9">
        <v>16981.0</v>
      </c>
      <c r="J62" s="10">
        <v>106074.6345748901</v>
      </c>
      <c r="K62" s="10">
        <v>128533.8409223557</v>
      </c>
      <c r="L62" s="7"/>
      <c r="M62" s="7"/>
      <c r="N62" s="8">
        <v>45352.0</v>
      </c>
      <c r="O62" s="7" t="s">
        <v>46</v>
      </c>
      <c r="P62" s="7" t="s">
        <v>31</v>
      </c>
      <c r="Q62" s="11" t="str">
        <f t="shared" si="1"/>
        <v>2024</v>
      </c>
      <c r="R62" s="11">
        <f t="shared" si="2"/>
        <v>1</v>
      </c>
      <c r="S62" s="11" t="str">
        <f t="shared" si="3"/>
        <v>2024-Q1</v>
      </c>
      <c r="T62" s="12">
        <f t="shared" si="4"/>
        <v>22459.20635</v>
      </c>
      <c r="U62" s="12">
        <f t="shared" si="5"/>
        <v>22459.20635</v>
      </c>
      <c r="V62" s="13">
        <f t="shared" si="6"/>
        <v>0</v>
      </c>
      <c r="W62" s="13"/>
    </row>
    <row r="63" ht="15.75" customHeight="1">
      <c r="A63" s="14">
        <v>255.0</v>
      </c>
      <c r="B63" s="14">
        <v>513.0</v>
      </c>
      <c r="C63" s="14" t="s">
        <v>27</v>
      </c>
      <c r="D63" s="14" t="s">
        <v>69</v>
      </c>
      <c r="E63" s="14" t="s">
        <v>121</v>
      </c>
      <c r="F63" s="15">
        <v>45242.0</v>
      </c>
      <c r="G63" s="15">
        <v>45279.0</v>
      </c>
      <c r="H63" s="14" t="s">
        <v>24</v>
      </c>
      <c r="I63" s="16">
        <v>21220.0</v>
      </c>
      <c r="J63" s="17">
        <v>121121.4265155792</v>
      </c>
      <c r="K63" s="17">
        <v>142496.9476222992</v>
      </c>
      <c r="L63" s="14"/>
      <c r="M63" s="14"/>
      <c r="N63" s="15">
        <v>45352.0</v>
      </c>
      <c r="O63" s="14" t="s">
        <v>46</v>
      </c>
      <c r="P63" s="14" t="s">
        <v>31</v>
      </c>
      <c r="Q63" s="18" t="str">
        <f t="shared" si="1"/>
        <v>2023</v>
      </c>
      <c r="R63" s="18">
        <f t="shared" si="2"/>
        <v>12</v>
      </c>
      <c r="S63" s="18" t="str">
        <f t="shared" si="3"/>
        <v>2023-Q4</v>
      </c>
      <c r="T63" s="19">
        <f t="shared" si="4"/>
        <v>21375.52111</v>
      </c>
      <c r="U63" s="19">
        <f t="shared" si="5"/>
        <v>21375.52111</v>
      </c>
      <c r="V63" s="13">
        <f t="shared" si="6"/>
        <v>0</v>
      </c>
      <c r="W63" s="20">
        <f t="shared" ref="W63:W65" si="16">K63/J63-1</f>
        <v>0.1764800971</v>
      </c>
    </row>
    <row r="64" ht="15.75" customHeight="1">
      <c r="A64" s="7">
        <v>165.0</v>
      </c>
      <c r="B64" s="7">
        <v>461.0</v>
      </c>
      <c r="C64" s="7" t="s">
        <v>32</v>
      </c>
      <c r="D64" s="7" t="s">
        <v>53</v>
      </c>
      <c r="E64" s="7" t="s">
        <v>122</v>
      </c>
      <c r="F64" s="8">
        <v>45197.0</v>
      </c>
      <c r="G64" s="8">
        <v>45231.0</v>
      </c>
      <c r="H64" s="7" t="s">
        <v>24</v>
      </c>
      <c r="I64" s="9">
        <v>32480.0</v>
      </c>
      <c r="J64" s="10">
        <v>132344.9820709229</v>
      </c>
      <c r="K64" s="10">
        <v>153659.9510955811</v>
      </c>
      <c r="L64" s="7"/>
      <c r="M64" s="7"/>
      <c r="N64" s="8">
        <v>45352.0</v>
      </c>
      <c r="O64" s="7" t="s">
        <v>46</v>
      </c>
      <c r="P64" s="7" t="s">
        <v>31</v>
      </c>
      <c r="Q64" s="11" t="str">
        <f t="shared" si="1"/>
        <v>2023</v>
      </c>
      <c r="R64" s="11">
        <f t="shared" si="2"/>
        <v>11</v>
      </c>
      <c r="S64" s="11" t="str">
        <f t="shared" si="3"/>
        <v>2023-Q4</v>
      </c>
      <c r="T64" s="12">
        <f t="shared" si="4"/>
        <v>21314.96902</v>
      </c>
      <c r="U64" s="12">
        <f t="shared" si="5"/>
        <v>21314.96902</v>
      </c>
      <c r="V64" s="13">
        <f t="shared" si="6"/>
        <v>0</v>
      </c>
      <c r="W64" s="13">
        <f t="shared" si="16"/>
        <v>0.1610561178</v>
      </c>
    </row>
    <row r="65" ht="15.75" customHeight="1">
      <c r="A65" s="14">
        <v>215.0</v>
      </c>
      <c r="B65" s="14">
        <v>486.0</v>
      </c>
      <c r="C65" s="14" t="s">
        <v>32</v>
      </c>
      <c r="D65" s="14" t="s">
        <v>123</v>
      </c>
      <c r="E65" s="14" t="s">
        <v>124</v>
      </c>
      <c r="F65" s="15">
        <v>45224.0</v>
      </c>
      <c r="G65" s="15">
        <v>45255.0</v>
      </c>
      <c r="H65" s="14" t="s">
        <v>24</v>
      </c>
      <c r="I65" s="16">
        <v>18982.6915423</v>
      </c>
      <c r="J65" s="17">
        <v>81341.86225063332</v>
      </c>
      <c r="K65" s="17">
        <v>101179.3828213315</v>
      </c>
      <c r="L65" s="14"/>
      <c r="M65" s="14"/>
      <c r="N65" s="15">
        <v>45352.0</v>
      </c>
      <c r="O65" s="14" t="s">
        <v>46</v>
      </c>
      <c r="P65" s="14" t="s">
        <v>31</v>
      </c>
      <c r="Q65" s="18" t="str">
        <f t="shared" si="1"/>
        <v>2023</v>
      </c>
      <c r="R65" s="18">
        <f t="shared" si="2"/>
        <v>11</v>
      </c>
      <c r="S65" s="18" t="str">
        <f t="shared" si="3"/>
        <v>2023-Q4</v>
      </c>
      <c r="T65" s="19">
        <f t="shared" si="4"/>
        <v>19837.52057</v>
      </c>
      <c r="U65" s="19">
        <f t="shared" si="5"/>
        <v>19837.52057</v>
      </c>
      <c r="V65" s="13">
        <f t="shared" si="6"/>
        <v>0</v>
      </c>
      <c r="W65" s="20">
        <f t="shared" si="16"/>
        <v>0.2438783674</v>
      </c>
    </row>
    <row r="66" ht="15.75" customHeight="1">
      <c r="A66" s="7">
        <v>355.0</v>
      </c>
      <c r="B66" s="7">
        <v>569.0</v>
      </c>
      <c r="C66" s="7"/>
      <c r="D66" s="7"/>
      <c r="E66" s="7" t="s">
        <v>125</v>
      </c>
      <c r="F66" s="8">
        <v>45271.0</v>
      </c>
      <c r="G66" s="8">
        <v>45303.0</v>
      </c>
      <c r="H66" s="7" t="s">
        <v>24</v>
      </c>
      <c r="I66" s="9">
        <v>22252.0</v>
      </c>
      <c r="J66" s="10">
        <v>149237.4213581085</v>
      </c>
      <c r="K66" s="10">
        <v>168431.4839057922</v>
      </c>
      <c r="L66" s="7"/>
      <c r="M66" s="7"/>
      <c r="N66" s="8">
        <v>45352.0</v>
      </c>
      <c r="O66" s="7"/>
      <c r="P66" s="7"/>
      <c r="Q66" s="11" t="str">
        <f t="shared" si="1"/>
        <v>2024</v>
      </c>
      <c r="R66" s="11">
        <f t="shared" si="2"/>
        <v>1</v>
      </c>
      <c r="S66" s="11" t="str">
        <f t="shared" si="3"/>
        <v>2024-Q1</v>
      </c>
      <c r="T66" s="12">
        <f t="shared" si="4"/>
        <v>19194.06255</v>
      </c>
      <c r="U66" s="12">
        <f t="shared" si="5"/>
        <v>19194.06255</v>
      </c>
      <c r="V66" s="13">
        <f t="shared" si="6"/>
        <v>0</v>
      </c>
      <c r="W66" s="13"/>
    </row>
    <row r="67" ht="15.75" customHeight="1">
      <c r="A67" s="14">
        <v>158.0</v>
      </c>
      <c r="B67" s="14">
        <v>425.0</v>
      </c>
      <c r="C67" s="14" t="s">
        <v>27</v>
      </c>
      <c r="D67" s="14" t="s">
        <v>86</v>
      </c>
      <c r="E67" s="14" t="s">
        <v>126</v>
      </c>
      <c r="F67" s="15">
        <v>45189.0</v>
      </c>
      <c r="G67" s="15">
        <v>45231.0</v>
      </c>
      <c r="H67" s="14" t="s">
        <v>24</v>
      </c>
      <c r="I67" s="16">
        <v>32420.0</v>
      </c>
      <c r="J67" s="17">
        <v>134215.6574821472</v>
      </c>
      <c r="K67" s="17">
        <v>153376.0965061188</v>
      </c>
      <c r="L67" s="14"/>
      <c r="M67" s="14"/>
      <c r="N67" s="15">
        <v>45352.0</v>
      </c>
      <c r="O67" s="14" t="s">
        <v>46</v>
      </c>
      <c r="P67" s="14" t="s">
        <v>31</v>
      </c>
      <c r="Q67" s="18" t="str">
        <f t="shared" si="1"/>
        <v>2023</v>
      </c>
      <c r="R67" s="18">
        <f t="shared" si="2"/>
        <v>11</v>
      </c>
      <c r="S67" s="18" t="str">
        <f t="shared" si="3"/>
        <v>2023-Q4</v>
      </c>
      <c r="T67" s="19">
        <f t="shared" si="4"/>
        <v>19160.43902</v>
      </c>
      <c r="U67" s="19">
        <f t="shared" si="5"/>
        <v>19160.43902</v>
      </c>
      <c r="V67" s="13">
        <f t="shared" si="6"/>
        <v>0</v>
      </c>
      <c r="W67" s="20">
        <f>K67/J67-1</f>
        <v>0.1427585975</v>
      </c>
    </row>
    <row r="68" ht="15.75" customHeight="1">
      <c r="A68" s="7">
        <v>14.0</v>
      </c>
      <c r="B68" s="7">
        <v>341.0</v>
      </c>
      <c r="C68" s="7" t="s">
        <v>41</v>
      </c>
      <c r="D68" s="7" t="s">
        <v>42</v>
      </c>
      <c r="E68" s="7" t="s">
        <v>127</v>
      </c>
      <c r="F68" s="8">
        <v>45095.0</v>
      </c>
      <c r="G68" s="8">
        <v>45134.0</v>
      </c>
      <c r="H68" s="7" t="s">
        <v>24</v>
      </c>
      <c r="I68" s="9">
        <v>26765.99</v>
      </c>
      <c r="J68" s="10">
        <v>121275.7088502979</v>
      </c>
      <c r="K68" s="10">
        <v>140079.2471942854</v>
      </c>
      <c r="L68" s="7" t="s">
        <v>128</v>
      </c>
      <c r="M68" s="7" t="s">
        <v>60</v>
      </c>
      <c r="N68" s="8">
        <v>45217.0</v>
      </c>
      <c r="O68" s="7"/>
      <c r="P68" s="7"/>
      <c r="Q68" s="11" t="str">
        <f t="shared" si="1"/>
        <v>2023</v>
      </c>
      <c r="R68" s="11">
        <f t="shared" si="2"/>
        <v>7</v>
      </c>
      <c r="S68" s="11" t="str">
        <f t="shared" si="3"/>
        <v>2023-Q3</v>
      </c>
      <c r="T68" s="12">
        <f t="shared" si="4"/>
        <v>18803.53834</v>
      </c>
      <c r="U68" s="12">
        <f t="shared" si="5"/>
        <v>18803.53834</v>
      </c>
      <c r="V68" s="13">
        <f t="shared" si="6"/>
        <v>0</v>
      </c>
      <c r="W68" s="13"/>
    </row>
    <row r="69" ht="15.75" customHeight="1">
      <c r="A69" s="14">
        <v>451.0</v>
      </c>
      <c r="B69" s="14">
        <v>687.0</v>
      </c>
      <c r="C69" s="14"/>
      <c r="D69" s="14"/>
      <c r="E69" s="14" t="s">
        <v>129</v>
      </c>
      <c r="F69" s="15">
        <v>45322.0</v>
      </c>
      <c r="G69" s="15">
        <v>45353.0</v>
      </c>
      <c r="H69" s="14" t="s">
        <v>26</v>
      </c>
      <c r="I69" s="16">
        <v>6655.868</v>
      </c>
      <c r="J69" s="17">
        <v>44299.70005613328</v>
      </c>
      <c r="K69" s="17">
        <v>62805.44242295456</v>
      </c>
      <c r="L69" s="14"/>
      <c r="M69" s="14"/>
      <c r="N69" s="15">
        <v>45352.0</v>
      </c>
      <c r="O69" s="14"/>
      <c r="P69" s="14"/>
      <c r="Q69" s="18" t="str">
        <f t="shared" si="1"/>
        <v>2024</v>
      </c>
      <c r="R69" s="18">
        <f t="shared" si="2"/>
        <v>3</v>
      </c>
      <c r="S69" s="18" t="str">
        <f t="shared" si="3"/>
        <v>2024-Q1</v>
      </c>
      <c r="T69" s="19">
        <f t="shared" si="4"/>
        <v>18505.74237</v>
      </c>
      <c r="U69" s="19">
        <f t="shared" si="5"/>
        <v>18505.74237</v>
      </c>
      <c r="V69" s="13">
        <f t="shared" si="6"/>
        <v>0</v>
      </c>
      <c r="W69" s="20"/>
    </row>
    <row r="70" ht="15.75" customHeight="1">
      <c r="A70" s="7">
        <v>162.0</v>
      </c>
      <c r="B70" s="7">
        <v>451.0</v>
      </c>
      <c r="C70" s="7" t="s">
        <v>32</v>
      </c>
      <c r="D70" s="7" t="s">
        <v>98</v>
      </c>
      <c r="E70" s="7" t="s">
        <v>130</v>
      </c>
      <c r="F70" s="8">
        <v>45196.0</v>
      </c>
      <c r="G70" s="8">
        <v>45231.0</v>
      </c>
      <c r="H70" s="7" t="s">
        <v>24</v>
      </c>
      <c r="I70" s="9">
        <v>24937.0</v>
      </c>
      <c r="J70" s="10">
        <v>99516.75789690018</v>
      </c>
      <c r="K70" s="10">
        <v>117974.6982903481</v>
      </c>
      <c r="L70" s="7"/>
      <c r="M70" s="7"/>
      <c r="N70" s="8">
        <v>45352.0</v>
      </c>
      <c r="O70" s="7" t="s">
        <v>46</v>
      </c>
      <c r="P70" s="7" t="s">
        <v>31</v>
      </c>
      <c r="Q70" s="11" t="str">
        <f t="shared" si="1"/>
        <v>2023</v>
      </c>
      <c r="R70" s="11">
        <f t="shared" si="2"/>
        <v>11</v>
      </c>
      <c r="S70" s="11" t="str">
        <f t="shared" si="3"/>
        <v>2023-Q4</v>
      </c>
      <c r="T70" s="12">
        <f t="shared" si="4"/>
        <v>18457.94039</v>
      </c>
      <c r="U70" s="12">
        <f t="shared" si="5"/>
        <v>18457.94039</v>
      </c>
      <c r="V70" s="13">
        <f t="shared" si="6"/>
        <v>0</v>
      </c>
      <c r="W70" s="13">
        <f t="shared" ref="W70:W71" si="17">K70/J70-1</f>
        <v>0.1854757006</v>
      </c>
    </row>
    <row r="71" ht="15.75" customHeight="1">
      <c r="A71" s="14">
        <v>245.0</v>
      </c>
      <c r="B71" s="14">
        <v>507.0</v>
      </c>
      <c r="C71" s="14" t="s">
        <v>41</v>
      </c>
      <c r="D71" s="14" t="s">
        <v>42</v>
      </c>
      <c r="E71" s="14" t="s">
        <v>131</v>
      </c>
      <c r="F71" s="15">
        <v>45238.0</v>
      </c>
      <c r="G71" s="15">
        <v>45279.0</v>
      </c>
      <c r="H71" s="14" t="s">
        <v>24</v>
      </c>
      <c r="I71" s="16">
        <v>10891.119</v>
      </c>
      <c r="J71" s="17">
        <v>55039.19618329239</v>
      </c>
      <c r="K71" s="17">
        <v>73136.24946707011</v>
      </c>
      <c r="L71" s="14"/>
      <c r="M71" s="14"/>
      <c r="N71" s="15">
        <v>45352.0</v>
      </c>
      <c r="O71" s="14" t="s">
        <v>46</v>
      </c>
      <c r="P71" s="14" t="s">
        <v>31</v>
      </c>
      <c r="Q71" s="18" t="str">
        <f t="shared" si="1"/>
        <v>2023</v>
      </c>
      <c r="R71" s="18">
        <f t="shared" si="2"/>
        <v>12</v>
      </c>
      <c r="S71" s="18" t="str">
        <f t="shared" si="3"/>
        <v>2023-Q4</v>
      </c>
      <c r="T71" s="19">
        <f t="shared" si="4"/>
        <v>18097.05328</v>
      </c>
      <c r="U71" s="19">
        <f t="shared" si="5"/>
        <v>18097.05328</v>
      </c>
      <c r="V71" s="13">
        <f t="shared" si="6"/>
        <v>0</v>
      </c>
      <c r="W71" s="20">
        <f t="shared" si="17"/>
        <v>0.3288030084</v>
      </c>
    </row>
    <row r="72" ht="15.75" customHeight="1">
      <c r="A72" s="7">
        <v>446.0</v>
      </c>
      <c r="B72" s="7">
        <v>621.0</v>
      </c>
      <c r="C72" s="7"/>
      <c r="D72" s="7"/>
      <c r="E72" s="7" t="s">
        <v>132</v>
      </c>
      <c r="F72" s="8">
        <v>45317.0</v>
      </c>
      <c r="G72" s="8">
        <v>45351.0</v>
      </c>
      <c r="H72" s="7" t="s">
        <v>24</v>
      </c>
      <c r="I72" s="9">
        <v>11250.0</v>
      </c>
      <c r="J72" s="10">
        <v>75065.15443325043</v>
      </c>
      <c r="K72" s="10">
        <v>92869.03023719788</v>
      </c>
      <c r="L72" s="7"/>
      <c r="M72" s="7"/>
      <c r="N72" s="8">
        <v>45352.0</v>
      </c>
      <c r="O72" s="7"/>
      <c r="P72" s="7"/>
      <c r="Q72" s="11" t="str">
        <f t="shared" si="1"/>
        <v>2024</v>
      </c>
      <c r="R72" s="11">
        <f t="shared" si="2"/>
        <v>2</v>
      </c>
      <c r="S72" s="11" t="str">
        <f t="shared" si="3"/>
        <v>2024-Q1</v>
      </c>
      <c r="T72" s="12">
        <f t="shared" si="4"/>
        <v>17803.8758</v>
      </c>
      <c r="U72" s="12">
        <f t="shared" si="5"/>
        <v>17803.8758</v>
      </c>
      <c r="V72" s="13">
        <f t="shared" si="6"/>
        <v>0</v>
      </c>
      <c r="W72" s="13"/>
    </row>
    <row r="73" ht="15.75" customHeight="1">
      <c r="A73" s="14">
        <v>187.0</v>
      </c>
      <c r="B73" s="14">
        <v>474.0</v>
      </c>
      <c r="C73" s="14" t="s">
        <v>41</v>
      </c>
      <c r="D73" s="14" t="s">
        <v>42</v>
      </c>
      <c r="E73" s="14" t="s">
        <v>133</v>
      </c>
      <c r="F73" s="15">
        <v>45208.0</v>
      </c>
      <c r="G73" s="15">
        <v>45255.0</v>
      </c>
      <c r="H73" s="14" t="s">
        <v>24</v>
      </c>
      <c r="I73" s="16">
        <v>12091.65</v>
      </c>
      <c r="J73" s="17">
        <v>46881.97465842962</v>
      </c>
      <c r="K73" s="17">
        <v>64449.53717787265</v>
      </c>
      <c r="L73" s="14"/>
      <c r="M73" s="14"/>
      <c r="N73" s="15">
        <v>45352.0</v>
      </c>
      <c r="O73" s="14" t="s">
        <v>46</v>
      </c>
      <c r="P73" s="14" t="s">
        <v>31</v>
      </c>
      <c r="Q73" s="18" t="str">
        <f t="shared" si="1"/>
        <v>2023</v>
      </c>
      <c r="R73" s="18">
        <f t="shared" si="2"/>
        <v>11</v>
      </c>
      <c r="S73" s="18" t="str">
        <f t="shared" si="3"/>
        <v>2023-Q4</v>
      </c>
      <c r="T73" s="19">
        <f t="shared" si="4"/>
        <v>17567.56252</v>
      </c>
      <c r="U73" s="19">
        <f t="shared" si="5"/>
        <v>17567.56252</v>
      </c>
      <c r="V73" s="13">
        <f t="shared" si="6"/>
        <v>0</v>
      </c>
      <c r="W73" s="20">
        <f>K73/J73-1</f>
        <v>0.3747189116</v>
      </c>
    </row>
    <row r="74" ht="15.75" customHeight="1">
      <c r="A74" s="7">
        <v>36.0</v>
      </c>
      <c r="B74" s="7">
        <v>349.0</v>
      </c>
      <c r="C74" s="7" t="s">
        <v>41</v>
      </c>
      <c r="D74" s="7" t="s">
        <v>42</v>
      </c>
      <c r="E74" s="7" t="s">
        <v>134</v>
      </c>
      <c r="F74" s="8">
        <v>45101.0</v>
      </c>
      <c r="G74" s="8">
        <v>45134.0</v>
      </c>
      <c r="H74" s="7" t="s">
        <v>24</v>
      </c>
      <c r="I74" s="9">
        <v>69786.0</v>
      </c>
      <c r="J74" s="10">
        <v>349449.6800050735</v>
      </c>
      <c r="K74" s="10">
        <v>365223.5670976639</v>
      </c>
      <c r="L74" s="7" t="s">
        <v>135</v>
      </c>
      <c r="M74" s="7" t="s">
        <v>60</v>
      </c>
      <c r="N74" s="8">
        <v>45217.0</v>
      </c>
      <c r="O74" s="7"/>
      <c r="P74" s="7"/>
      <c r="Q74" s="11" t="str">
        <f t="shared" si="1"/>
        <v>2023</v>
      </c>
      <c r="R74" s="11">
        <f t="shared" si="2"/>
        <v>7</v>
      </c>
      <c r="S74" s="11" t="str">
        <f t="shared" si="3"/>
        <v>2023-Q3</v>
      </c>
      <c r="T74" s="12">
        <f t="shared" si="4"/>
        <v>15773.88709</v>
      </c>
      <c r="U74" s="12">
        <f t="shared" si="5"/>
        <v>15773.88709</v>
      </c>
      <c r="V74" s="13">
        <f t="shared" si="6"/>
        <v>0</v>
      </c>
      <c r="W74" s="13"/>
    </row>
    <row r="75" ht="15.75" customHeight="1">
      <c r="A75" s="14">
        <v>343.0</v>
      </c>
      <c r="B75" s="14">
        <v>570.0</v>
      </c>
      <c r="C75" s="14"/>
      <c r="D75" s="14"/>
      <c r="E75" s="14" t="s">
        <v>136</v>
      </c>
      <c r="F75" s="15">
        <v>45267.0</v>
      </c>
      <c r="G75" s="15">
        <v>45303.0</v>
      </c>
      <c r="H75" s="14" t="s">
        <v>24</v>
      </c>
      <c r="I75" s="16">
        <v>11239.0</v>
      </c>
      <c r="J75" s="17">
        <v>70206.27866363525</v>
      </c>
      <c r="K75" s="17">
        <v>85071.06990909576</v>
      </c>
      <c r="L75" s="14"/>
      <c r="M75" s="14"/>
      <c r="N75" s="15">
        <v>45352.0</v>
      </c>
      <c r="O75" s="14"/>
      <c r="P75" s="14"/>
      <c r="Q75" s="18" t="str">
        <f t="shared" si="1"/>
        <v>2024</v>
      </c>
      <c r="R75" s="18">
        <f t="shared" si="2"/>
        <v>1</v>
      </c>
      <c r="S75" s="18" t="str">
        <f t="shared" si="3"/>
        <v>2024-Q1</v>
      </c>
      <c r="T75" s="19">
        <f t="shared" si="4"/>
        <v>14864.79125</v>
      </c>
      <c r="U75" s="19">
        <f t="shared" si="5"/>
        <v>14864.79125</v>
      </c>
      <c r="V75" s="13">
        <f t="shared" si="6"/>
        <v>0</v>
      </c>
      <c r="W75" s="20"/>
    </row>
    <row r="76" ht="15.75" customHeight="1">
      <c r="A76" s="7">
        <v>219.0</v>
      </c>
      <c r="B76" s="7">
        <v>487.0</v>
      </c>
      <c r="C76" s="7" t="s">
        <v>27</v>
      </c>
      <c r="D76" s="7" t="s">
        <v>69</v>
      </c>
      <c r="E76" s="7" t="s">
        <v>137</v>
      </c>
      <c r="F76" s="8">
        <v>45224.0</v>
      </c>
      <c r="G76" s="8">
        <v>45255.0</v>
      </c>
      <c r="H76" s="7" t="s">
        <v>24</v>
      </c>
      <c r="I76" s="9">
        <v>14165.0</v>
      </c>
      <c r="J76" s="10">
        <v>60697.79284000398</v>
      </c>
      <c r="K76" s="10">
        <v>75500.67146539687</v>
      </c>
      <c r="L76" s="7"/>
      <c r="M76" s="7"/>
      <c r="N76" s="8">
        <v>45352.0</v>
      </c>
      <c r="O76" s="7" t="s">
        <v>46</v>
      </c>
      <c r="P76" s="7" t="s">
        <v>31</v>
      </c>
      <c r="Q76" s="11" t="str">
        <f t="shared" si="1"/>
        <v>2023</v>
      </c>
      <c r="R76" s="11">
        <f t="shared" si="2"/>
        <v>11</v>
      </c>
      <c r="S76" s="11" t="str">
        <f t="shared" si="3"/>
        <v>2023-Q4</v>
      </c>
      <c r="T76" s="12">
        <f t="shared" si="4"/>
        <v>14802.87863</v>
      </c>
      <c r="U76" s="12">
        <f t="shared" si="5"/>
        <v>14802.87863</v>
      </c>
      <c r="V76" s="13">
        <f t="shared" si="6"/>
        <v>0</v>
      </c>
      <c r="W76" s="13">
        <f>K76/J76-1</f>
        <v>0.2438783674</v>
      </c>
    </row>
    <row r="77" ht="15.75" customHeight="1">
      <c r="A77" s="14">
        <v>426.0</v>
      </c>
      <c r="B77" s="14">
        <v>617.0</v>
      </c>
      <c r="C77" s="14"/>
      <c r="D77" s="14"/>
      <c r="E77" s="14" t="s">
        <v>138</v>
      </c>
      <c r="F77" s="15">
        <v>45309.0</v>
      </c>
      <c r="G77" s="15">
        <v>45351.0</v>
      </c>
      <c r="H77" s="14" t="s">
        <v>24</v>
      </c>
      <c r="I77" s="16">
        <v>11655.0</v>
      </c>
      <c r="J77" s="17">
        <v>81674.00951385498</v>
      </c>
      <c r="K77" s="17">
        <v>96212.315325737</v>
      </c>
      <c r="L77" s="14"/>
      <c r="M77" s="14"/>
      <c r="N77" s="15">
        <v>45352.0</v>
      </c>
      <c r="O77" s="14"/>
      <c r="P77" s="14"/>
      <c r="Q77" s="18" t="str">
        <f t="shared" si="1"/>
        <v>2024</v>
      </c>
      <c r="R77" s="18">
        <f t="shared" si="2"/>
        <v>2</v>
      </c>
      <c r="S77" s="18" t="str">
        <f t="shared" si="3"/>
        <v>2024-Q1</v>
      </c>
      <c r="T77" s="19">
        <f t="shared" si="4"/>
        <v>14538.30581</v>
      </c>
      <c r="U77" s="19">
        <f t="shared" si="5"/>
        <v>14538.30581</v>
      </c>
      <c r="V77" s="13">
        <f t="shared" si="6"/>
        <v>0</v>
      </c>
      <c r="W77" s="20"/>
    </row>
    <row r="78" ht="15.75" customHeight="1">
      <c r="A78" s="7">
        <v>4.0</v>
      </c>
      <c r="B78" s="7">
        <v>337.0</v>
      </c>
      <c r="C78" s="7" t="s">
        <v>27</v>
      </c>
      <c r="D78" s="22" t="s">
        <v>69</v>
      </c>
      <c r="E78" s="7" t="s">
        <v>139</v>
      </c>
      <c r="F78" s="8">
        <v>45092.0</v>
      </c>
      <c r="G78" s="8">
        <v>45134.0</v>
      </c>
      <c r="H78" s="7" t="s">
        <v>24</v>
      </c>
      <c r="I78" s="9">
        <v>16823.0</v>
      </c>
      <c r="J78" s="10">
        <v>73637.36498832703</v>
      </c>
      <c r="K78" s="10">
        <v>88042.8176035881</v>
      </c>
      <c r="L78" s="7" t="s">
        <v>140</v>
      </c>
      <c r="M78" s="7" t="s">
        <v>60</v>
      </c>
      <c r="N78" s="8">
        <v>45217.0</v>
      </c>
      <c r="O78" s="7"/>
      <c r="P78" s="7"/>
      <c r="Q78" s="11" t="str">
        <f t="shared" si="1"/>
        <v>2023</v>
      </c>
      <c r="R78" s="11">
        <f t="shared" si="2"/>
        <v>7</v>
      </c>
      <c r="S78" s="11" t="str">
        <f t="shared" si="3"/>
        <v>2023-Q3</v>
      </c>
      <c r="T78" s="12">
        <f t="shared" si="4"/>
        <v>14405.45262</v>
      </c>
      <c r="U78" s="12">
        <f t="shared" si="5"/>
        <v>14405.45262</v>
      </c>
      <c r="V78" s="13">
        <f t="shared" si="6"/>
        <v>0</v>
      </c>
      <c r="W78" s="13"/>
    </row>
    <row r="79" ht="15.75" customHeight="1">
      <c r="A79" s="14">
        <v>334.0</v>
      </c>
      <c r="B79" s="14">
        <v>557.0</v>
      </c>
      <c r="C79" s="14" t="s">
        <v>47</v>
      </c>
      <c r="D79" s="14" t="s">
        <v>79</v>
      </c>
      <c r="E79" s="14" t="s">
        <v>141</v>
      </c>
      <c r="F79" s="15">
        <v>45264.0</v>
      </c>
      <c r="G79" s="15">
        <v>45303.0</v>
      </c>
      <c r="H79" s="14" t="s">
        <v>24</v>
      </c>
      <c r="I79" s="16">
        <v>6431.0</v>
      </c>
      <c r="J79" s="17">
        <v>36182.90918016434</v>
      </c>
      <c r="K79" s="17">
        <v>48678.00076389313</v>
      </c>
      <c r="L79" s="14"/>
      <c r="M79" s="14"/>
      <c r="N79" s="15">
        <v>45352.0</v>
      </c>
      <c r="O79" s="14" t="s">
        <v>142</v>
      </c>
      <c r="P79" s="14" t="s">
        <v>31</v>
      </c>
      <c r="Q79" s="18" t="str">
        <f t="shared" si="1"/>
        <v>2024</v>
      </c>
      <c r="R79" s="18">
        <f t="shared" si="2"/>
        <v>1</v>
      </c>
      <c r="S79" s="18" t="str">
        <f t="shared" si="3"/>
        <v>2024-Q1</v>
      </c>
      <c r="T79" s="19">
        <f t="shared" si="4"/>
        <v>12495.09158</v>
      </c>
      <c r="U79" s="19">
        <f t="shared" si="5"/>
        <v>12495.09158</v>
      </c>
      <c r="V79" s="13">
        <f t="shared" si="6"/>
        <v>0</v>
      </c>
      <c r="W79" s="20"/>
    </row>
    <row r="80" ht="15.75" customHeight="1">
      <c r="A80" s="7">
        <v>325.0</v>
      </c>
      <c r="B80" s="7">
        <v>542.0</v>
      </c>
      <c r="C80" s="7" t="s">
        <v>27</v>
      </c>
      <c r="D80" s="7" t="s">
        <v>86</v>
      </c>
      <c r="E80" s="7" t="s">
        <v>143</v>
      </c>
      <c r="F80" s="8">
        <v>45259.0</v>
      </c>
      <c r="G80" s="8">
        <v>45279.0</v>
      </c>
      <c r="H80" s="7" t="s">
        <v>24</v>
      </c>
      <c r="I80" s="9">
        <v>8000.0</v>
      </c>
      <c r="J80" s="10">
        <v>41344.71130371094</v>
      </c>
      <c r="K80" s="10">
        <v>53721.75216674805</v>
      </c>
      <c r="L80" s="7"/>
      <c r="M80" s="7"/>
      <c r="N80" s="8">
        <v>45352.0</v>
      </c>
      <c r="O80" s="7" t="s">
        <v>142</v>
      </c>
      <c r="P80" s="7" t="s">
        <v>31</v>
      </c>
      <c r="Q80" s="11" t="str">
        <f t="shared" si="1"/>
        <v>2023</v>
      </c>
      <c r="R80" s="11">
        <f t="shared" si="2"/>
        <v>12</v>
      </c>
      <c r="S80" s="11" t="str">
        <f t="shared" si="3"/>
        <v>2023-Q4</v>
      </c>
      <c r="T80" s="12">
        <f t="shared" si="4"/>
        <v>12377.04086</v>
      </c>
      <c r="U80" s="12">
        <f t="shared" si="5"/>
        <v>12377.04086</v>
      </c>
      <c r="V80" s="13">
        <f t="shared" si="6"/>
        <v>0</v>
      </c>
      <c r="W80" s="13">
        <f t="shared" ref="W80:W81" si="18">K80/J80-1</f>
        <v>0.2993621306</v>
      </c>
    </row>
    <row r="81" ht="15.75" customHeight="1">
      <c r="A81" s="14">
        <v>261.0</v>
      </c>
      <c r="B81" s="14">
        <v>510.0</v>
      </c>
      <c r="C81" s="14" t="s">
        <v>27</v>
      </c>
      <c r="D81" s="14" t="s">
        <v>69</v>
      </c>
      <c r="E81" s="14" t="s">
        <v>144</v>
      </c>
      <c r="F81" s="15">
        <v>45244.0</v>
      </c>
      <c r="G81" s="15">
        <v>45279.0</v>
      </c>
      <c r="H81" s="14" t="s">
        <v>24</v>
      </c>
      <c r="I81" s="16">
        <v>8000.0</v>
      </c>
      <c r="J81" s="17">
        <v>41621.8147277832</v>
      </c>
      <c r="K81" s="17">
        <v>53721.75216674805</v>
      </c>
      <c r="L81" s="14"/>
      <c r="M81" s="14"/>
      <c r="N81" s="15">
        <v>45352.0</v>
      </c>
      <c r="O81" s="14" t="s">
        <v>142</v>
      </c>
      <c r="P81" s="14" t="s">
        <v>31</v>
      </c>
      <c r="Q81" s="18" t="str">
        <f t="shared" si="1"/>
        <v>2023</v>
      </c>
      <c r="R81" s="18">
        <f t="shared" si="2"/>
        <v>12</v>
      </c>
      <c r="S81" s="18" t="str">
        <f t="shared" si="3"/>
        <v>2023-Q4</v>
      </c>
      <c r="T81" s="19">
        <f t="shared" si="4"/>
        <v>12099.93744</v>
      </c>
      <c r="U81" s="19">
        <f t="shared" si="5"/>
        <v>12099.93744</v>
      </c>
      <c r="V81" s="13">
        <f t="shared" si="6"/>
        <v>0</v>
      </c>
      <c r="W81" s="20">
        <f t="shared" si="18"/>
        <v>0.2907114339</v>
      </c>
    </row>
    <row r="82" ht="15.75" customHeight="1">
      <c r="A82" s="7">
        <v>476.0</v>
      </c>
      <c r="B82" s="7">
        <v>626.0</v>
      </c>
      <c r="C82" s="7"/>
      <c r="D82" s="7"/>
      <c r="E82" s="7" t="s">
        <v>145</v>
      </c>
      <c r="F82" s="8">
        <v>45329.0</v>
      </c>
      <c r="G82" s="8">
        <v>45351.0</v>
      </c>
      <c r="H82" s="7" t="s">
        <v>24</v>
      </c>
      <c r="I82" s="9">
        <v>8666.0</v>
      </c>
      <c r="J82" s="10">
        <v>60141.43305206299</v>
      </c>
      <c r="K82" s="10">
        <v>71538.04586982727</v>
      </c>
      <c r="L82" s="7"/>
      <c r="M82" s="7"/>
      <c r="N82" s="8">
        <v>45352.0</v>
      </c>
      <c r="O82" s="7"/>
      <c r="P82" s="7"/>
      <c r="Q82" s="11" t="str">
        <f t="shared" si="1"/>
        <v>2024</v>
      </c>
      <c r="R82" s="11">
        <f t="shared" si="2"/>
        <v>2</v>
      </c>
      <c r="S82" s="11" t="str">
        <f t="shared" si="3"/>
        <v>2024-Q1</v>
      </c>
      <c r="T82" s="12">
        <f t="shared" si="4"/>
        <v>11396.61282</v>
      </c>
      <c r="U82" s="12">
        <f t="shared" si="5"/>
        <v>11396.61282</v>
      </c>
      <c r="V82" s="13">
        <f t="shared" si="6"/>
        <v>0</v>
      </c>
      <c r="W82" s="13"/>
    </row>
    <row r="83" ht="15.75" customHeight="1">
      <c r="A83" s="14">
        <v>160.0</v>
      </c>
      <c r="B83" s="14">
        <v>449.0</v>
      </c>
      <c r="C83" s="14" t="s">
        <v>27</v>
      </c>
      <c r="D83" s="14" t="s">
        <v>69</v>
      </c>
      <c r="E83" s="14" t="s">
        <v>146</v>
      </c>
      <c r="F83" s="15">
        <v>45192.0</v>
      </c>
      <c r="G83" s="15">
        <v>45231.0</v>
      </c>
      <c r="H83" s="14" t="s">
        <v>24</v>
      </c>
      <c r="I83" s="16">
        <v>16231.0</v>
      </c>
      <c r="J83" s="17">
        <v>65452.15421628951</v>
      </c>
      <c r="K83" s="17">
        <v>76787.39735937119</v>
      </c>
      <c r="L83" s="14"/>
      <c r="M83" s="14"/>
      <c r="N83" s="15">
        <v>45352.0</v>
      </c>
      <c r="O83" s="14" t="s">
        <v>46</v>
      </c>
      <c r="P83" s="14" t="s">
        <v>31</v>
      </c>
      <c r="Q83" s="18" t="str">
        <f t="shared" si="1"/>
        <v>2023</v>
      </c>
      <c r="R83" s="18">
        <f t="shared" si="2"/>
        <v>11</v>
      </c>
      <c r="S83" s="18" t="str">
        <f t="shared" si="3"/>
        <v>2023-Q4</v>
      </c>
      <c r="T83" s="19">
        <f t="shared" si="4"/>
        <v>11335.24314</v>
      </c>
      <c r="U83" s="19">
        <f t="shared" si="5"/>
        <v>11335.24314</v>
      </c>
      <c r="V83" s="13">
        <f t="shared" si="6"/>
        <v>0</v>
      </c>
      <c r="W83" s="20">
        <f t="shared" ref="W83:W84" si="19">K83/J83-1</f>
        <v>0.1731836527</v>
      </c>
    </row>
    <row r="84" ht="15.75" customHeight="1">
      <c r="A84" s="7">
        <v>288.0</v>
      </c>
      <c r="B84" s="7">
        <v>538.0</v>
      </c>
      <c r="C84" s="7" t="s">
        <v>47</v>
      </c>
      <c r="D84" s="7" t="s">
        <v>147</v>
      </c>
      <c r="E84" s="7" t="s">
        <v>148</v>
      </c>
      <c r="F84" s="8">
        <v>45252.0</v>
      </c>
      <c r="G84" s="8">
        <v>45279.0</v>
      </c>
      <c r="H84" s="7" t="s">
        <v>24</v>
      </c>
      <c r="I84" s="9">
        <v>7290.0</v>
      </c>
      <c r="J84" s="10">
        <v>37710.18522262573</v>
      </c>
      <c r="K84" s="10">
        <v>48953.94666194916</v>
      </c>
      <c r="L84" s="7"/>
      <c r="M84" s="7"/>
      <c r="N84" s="8">
        <v>45352.0</v>
      </c>
      <c r="O84" s="7" t="s">
        <v>142</v>
      </c>
      <c r="P84" s="7" t="s">
        <v>31</v>
      </c>
      <c r="Q84" s="11" t="str">
        <f t="shared" si="1"/>
        <v>2023</v>
      </c>
      <c r="R84" s="11">
        <f t="shared" si="2"/>
        <v>12</v>
      </c>
      <c r="S84" s="11" t="str">
        <f t="shared" si="3"/>
        <v>2023-Q4</v>
      </c>
      <c r="T84" s="12">
        <f t="shared" si="4"/>
        <v>11243.76144</v>
      </c>
      <c r="U84" s="12">
        <f t="shared" si="5"/>
        <v>11243.76144</v>
      </c>
      <c r="V84" s="13">
        <f t="shared" si="6"/>
        <v>0</v>
      </c>
      <c r="W84" s="13">
        <f t="shared" si="19"/>
        <v>0.2981624559</v>
      </c>
    </row>
    <row r="85" ht="15.75" customHeight="1">
      <c r="A85" s="14">
        <v>24.0</v>
      </c>
      <c r="B85" s="14">
        <v>345.0</v>
      </c>
      <c r="C85" s="14" t="s">
        <v>32</v>
      </c>
      <c r="D85" s="14" t="s">
        <v>100</v>
      </c>
      <c r="E85" s="14" t="s">
        <v>149</v>
      </c>
      <c r="F85" s="15">
        <v>45098.0</v>
      </c>
      <c r="G85" s="15">
        <v>45134.0</v>
      </c>
      <c r="H85" s="14" t="s">
        <v>24</v>
      </c>
      <c r="I85" s="16">
        <v>25533.0</v>
      </c>
      <c r="J85" s="17">
        <v>123309.7292518616</v>
      </c>
      <c r="K85" s="17">
        <v>133626.4198937416</v>
      </c>
      <c r="L85" s="14" t="s">
        <v>150</v>
      </c>
      <c r="M85" s="14" t="s">
        <v>60</v>
      </c>
      <c r="N85" s="15">
        <v>45217.0</v>
      </c>
      <c r="O85" s="14"/>
      <c r="P85" s="14"/>
      <c r="Q85" s="18" t="str">
        <f t="shared" si="1"/>
        <v>2023</v>
      </c>
      <c r="R85" s="18">
        <f t="shared" si="2"/>
        <v>7</v>
      </c>
      <c r="S85" s="18" t="str">
        <f t="shared" si="3"/>
        <v>2023-Q3</v>
      </c>
      <c r="T85" s="19">
        <f t="shared" si="4"/>
        <v>10316.69064</v>
      </c>
      <c r="U85" s="19">
        <f t="shared" si="5"/>
        <v>10316.69064</v>
      </c>
      <c r="V85" s="13">
        <f t="shared" si="6"/>
        <v>0</v>
      </c>
      <c r="W85" s="20"/>
    </row>
    <row r="86" ht="15.75" customHeight="1">
      <c r="A86" s="7">
        <v>425.0</v>
      </c>
      <c r="B86" s="7">
        <v>608.0</v>
      </c>
      <c r="C86" s="7"/>
      <c r="D86" s="7"/>
      <c r="E86" s="7" t="s">
        <v>151</v>
      </c>
      <c r="F86" s="8">
        <v>45309.0</v>
      </c>
      <c r="G86" s="8">
        <v>45351.0</v>
      </c>
      <c r="H86" s="7" t="s">
        <v>24</v>
      </c>
      <c r="I86" s="9">
        <v>8208.0</v>
      </c>
      <c r="J86" s="10">
        <v>57518.68469238281</v>
      </c>
      <c r="K86" s="10">
        <v>67757.24446105957</v>
      </c>
      <c r="L86" s="7"/>
      <c r="M86" s="7"/>
      <c r="N86" s="8">
        <v>45352.0</v>
      </c>
      <c r="O86" s="7"/>
      <c r="P86" s="7"/>
      <c r="Q86" s="11" t="str">
        <f t="shared" si="1"/>
        <v>2024</v>
      </c>
      <c r="R86" s="11">
        <f t="shared" si="2"/>
        <v>2</v>
      </c>
      <c r="S86" s="11" t="str">
        <f t="shared" si="3"/>
        <v>2024-Q1</v>
      </c>
      <c r="T86" s="12">
        <f t="shared" si="4"/>
        <v>10238.55977</v>
      </c>
      <c r="U86" s="12">
        <f t="shared" si="5"/>
        <v>10238.55977</v>
      </c>
      <c r="V86" s="13">
        <f t="shared" si="6"/>
        <v>0</v>
      </c>
      <c r="W86" s="13"/>
    </row>
    <row r="87" ht="15.75" customHeight="1">
      <c r="A87" s="14">
        <v>356.0</v>
      </c>
      <c r="B87" s="14">
        <v>578.0</v>
      </c>
      <c r="C87" s="14"/>
      <c r="D87" s="14"/>
      <c r="E87" s="14" t="s">
        <v>152</v>
      </c>
      <c r="F87" s="15">
        <v>45271.0</v>
      </c>
      <c r="G87" s="15">
        <v>45303.0</v>
      </c>
      <c r="H87" s="14" t="s">
        <v>24</v>
      </c>
      <c r="I87" s="16">
        <v>11059.0</v>
      </c>
      <c r="J87" s="17">
        <v>74169.36198091507</v>
      </c>
      <c r="K87" s="17">
        <v>83708.60059833527</v>
      </c>
      <c r="L87" s="14"/>
      <c r="M87" s="14"/>
      <c r="N87" s="15">
        <v>45352.0</v>
      </c>
      <c r="O87" s="14"/>
      <c r="P87" s="14"/>
      <c r="Q87" s="18" t="str">
        <f t="shared" si="1"/>
        <v>2024</v>
      </c>
      <c r="R87" s="18">
        <f t="shared" si="2"/>
        <v>1</v>
      </c>
      <c r="S87" s="18" t="str">
        <f t="shared" si="3"/>
        <v>2024-Q1</v>
      </c>
      <c r="T87" s="19">
        <f t="shared" si="4"/>
        <v>9539.238617</v>
      </c>
      <c r="U87" s="19">
        <f t="shared" si="5"/>
        <v>9539.238617</v>
      </c>
      <c r="V87" s="13">
        <f t="shared" si="6"/>
        <v>0</v>
      </c>
      <c r="W87" s="20"/>
    </row>
    <row r="88" ht="15.75" customHeight="1">
      <c r="A88" s="7">
        <v>290.0</v>
      </c>
      <c r="B88" s="7">
        <v>546.0</v>
      </c>
      <c r="C88" s="7" t="s">
        <v>32</v>
      </c>
      <c r="D88" s="22" t="s">
        <v>33</v>
      </c>
      <c r="E88" s="7" t="s">
        <v>153</v>
      </c>
      <c r="F88" s="8">
        <v>45252.0</v>
      </c>
      <c r="G88" s="8">
        <v>45279.0</v>
      </c>
      <c r="H88" s="7" t="s">
        <v>24</v>
      </c>
      <c r="I88" s="9">
        <v>5645.0</v>
      </c>
      <c r="J88" s="10">
        <v>29200.82243919373</v>
      </c>
      <c r="K88" s="10">
        <v>37907.41137266159</v>
      </c>
      <c r="L88" s="7"/>
      <c r="M88" s="7"/>
      <c r="N88" s="8">
        <v>45352.0</v>
      </c>
      <c r="O88" s="7" t="s">
        <v>142</v>
      </c>
      <c r="P88" s="7" t="s">
        <v>31</v>
      </c>
      <c r="Q88" s="11" t="str">
        <f t="shared" si="1"/>
        <v>2023</v>
      </c>
      <c r="R88" s="11">
        <f t="shared" si="2"/>
        <v>12</v>
      </c>
      <c r="S88" s="11" t="str">
        <f t="shared" si="3"/>
        <v>2023-Q4</v>
      </c>
      <c r="T88" s="12">
        <f t="shared" si="4"/>
        <v>8706.588933</v>
      </c>
      <c r="U88" s="12">
        <f t="shared" si="5"/>
        <v>8706.588933</v>
      </c>
      <c r="V88" s="13">
        <f t="shared" si="6"/>
        <v>0</v>
      </c>
      <c r="W88" s="13">
        <f t="shared" ref="W88:W90" si="20">K88/J88-1</f>
        <v>0.2981624559</v>
      </c>
    </row>
    <row r="89" ht="15.75" customHeight="1">
      <c r="A89" s="14">
        <v>181.0</v>
      </c>
      <c r="B89" s="14">
        <v>463.0</v>
      </c>
      <c r="C89" s="14" t="s">
        <v>47</v>
      </c>
      <c r="D89" s="14" t="s">
        <v>53</v>
      </c>
      <c r="E89" s="14" t="s">
        <v>154</v>
      </c>
      <c r="F89" s="15">
        <v>45204.0</v>
      </c>
      <c r="G89" s="15">
        <v>45231.0</v>
      </c>
      <c r="H89" s="14" t="s">
        <v>24</v>
      </c>
      <c r="I89" s="16">
        <v>12115.0</v>
      </c>
      <c r="J89" s="17">
        <v>48735.47062635422</v>
      </c>
      <c r="K89" s="17">
        <v>57314.97252225876</v>
      </c>
      <c r="L89" s="14"/>
      <c r="M89" s="14"/>
      <c r="N89" s="15">
        <v>45352.0</v>
      </c>
      <c r="O89" s="14" t="s">
        <v>46</v>
      </c>
      <c r="P89" s="14" t="s">
        <v>31</v>
      </c>
      <c r="Q89" s="18" t="str">
        <f t="shared" si="1"/>
        <v>2023</v>
      </c>
      <c r="R89" s="18">
        <f t="shared" si="2"/>
        <v>11</v>
      </c>
      <c r="S89" s="18" t="str">
        <f t="shared" si="3"/>
        <v>2023-Q4</v>
      </c>
      <c r="T89" s="19">
        <f t="shared" si="4"/>
        <v>8579.501896</v>
      </c>
      <c r="U89" s="19">
        <f t="shared" si="5"/>
        <v>8579.501896</v>
      </c>
      <c r="V89" s="13">
        <f t="shared" si="6"/>
        <v>0</v>
      </c>
      <c r="W89" s="20">
        <f t="shared" si="20"/>
        <v>0.1760422498</v>
      </c>
    </row>
    <row r="90" ht="15.75" customHeight="1">
      <c r="A90" s="7">
        <v>153.0</v>
      </c>
      <c r="B90" s="7">
        <v>446.0</v>
      </c>
      <c r="C90" s="7" t="s">
        <v>32</v>
      </c>
      <c r="D90" s="7" t="s">
        <v>100</v>
      </c>
      <c r="E90" s="7" t="s">
        <v>155</v>
      </c>
      <c r="F90" s="8">
        <v>45185.0</v>
      </c>
      <c r="G90" s="8">
        <v>45231.0</v>
      </c>
      <c r="H90" s="7" t="s">
        <v>24</v>
      </c>
      <c r="I90" s="9">
        <v>14833.623</v>
      </c>
      <c r="J90" s="10">
        <v>62087.74391152096</v>
      </c>
      <c r="K90" s="10">
        <v>70176.53278172064</v>
      </c>
      <c r="L90" s="7"/>
      <c r="M90" s="7"/>
      <c r="N90" s="8">
        <v>45352.0</v>
      </c>
      <c r="O90" s="7" t="s">
        <v>46</v>
      </c>
      <c r="P90" s="7" t="s">
        <v>31</v>
      </c>
      <c r="Q90" s="11" t="str">
        <f t="shared" si="1"/>
        <v>2023</v>
      </c>
      <c r="R90" s="11">
        <f t="shared" si="2"/>
        <v>11</v>
      </c>
      <c r="S90" s="11" t="str">
        <f t="shared" si="3"/>
        <v>2023-Q4</v>
      </c>
      <c r="T90" s="12">
        <f t="shared" si="4"/>
        <v>8088.78887</v>
      </c>
      <c r="U90" s="12">
        <f t="shared" si="5"/>
        <v>8088.78887</v>
      </c>
      <c r="V90" s="13">
        <f t="shared" si="6"/>
        <v>0</v>
      </c>
      <c r="W90" s="13">
        <f t="shared" si="20"/>
        <v>0.1302799612</v>
      </c>
    </row>
    <row r="91" ht="15.75" customHeight="1">
      <c r="A91" s="14">
        <v>44.0</v>
      </c>
      <c r="B91" s="14">
        <v>353.0</v>
      </c>
      <c r="C91" s="14" t="s">
        <v>47</v>
      </c>
      <c r="D91" s="14" t="s">
        <v>79</v>
      </c>
      <c r="E91" s="14" t="s">
        <v>156</v>
      </c>
      <c r="F91" s="15">
        <v>45103.0</v>
      </c>
      <c r="G91" s="15">
        <v>45134.0</v>
      </c>
      <c r="H91" s="14" t="s">
        <v>24</v>
      </c>
      <c r="I91" s="16">
        <v>36538.0</v>
      </c>
      <c r="J91" s="17">
        <v>183666.6977987289</v>
      </c>
      <c r="K91" s="17">
        <v>191220.8565416336</v>
      </c>
      <c r="L91" s="14" t="s">
        <v>157</v>
      </c>
      <c r="M91" s="14" t="s">
        <v>60</v>
      </c>
      <c r="N91" s="15">
        <v>45217.0</v>
      </c>
      <c r="O91" s="14"/>
      <c r="P91" s="14"/>
      <c r="Q91" s="18" t="str">
        <f t="shared" si="1"/>
        <v>2023</v>
      </c>
      <c r="R91" s="18">
        <f t="shared" si="2"/>
        <v>7</v>
      </c>
      <c r="S91" s="18" t="str">
        <f t="shared" si="3"/>
        <v>2023-Q3</v>
      </c>
      <c r="T91" s="19">
        <f t="shared" si="4"/>
        <v>7554.158743</v>
      </c>
      <c r="U91" s="19">
        <f t="shared" si="5"/>
        <v>7554.158743</v>
      </c>
      <c r="V91" s="13">
        <f t="shared" si="6"/>
        <v>0</v>
      </c>
      <c r="W91" s="20"/>
    </row>
    <row r="92" ht="15.75" customHeight="1">
      <c r="A92" s="7">
        <v>418.0</v>
      </c>
      <c r="B92" s="7">
        <v>607.0</v>
      </c>
      <c r="C92" s="7"/>
      <c r="D92" s="7"/>
      <c r="E92" s="7" t="s">
        <v>158</v>
      </c>
      <c r="F92" s="8">
        <v>45306.0</v>
      </c>
      <c r="G92" s="8">
        <v>45351.0</v>
      </c>
      <c r="H92" s="7" t="s">
        <v>24</v>
      </c>
      <c r="I92" s="9">
        <v>9900.0</v>
      </c>
      <c r="J92" s="10">
        <v>74426.0910987854</v>
      </c>
      <c r="K92" s="10">
        <v>81724.74660873413</v>
      </c>
      <c r="L92" s="7"/>
      <c r="M92" s="7"/>
      <c r="N92" s="8">
        <v>45352.0</v>
      </c>
      <c r="O92" s="7"/>
      <c r="P92" s="7"/>
      <c r="Q92" s="11" t="str">
        <f t="shared" si="1"/>
        <v>2024</v>
      </c>
      <c r="R92" s="11">
        <f t="shared" si="2"/>
        <v>2</v>
      </c>
      <c r="S92" s="11" t="str">
        <f t="shared" si="3"/>
        <v>2024-Q1</v>
      </c>
      <c r="T92" s="12">
        <f t="shared" si="4"/>
        <v>7298.65551</v>
      </c>
      <c r="U92" s="12">
        <f t="shared" si="5"/>
        <v>7298.65551</v>
      </c>
      <c r="V92" s="13">
        <f t="shared" si="6"/>
        <v>0</v>
      </c>
      <c r="W92" s="13"/>
    </row>
    <row r="93" ht="15.75" customHeight="1">
      <c r="A93" s="14">
        <v>43.0</v>
      </c>
      <c r="B93" s="14">
        <v>352.0</v>
      </c>
      <c r="C93" s="14" t="s">
        <v>41</v>
      </c>
      <c r="D93" s="14" t="s">
        <v>42</v>
      </c>
      <c r="E93" s="14" t="s">
        <v>159</v>
      </c>
      <c r="F93" s="15">
        <v>45103.0</v>
      </c>
      <c r="G93" s="15">
        <v>45134.0</v>
      </c>
      <c r="H93" s="14" t="s">
        <v>24</v>
      </c>
      <c r="I93" s="16">
        <v>35277.535</v>
      </c>
      <c r="J93" s="17">
        <v>177330.6792908502</v>
      </c>
      <c r="K93" s="17">
        <v>184624.2394049335</v>
      </c>
      <c r="L93" s="14" t="s">
        <v>160</v>
      </c>
      <c r="M93" s="14" t="s">
        <v>60</v>
      </c>
      <c r="N93" s="15">
        <v>45217.0</v>
      </c>
      <c r="O93" s="14"/>
      <c r="P93" s="14"/>
      <c r="Q93" s="18" t="str">
        <f t="shared" si="1"/>
        <v>2023</v>
      </c>
      <c r="R93" s="18">
        <f t="shared" si="2"/>
        <v>7</v>
      </c>
      <c r="S93" s="18" t="str">
        <f t="shared" si="3"/>
        <v>2023-Q3</v>
      </c>
      <c r="T93" s="19">
        <f t="shared" si="4"/>
        <v>7293.560114</v>
      </c>
      <c r="U93" s="19">
        <f t="shared" si="5"/>
        <v>7293.560114</v>
      </c>
      <c r="V93" s="13">
        <f t="shared" si="6"/>
        <v>0</v>
      </c>
      <c r="W93" s="20"/>
    </row>
    <row r="94" ht="15.75" customHeight="1">
      <c r="A94" s="7">
        <v>175.0</v>
      </c>
      <c r="B94" s="7">
        <v>473.0</v>
      </c>
      <c r="C94" s="7" t="s">
        <v>32</v>
      </c>
      <c r="D94" s="7" t="s">
        <v>48</v>
      </c>
      <c r="E94" s="7" t="s">
        <v>161</v>
      </c>
      <c r="F94" s="8">
        <v>45201.0</v>
      </c>
      <c r="G94" s="8">
        <v>45231.0</v>
      </c>
      <c r="H94" s="7" t="s">
        <v>24</v>
      </c>
      <c r="I94" s="9">
        <v>11183.81</v>
      </c>
      <c r="J94" s="10">
        <v>46119.37215536118</v>
      </c>
      <c r="K94" s="10">
        <v>52909.59660290241</v>
      </c>
      <c r="L94" s="7"/>
      <c r="M94" s="7"/>
      <c r="N94" s="8">
        <v>45352.0</v>
      </c>
      <c r="O94" s="7" t="s">
        <v>46</v>
      </c>
      <c r="P94" s="7" t="s">
        <v>31</v>
      </c>
      <c r="Q94" s="11" t="str">
        <f t="shared" si="1"/>
        <v>2023</v>
      </c>
      <c r="R94" s="11">
        <f t="shared" si="2"/>
        <v>11</v>
      </c>
      <c r="S94" s="11" t="str">
        <f t="shared" si="3"/>
        <v>2023-Q4</v>
      </c>
      <c r="T94" s="12">
        <f t="shared" si="4"/>
        <v>6790.224448</v>
      </c>
      <c r="U94" s="12">
        <f t="shared" si="5"/>
        <v>6790.224448</v>
      </c>
      <c r="V94" s="13">
        <f t="shared" si="6"/>
        <v>0</v>
      </c>
      <c r="W94" s="13">
        <f t="shared" ref="W94:W106" si="21">K94/J94-1</f>
        <v>0.1472315023</v>
      </c>
    </row>
    <row r="95" ht="15.75" customHeight="1">
      <c r="A95" s="14">
        <v>271.0</v>
      </c>
      <c r="B95" s="14">
        <v>517.0</v>
      </c>
      <c r="C95" s="14" t="s">
        <v>27</v>
      </c>
      <c r="D95" s="14" t="s">
        <v>69</v>
      </c>
      <c r="E95" s="14" t="s">
        <v>162</v>
      </c>
      <c r="F95" s="15">
        <v>45248.0</v>
      </c>
      <c r="G95" s="15">
        <v>45279.0</v>
      </c>
      <c r="H95" s="14" t="s">
        <v>24</v>
      </c>
      <c r="I95" s="16">
        <v>4700.0</v>
      </c>
      <c r="J95" s="17">
        <v>24868.73488426208</v>
      </c>
      <c r="K95" s="17">
        <v>31561.52939796448</v>
      </c>
      <c r="L95" s="14"/>
      <c r="M95" s="14"/>
      <c r="N95" s="15">
        <v>45352.0</v>
      </c>
      <c r="O95" s="14" t="s">
        <v>142</v>
      </c>
      <c r="P95" s="14" t="s">
        <v>31</v>
      </c>
      <c r="Q95" s="18" t="str">
        <f t="shared" si="1"/>
        <v>2023</v>
      </c>
      <c r="R95" s="18">
        <f t="shared" si="2"/>
        <v>12</v>
      </c>
      <c r="S95" s="18" t="str">
        <f t="shared" si="3"/>
        <v>2023-Q4</v>
      </c>
      <c r="T95" s="19">
        <f t="shared" si="4"/>
        <v>6692.794514</v>
      </c>
      <c r="U95" s="19">
        <f t="shared" si="5"/>
        <v>6692.794514</v>
      </c>
      <c r="V95" s="13">
        <f t="shared" si="6"/>
        <v>0</v>
      </c>
      <c r="W95" s="20">
        <f t="shared" si="21"/>
        <v>0.2691248487</v>
      </c>
    </row>
    <row r="96" ht="15.75" customHeight="1">
      <c r="A96" s="7">
        <v>230.0</v>
      </c>
      <c r="B96" s="7">
        <v>492.0</v>
      </c>
      <c r="C96" s="7" t="s">
        <v>27</v>
      </c>
      <c r="D96" s="7" t="s">
        <v>86</v>
      </c>
      <c r="E96" s="7" t="s">
        <v>163</v>
      </c>
      <c r="F96" s="8">
        <v>45230.0</v>
      </c>
      <c r="G96" s="8">
        <v>45255.0</v>
      </c>
      <c r="H96" s="7" t="s">
        <v>24</v>
      </c>
      <c r="I96" s="9">
        <v>6970.0</v>
      </c>
      <c r="J96" s="10">
        <v>31024.72446918487</v>
      </c>
      <c r="K96" s="10">
        <v>37150.70103168487</v>
      </c>
      <c r="L96" s="7"/>
      <c r="M96" s="7"/>
      <c r="N96" s="8">
        <v>45352.0</v>
      </c>
      <c r="O96" s="7" t="s">
        <v>142</v>
      </c>
      <c r="P96" s="7" t="s">
        <v>31</v>
      </c>
      <c r="Q96" s="11" t="str">
        <f t="shared" si="1"/>
        <v>2023</v>
      </c>
      <c r="R96" s="11">
        <f t="shared" si="2"/>
        <v>11</v>
      </c>
      <c r="S96" s="11" t="str">
        <f t="shared" si="3"/>
        <v>2023-Q4</v>
      </c>
      <c r="T96" s="12">
        <f t="shared" si="4"/>
        <v>6125.976563</v>
      </c>
      <c r="U96" s="12">
        <f t="shared" si="5"/>
        <v>6125.976563</v>
      </c>
      <c r="V96" s="13">
        <f t="shared" si="6"/>
        <v>0</v>
      </c>
      <c r="W96" s="13">
        <f t="shared" si="21"/>
        <v>0.1974546645</v>
      </c>
    </row>
    <row r="97" ht="15.75" customHeight="1">
      <c r="A97" s="14">
        <v>263.0</v>
      </c>
      <c r="B97" s="14">
        <v>515.0</v>
      </c>
      <c r="C97" s="14" t="s">
        <v>27</v>
      </c>
      <c r="D97" s="14" t="s">
        <v>69</v>
      </c>
      <c r="E97" s="14" t="s">
        <v>164</v>
      </c>
      <c r="F97" s="15">
        <v>45245.0</v>
      </c>
      <c r="G97" s="15">
        <v>45279.0</v>
      </c>
      <c r="H97" s="14" t="s">
        <v>24</v>
      </c>
      <c r="I97" s="16">
        <v>5000.0</v>
      </c>
      <c r="J97" s="17">
        <v>27830.28602600098</v>
      </c>
      <c r="K97" s="17">
        <v>33576.09510421753</v>
      </c>
      <c r="L97" s="14"/>
      <c r="M97" s="14"/>
      <c r="N97" s="15">
        <v>45352.0</v>
      </c>
      <c r="O97" s="14" t="s">
        <v>142</v>
      </c>
      <c r="P97" s="14" t="s">
        <v>31</v>
      </c>
      <c r="Q97" s="18" t="str">
        <f t="shared" si="1"/>
        <v>2023</v>
      </c>
      <c r="R97" s="18">
        <f t="shared" si="2"/>
        <v>12</v>
      </c>
      <c r="S97" s="18" t="str">
        <f t="shared" si="3"/>
        <v>2023-Q4</v>
      </c>
      <c r="T97" s="19">
        <f t="shared" si="4"/>
        <v>5745.809078</v>
      </c>
      <c r="U97" s="19">
        <f t="shared" si="5"/>
        <v>5745.809078</v>
      </c>
      <c r="V97" s="13">
        <f t="shared" si="6"/>
        <v>0</v>
      </c>
      <c r="W97" s="20">
        <f t="shared" si="21"/>
        <v>0.2064588583</v>
      </c>
    </row>
    <row r="98" ht="15.75" customHeight="1">
      <c r="A98" s="7">
        <v>221.0</v>
      </c>
      <c r="B98" s="7">
        <v>483.0</v>
      </c>
      <c r="C98" s="7" t="s">
        <v>41</v>
      </c>
      <c r="D98" s="7" t="s">
        <v>165</v>
      </c>
      <c r="E98" s="7" t="s">
        <v>166</v>
      </c>
      <c r="F98" s="8">
        <v>45225.0</v>
      </c>
      <c r="G98" s="8">
        <v>45255.0</v>
      </c>
      <c r="H98" s="7" t="s">
        <v>24</v>
      </c>
      <c r="I98" s="9">
        <v>4895.0</v>
      </c>
      <c r="J98" s="10">
        <v>20737.20663309097</v>
      </c>
      <c r="K98" s="10">
        <v>26090.77210187912</v>
      </c>
      <c r="L98" s="7"/>
      <c r="M98" s="7"/>
      <c r="N98" s="8">
        <v>45352.0</v>
      </c>
      <c r="O98" s="7" t="s">
        <v>142</v>
      </c>
      <c r="P98" s="7" t="s">
        <v>31</v>
      </c>
      <c r="Q98" s="11" t="str">
        <f t="shared" si="1"/>
        <v>2023</v>
      </c>
      <c r="R98" s="11">
        <f t="shared" si="2"/>
        <v>11</v>
      </c>
      <c r="S98" s="11" t="str">
        <f t="shared" si="3"/>
        <v>2023-Q4</v>
      </c>
      <c r="T98" s="12">
        <f t="shared" si="4"/>
        <v>5353.565469</v>
      </c>
      <c r="U98" s="12">
        <f t="shared" si="5"/>
        <v>5353.565469</v>
      </c>
      <c r="V98" s="13">
        <f t="shared" si="6"/>
        <v>0</v>
      </c>
      <c r="W98" s="13">
        <f t="shared" si="21"/>
        <v>0.2581623245</v>
      </c>
    </row>
    <row r="99" ht="15.75" customHeight="1">
      <c r="A99" s="14">
        <v>191.0</v>
      </c>
      <c r="B99" s="14">
        <v>471.0</v>
      </c>
      <c r="C99" s="14" t="s">
        <v>47</v>
      </c>
      <c r="D99" s="14" t="s">
        <v>147</v>
      </c>
      <c r="E99" s="14" t="s">
        <v>167</v>
      </c>
      <c r="F99" s="15">
        <v>45210.0</v>
      </c>
      <c r="G99" s="15">
        <v>45231.0</v>
      </c>
      <c r="H99" s="14" t="s">
        <v>24</v>
      </c>
      <c r="I99" s="16">
        <v>4774.6</v>
      </c>
      <c r="J99" s="17">
        <v>17847.73215751648</v>
      </c>
      <c r="K99" s="17">
        <v>22588.20204744339</v>
      </c>
      <c r="L99" s="14"/>
      <c r="M99" s="14"/>
      <c r="N99" s="15">
        <v>45352.0</v>
      </c>
      <c r="O99" s="14" t="s">
        <v>142</v>
      </c>
      <c r="P99" s="14" t="s">
        <v>31</v>
      </c>
      <c r="Q99" s="18" t="str">
        <f t="shared" si="1"/>
        <v>2023</v>
      </c>
      <c r="R99" s="18">
        <f t="shared" si="2"/>
        <v>11</v>
      </c>
      <c r="S99" s="18" t="str">
        <f t="shared" si="3"/>
        <v>2023-Q4</v>
      </c>
      <c r="T99" s="19">
        <f t="shared" si="4"/>
        <v>4740.46989</v>
      </c>
      <c r="U99" s="19">
        <f t="shared" si="5"/>
        <v>4740.46989</v>
      </c>
      <c r="V99" s="13">
        <f t="shared" si="6"/>
        <v>0</v>
      </c>
      <c r="W99" s="20">
        <f t="shared" si="21"/>
        <v>0.2656062881</v>
      </c>
    </row>
    <row r="100" ht="15.75" customHeight="1">
      <c r="A100" s="7">
        <v>193.0</v>
      </c>
      <c r="B100" s="7">
        <v>470.0</v>
      </c>
      <c r="C100" s="7" t="s">
        <v>27</v>
      </c>
      <c r="D100" s="7" t="s">
        <v>69</v>
      </c>
      <c r="E100" s="7" t="s">
        <v>168</v>
      </c>
      <c r="F100" s="8">
        <v>45212.0</v>
      </c>
      <c r="G100" s="8">
        <v>45231.0</v>
      </c>
      <c r="H100" s="7" t="s">
        <v>24</v>
      </c>
      <c r="I100" s="9">
        <v>4395.0</v>
      </c>
      <c r="J100" s="10">
        <v>16354.66557025909</v>
      </c>
      <c r="K100" s="10">
        <v>20792.34867811203</v>
      </c>
      <c r="L100" s="7"/>
      <c r="M100" s="7"/>
      <c r="N100" s="8">
        <v>45352.0</v>
      </c>
      <c r="O100" s="7" t="s">
        <v>142</v>
      </c>
      <c r="P100" s="7" t="s">
        <v>31</v>
      </c>
      <c r="Q100" s="11" t="str">
        <f t="shared" si="1"/>
        <v>2023</v>
      </c>
      <c r="R100" s="11">
        <f t="shared" si="2"/>
        <v>11</v>
      </c>
      <c r="S100" s="11" t="str">
        <f t="shared" si="3"/>
        <v>2023-Q4</v>
      </c>
      <c r="T100" s="12">
        <f t="shared" si="4"/>
        <v>4437.683108</v>
      </c>
      <c r="U100" s="12">
        <f t="shared" si="5"/>
        <v>4437.683108</v>
      </c>
      <c r="V100" s="13">
        <f t="shared" si="6"/>
        <v>0</v>
      </c>
      <c r="W100" s="13">
        <f t="shared" si="21"/>
        <v>0.2713404985</v>
      </c>
    </row>
    <row r="101" ht="15.75" customHeight="1">
      <c r="A101" s="14">
        <v>167.0</v>
      </c>
      <c r="B101" s="14">
        <v>458.0</v>
      </c>
      <c r="C101" s="14" t="s">
        <v>32</v>
      </c>
      <c r="D101" s="14" t="s">
        <v>51</v>
      </c>
      <c r="E101" s="14" t="s">
        <v>169</v>
      </c>
      <c r="F101" s="15">
        <v>45198.0</v>
      </c>
      <c r="G101" s="15">
        <v>45231.0</v>
      </c>
      <c r="H101" s="14" t="s">
        <v>24</v>
      </c>
      <c r="I101" s="16">
        <v>6444.7</v>
      </c>
      <c r="J101" s="17">
        <v>26276.72992639542</v>
      </c>
      <c r="K101" s="17">
        <v>30489.29454512596</v>
      </c>
      <c r="L101" s="14"/>
      <c r="M101" s="14"/>
      <c r="N101" s="15">
        <v>45352.0</v>
      </c>
      <c r="O101" s="14" t="s">
        <v>142</v>
      </c>
      <c r="P101" s="14" t="s">
        <v>31</v>
      </c>
      <c r="Q101" s="18" t="str">
        <f t="shared" si="1"/>
        <v>2023</v>
      </c>
      <c r="R101" s="18">
        <f t="shared" si="2"/>
        <v>11</v>
      </c>
      <c r="S101" s="18" t="str">
        <f t="shared" si="3"/>
        <v>2023-Q4</v>
      </c>
      <c r="T101" s="19">
        <f t="shared" si="4"/>
        <v>4212.564619</v>
      </c>
      <c r="U101" s="19">
        <f t="shared" si="5"/>
        <v>4212.564619</v>
      </c>
      <c r="V101" s="13">
        <f t="shared" si="6"/>
        <v>0</v>
      </c>
      <c r="W101" s="20">
        <f t="shared" si="21"/>
        <v>0.1603154057</v>
      </c>
    </row>
    <row r="102" ht="15.75" customHeight="1">
      <c r="A102" s="7">
        <v>222.0</v>
      </c>
      <c r="B102" s="7">
        <v>488.0</v>
      </c>
      <c r="C102" s="7" t="s">
        <v>27</v>
      </c>
      <c r="D102" s="7" t="s">
        <v>170</v>
      </c>
      <c r="E102" s="7" t="s">
        <v>171</v>
      </c>
      <c r="F102" s="8">
        <v>45227.0</v>
      </c>
      <c r="G102" s="8">
        <v>45255.0</v>
      </c>
      <c r="H102" s="7" t="s">
        <v>24</v>
      </c>
      <c r="I102" s="9">
        <v>3535.0</v>
      </c>
      <c r="J102" s="10">
        <v>14776.68202877045</v>
      </c>
      <c r="K102" s="10">
        <v>18841.85482740402</v>
      </c>
      <c r="L102" s="7"/>
      <c r="M102" s="7"/>
      <c r="N102" s="8">
        <v>45352.0</v>
      </c>
      <c r="O102" s="7" t="s">
        <v>142</v>
      </c>
      <c r="P102" s="7" t="s">
        <v>31</v>
      </c>
      <c r="Q102" s="11" t="str">
        <f t="shared" si="1"/>
        <v>2023</v>
      </c>
      <c r="R102" s="11">
        <f t="shared" si="2"/>
        <v>11</v>
      </c>
      <c r="S102" s="11" t="str">
        <f t="shared" si="3"/>
        <v>2023-Q4</v>
      </c>
      <c r="T102" s="12">
        <f t="shared" si="4"/>
        <v>4065.172799</v>
      </c>
      <c r="U102" s="12">
        <f t="shared" si="5"/>
        <v>4065.172799</v>
      </c>
      <c r="V102" s="13">
        <f t="shared" si="6"/>
        <v>0</v>
      </c>
      <c r="W102" s="13">
        <f t="shared" si="21"/>
        <v>0.2751072799</v>
      </c>
    </row>
    <row r="103" ht="15.75" customHeight="1">
      <c r="A103" s="14">
        <v>240.0</v>
      </c>
      <c r="B103" s="14">
        <v>500.0</v>
      </c>
      <c r="C103" s="14" t="s">
        <v>27</v>
      </c>
      <c r="D103" s="14" t="s">
        <v>69</v>
      </c>
      <c r="E103" s="14" t="s">
        <v>172</v>
      </c>
      <c r="F103" s="15">
        <v>45236.0</v>
      </c>
      <c r="G103" s="15">
        <v>45255.0</v>
      </c>
      <c r="H103" s="14" t="s">
        <v>24</v>
      </c>
      <c r="I103" s="16">
        <v>9700.0</v>
      </c>
      <c r="J103" s="17">
        <v>48193.21637153625</v>
      </c>
      <c r="K103" s="17">
        <v>51701.83644294738</v>
      </c>
      <c r="L103" s="14"/>
      <c r="M103" s="14"/>
      <c r="N103" s="15">
        <v>45352.0</v>
      </c>
      <c r="O103" s="14" t="s">
        <v>142</v>
      </c>
      <c r="P103" s="14" t="s">
        <v>31</v>
      </c>
      <c r="Q103" s="18" t="str">
        <f t="shared" si="1"/>
        <v>2023</v>
      </c>
      <c r="R103" s="18">
        <f t="shared" si="2"/>
        <v>11</v>
      </c>
      <c r="S103" s="18" t="str">
        <f t="shared" si="3"/>
        <v>2023-Q4</v>
      </c>
      <c r="T103" s="19">
        <f t="shared" si="4"/>
        <v>3508.620071</v>
      </c>
      <c r="U103" s="19">
        <f t="shared" si="5"/>
        <v>3508.620071</v>
      </c>
      <c r="V103" s="13">
        <f t="shared" si="6"/>
        <v>0</v>
      </c>
      <c r="W103" s="20">
        <f t="shared" si="21"/>
        <v>0.0728031938</v>
      </c>
    </row>
    <row r="104" ht="15.75" customHeight="1">
      <c r="A104" s="7">
        <v>156.0</v>
      </c>
      <c r="B104" s="7">
        <v>445.0</v>
      </c>
      <c r="C104" s="7" t="s">
        <v>47</v>
      </c>
      <c r="D104" s="7" t="s">
        <v>147</v>
      </c>
      <c r="E104" s="7" t="s">
        <v>173</v>
      </c>
      <c r="F104" s="8">
        <v>45188.0</v>
      </c>
      <c r="G104" s="8">
        <v>45231.0</v>
      </c>
      <c r="H104" s="7" t="s">
        <v>24</v>
      </c>
      <c r="I104" s="9">
        <v>6080.0</v>
      </c>
      <c r="J104" s="10">
        <v>25269.95071411133</v>
      </c>
      <c r="K104" s="10">
        <v>28763.93173217773</v>
      </c>
      <c r="L104" s="7"/>
      <c r="M104" s="7"/>
      <c r="N104" s="8">
        <v>45352.0</v>
      </c>
      <c r="O104" s="7" t="s">
        <v>142</v>
      </c>
      <c r="P104" s="7" t="s">
        <v>31</v>
      </c>
      <c r="Q104" s="11" t="str">
        <f t="shared" si="1"/>
        <v>2023</v>
      </c>
      <c r="R104" s="11">
        <f t="shared" si="2"/>
        <v>11</v>
      </c>
      <c r="S104" s="11" t="str">
        <f t="shared" si="3"/>
        <v>2023-Q4</v>
      </c>
      <c r="T104" s="12">
        <f t="shared" si="4"/>
        <v>3493.981018</v>
      </c>
      <c r="U104" s="12">
        <f t="shared" si="5"/>
        <v>3493.981018</v>
      </c>
      <c r="V104" s="13">
        <f t="shared" si="6"/>
        <v>0</v>
      </c>
      <c r="W104" s="13">
        <f t="shared" si="21"/>
        <v>0.1382662379</v>
      </c>
    </row>
    <row r="105" ht="15.75" customHeight="1">
      <c r="A105" s="14">
        <v>168.0</v>
      </c>
      <c r="B105" s="14">
        <v>453.0</v>
      </c>
      <c r="C105" s="14" t="s">
        <v>27</v>
      </c>
      <c r="D105" s="14" t="s">
        <v>69</v>
      </c>
      <c r="E105" s="14" t="s">
        <v>174</v>
      </c>
      <c r="F105" s="15">
        <v>45198.0</v>
      </c>
      <c r="G105" s="15">
        <v>45231.0</v>
      </c>
      <c r="H105" s="14" t="s">
        <v>24</v>
      </c>
      <c r="I105" s="16">
        <v>5233.0</v>
      </c>
      <c r="J105" s="17">
        <v>21336.31165218353</v>
      </c>
      <c r="K105" s="17">
        <v>24756.85111093521</v>
      </c>
      <c r="L105" s="14"/>
      <c r="M105" s="14"/>
      <c r="N105" s="15">
        <v>45352.0</v>
      </c>
      <c r="O105" s="14" t="s">
        <v>142</v>
      </c>
      <c r="P105" s="14" t="s">
        <v>31</v>
      </c>
      <c r="Q105" s="18" t="str">
        <f t="shared" si="1"/>
        <v>2023</v>
      </c>
      <c r="R105" s="18">
        <f t="shared" si="2"/>
        <v>11</v>
      </c>
      <c r="S105" s="18" t="str">
        <f t="shared" si="3"/>
        <v>2023-Q4</v>
      </c>
      <c r="T105" s="19">
        <f t="shared" si="4"/>
        <v>3420.539459</v>
      </c>
      <c r="U105" s="19">
        <f t="shared" si="5"/>
        <v>3420.539459</v>
      </c>
      <c r="V105" s="13">
        <f t="shared" si="6"/>
        <v>0</v>
      </c>
      <c r="W105" s="20">
        <f t="shared" si="21"/>
        <v>0.1603154057</v>
      </c>
    </row>
    <row r="106" ht="15.75" customHeight="1">
      <c r="A106" s="7">
        <v>170.0</v>
      </c>
      <c r="B106" s="7">
        <v>450.0</v>
      </c>
      <c r="C106" s="7" t="s">
        <v>27</v>
      </c>
      <c r="D106" s="7" t="s">
        <v>69</v>
      </c>
      <c r="E106" s="7" t="s">
        <v>175</v>
      </c>
      <c r="F106" s="8">
        <v>45199.0</v>
      </c>
      <c r="G106" s="8">
        <v>45231.0</v>
      </c>
      <c r="H106" s="7" t="s">
        <v>24</v>
      </c>
      <c r="I106" s="9">
        <v>5000.0</v>
      </c>
      <c r="J106" s="10">
        <v>20528.09000015259</v>
      </c>
      <c r="K106" s="10">
        <v>23654.54912185669</v>
      </c>
      <c r="L106" s="7"/>
      <c r="M106" s="7"/>
      <c r="N106" s="8">
        <v>45352.0</v>
      </c>
      <c r="O106" s="7" t="s">
        <v>142</v>
      </c>
      <c r="P106" s="7" t="s">
        <v>31</v>
      </c>
      <c r="Q106" s="11" t="str">
        <f t="shared" si="1"/>
        <v>2023</v>
      </c>
      <c r="R106" s="11">
        <f t="shared" si="2"/>
        <v>11</v>
      </c>
      <c r="S106" s="11" t="str">
        <f t="shared" si="3"/>
        <v>2023-Q4</v>
      </c>
      <c r="T106" s="12">
        <f t="shared" si="4"/>
        <v>3126.459122</v>
      </c>
      <c r="U106" s="12">
        <f t="shared" si="5"/>
        <v>3126.459122</v>
      </c>
      <c r="V106" s="13">
        <f t="shared" si="6"/>
        <v>0</v>
      </c>
      <c r="W106" s="13">
        <f t="shared" si="21"/>
        <v>0.1523015108</v>
      </c>
    </row>
    <row r="107" ht="15.75" customHeight="1">
      <c r="A107" s="14">
        <v>461.0</v>
      </c>
      <c r="B107" s="14">
        <v>630.0</v>
      </c>
      <c r="C107" s="14"/>
      <c r="D107" s="14"/>
      <c r="E107" s="14" t="s">
        <v>176</v>
      </c>
      <c r="F107" s="15">
        <v>45326.0</v>
      </c>
      <c r="G107" s="15">
        <v>45351.0</v>
      </c>
      <c r="H107" s="14" t="s">
        <v>24</v>
      </c>
      <c r="I107" s="16">
        <v>1655.0</v>
      </c>
      <c r="J107" s="17">
        <v>11034.26270723343</v>
      </c>
      <c r="K107" s="17">
        <v>13662.06622600555</v>
      </c>
      <c r="L107" s="14"/>
      <c r="M107" s="14"/>
      <c r="N107" s="15">
        <v>45352.0</v>
      </c>
      <c r="O107" s="14"/>
      <c r="P107" s="14"/>
      <c r="Q107" s="18" t="str">
        <f t="shared" si="1"/>
        <v>2024</v>
      </c>
      <c r="R107" s="18">
        <f t="shared" si="2"/>
        <v>2</v>
      </c>
      <c r="S107" s="18" t="str">
        <f t="shared" si="3"/>
        <v>2024-Q1</v>
      </c>
      <c r="T107" s="19">
        <f t="shared" si="4"/>
        <v>2627.803519</v>
      </c>
      <c r="U107" s="19">
        <f t="shared" si="5"/>
        <v>2627.803519</v>
      </c>
      <c r="V107" s="13">
        <f t="shared" si="6"/>
        <v>0</v>
      </c>
      <c r="W107" s="20"/>
    </row>
    <row r="108" ht="15.75" customHeight="1">
      <c r="A108" s="7">
        <v>35.0</v>
      </c>
      <c r="B108" s="7">
        <v>348.0</v>
      </c>
      <c r="C108" s="7" t="s">
        <v>27</v>
      </c>
      <c r="D108" s="22" t="s">
        <v>69</v>
      </c>
      <c r="E108" s="7" t="s">
        <v>177</v>
      </c>
      <c r="F108" s="8">
        <v>45100.0</v>
      </c>
      <c r="G108" s="8">
        <v>45134.0</v>
      </c>
      <c r="H108" s="7" t="s">
        <v>24</v>
      </c>
      <c r="I108" s="9">
        <v>14746.0</v>
      </c>
      <c r="J108" s="10">
        <v>75207.76977348328</v>
      </c>
      <c r="K108" s="10">
        <v>77172.88167285919</v>
      </c>
      <c r="L108" s="7" t="s">
        <v>178</v>
      </c>
      <c r="M108" s="7" t="s">
        <v>60</v>
      </c>
      <c r="N108" s="8">
        <v>45217.0</v>
      </c>
      <c r="O108" s="7"/>
      <c r="P108" s="7"/>
      <c r="Q108" s="11" t="str">
        <f t="shared" si="1"/>
        <v>2023</v>
      </c>
      <c r="R108" s="11">
        <f t="shared" si="2"/>
        <v>7</v>
      </c>
      <c r="S108" s="11" t="str">
        <f t="shared" si="3"/>
        <v>2023-Q3</v>
      </c>
      <c r="T108" s="12">
        <f t="shared" si="4"/>
        <v>1965.111899</v>
      </c>
      <c r="U108" s="12">
        <f t="shared" si="5"/>
        <v>1965.111899</v>
      </c>
      <c r="V108" s="13">
        <f t="shared" si="6"/>
        <v>0</v>
      </c>
      <c r="W108" s="13"/>
    </row>
    <row r="109" ht="15.75" customHeight="1">
      <c r="A109" s="14">
        <v>214.0</v>
      </c>
      <c r="B109" s="14">
        <v>480.0</v>
      </c>
      <c r="C109" s="14" t="s">
        <v>27</v>
      </c>
      <c r="D109" s="14" t="s">
        <v>65</v>
      </c>
      <c r="E109" s="14" t="s">
        <v>179</v>
      </c>
      <c r="F109" s="15">
        <v>45224.0</v>
      </c>
      <c r="G109" s="15">
        <v>45255.0</v>
      </c>
      <c r="H109" s="14" t="s">
        <v>24</v>
      </c>
      <c r="I109" s="16">
        <v>1800.0</v>
      </c>
      <c r="J109" s="17">
        <v>7713.097572326662</v>
      </c>
      <c r="K109" s="17">
        <v>9594.15521621704</v>
      </c>
      <c r="L109" s="14"/>
      <c r="M109" s="14"/>
      <c r="N109" s="15">
        <v>45352.0</v>
      </c>
      <c r="O109" s="14" t="s">
        <v>142</v>
      </c>
      <c r="P109" s="14" t="s">
        <v>31</v>
      </c>
      <c r="Q109" s="18" t="str">
        <f t="shared" si="1"/>
        <v>2023</v>
      </c>
      <c r="R109" s="18">
        <f t="shared" si="2"/>
        <v>11</v>
      </c>
      <c r="S109" s="18" t="str">
        <f t="shared" si="3"/>
        <v>2023-Q4</v>
      </c>
      <c r="T109" s="19">
        <f t="shared" si="4"/>
        <v>1881.057644</v>
      </c>
      <c r="U109" s="19">
        <f t="shared" si="5"/>
        <v>1881.057644</v>
      </c>
      <c r="V109" s="13">
        <f t="shared" si="6"/>
        <v>0</v>
      </c>
      <c r="W109" s="20">
        <f t="shared" ref="W109:W110" si="22">K109/J109-1</f>
        <v>0.2438783674</v>
      </c>
    </row>
    <row r="110" ht="15.75" customHeight="1">
      <c r="A110" s="7">
        <v>243.0</v>
      </c>
      <c r="B110" s="7">
        <v>501.0</v>
      </c>
      <c r="C110" s="7" t="s">
        <v>27</v>
      </c>
      <c r="D110" s="7" t="s">
        <v>69</v>
      </c>
      <c r="E110" s="7" t="s">
        <v>180</v>
      </c>
      <c r="F110" s="8">
        <v>45236.0</v>
      </c>
      <c r="G110" s="8">
        <v>45255.0</v>
      </c>
      <c r="H110" s="7" t="s">
        <v>24</v>
      </c>
      <c r="I110" s="9">
        <v>4455.0</v>
      </c>
      <c r="J110" s="10">
        <v>22134.10092115402</v>
      </c>
      <c r="K110" s="10">
        <v>23745.53416013717</v>
      </c>
      <c r="L110" s="7"/>
      <c r="M110" s="7"/>
      <c r="N110" s="8">
        <v>45352.0</v>
      </c>
      <c r="O110" s="7" t="s">
        <v>142</v>
      </c>
      <c r="P110" s="7" t="s">
        <v>31</v>
      </c>
      <c r="Q110" s="11" t="str">
        <f t="shared" si="1"/>
        <v>2023</v>
      </c>
      <c r="R110" s="11">
        <f t="shared" si="2"/>
        <v>11</v>
      </c>
      <c r="S110" s="11" t="str">
        <f t="shared" si="3"/>
        <v>2023-Q4</v>
      </c>
      <c r="T110" s="12">
        <f t="shared" si="4"/>
        <v>1611.433239</v>
      </c>
      <c r="U110" s="12">
        <f t="shared" si="5"/>
        <v>1611.433239</v>
      </c>
      <c r="V110" s="13">
        <f t="shared" si="6"/>
        <v>0</v>
      </c>
      <c r="W110" s="13">
        <f t="shared" si="22"/>
        <v>0.0728031938</v>
      </c>
    </row>
    <row r="111" ht="15.75" customHeight="1">
      <c r="A111" s="14">
        <v>32.0</v>
      </c>
      <c r="B111" s="14">
        <v>347.0</v>
      </c>
      <c r="C111" s="14" t="s">
        <v>41</v>
      </c>
      <c r="D111" s="14" t="s">
        <v>42</v>
      </c>
      <c r="E111" s="14" t="s">
        <v>181</v>
      </c>
      <c r="F111" s="15">
        <v>45100.0</v>
      </c>
      <c r="G111" s="15">
        <v>45134.0</v>
      </c>
      <c r="H111" s="14" t="s">
        <v>24</v>
      </c>
      <c r="I111" s="16">
        <v>11730.685</v>
      </c>
      <c r="J111" s="17">
        <v>59829.01510682583</v>
      </c>
      <c r="K111" s="17">
        <v>61392.29387268305</v>
      </c>
      <c r="L111" s="14" t="s">
        <v>160</v>
      </c>
      <c r="M111" s="14" t="s">
        <v>60</v>
      </c>
      <c r="N111" s="15">
        <v>45217.0</v>
      </c>
      <c r="O111" s="14"/>
      <c r="P111" s="14"/>
      <c r="Q111" s="18" t="str">
        <f t="shared" si="1"/>
        <v>2023</v>
      </c>
      <c r="R111" s="18">
        <f t="shared" si="2"/>
        <v>7</v>
      </c>
      <c r="S111" s="18" t="str">
        <f t="shared" si="3"/>
        <v>2023-Q3</v>
      </c>
      <c r="T111" s="19">
        <f t="shared" si="4"/>
        <v>1563.278766</v>
      </c>
      <c r="U111" s="19">
        <f t="shared" si="5"/>
        <v>1563.278766</v>
      </c>
      <c r="V111" s="13">
        <f t="shared" si="6"/>
        <v>0</v>
      </c>
      <c r="W111" s="20"/>
    </row>
    <row r="112" ht="15.75" customHeight="1">
      <c r="A112" s="7">
        <v>369.0</v>
      </c>
      <c r="B112" s="7">
        <v>575.0</v>
      </c>
      <c r="C112" s="7"/>
      <c r="D112" s="7"/>
      <c r="E112" s="7" t="s">
        <v>182</v>
      </c>
      <c r="F112" s="8">
        <v>45279.0</v>
      </c>
      <c r="G112" s="8">
        <v>45303.0</v>
      </c>
      <c r="H112" s="7" t="s">
        <v>24</v>
      </c>
      <c r="I112" s="9">
        <v>1798.0</v>
      </c>
      <c r="J112" s="10">
        <v>12073.96379947662</v>
      </c>
      <c r="K112" s="10">
        <v>13609.55455970764</v>
      </c>
      <c r="L112" s="7"/>
      <c r="M112" s="7"/>
      <c r="N112" s="8">
        <v>45352.0</v>
      </c>
      <c r="O112" s="7"/>
      <c r="P112" s="7"/>
      <c r="Q112" s="11" t="str">
        <f t="shared" si="1"/>
        <v>2024</v>
      </c>
      <c r="R112" s="11">
        <f t="shared" si="2"/>
        <v>1</v>
      </c>
      <c r="S112" s="11" t="str">
        <f t="shared" si="3"/>
        <v>2024-Q1</v>
      </c>
      <c r="T112" s="12">
        <f t="shared" si="4"/>
        <v>1535.59076</v>
      </c>
      <c r="U112" s="12">
        <f t="shared" si="5"/>
        <v>1535.59076</v>
      </c>
      <c r="V112" s="13">
        <f t="shared" si="6"/>
        <v>0</v>
      </c>
      <c r="W112" s="13"/>
    </row>
    <row r="113" ht="15.75" customHeight="1">
      <c r="A113" s="14">
        <v>460.0</v>
      </c>
      <c r="B113" s="14">
        <v>609.0</v>
      </c>
      <c r="C113" s="14"/>
      <c r="D113" s="14"/>
      <c r="E113" s="14" t="s">
        <v>183</v>
      </c>
      <c r="F113" s="15">
        <v>45325.0</v>
      </c>
      <c r="G113" s="15">
        <v>45351.0</v>
      </c>
      <c r="H113" s="14" t="s">
        <v>24</v>
      </c>
      <c r="I113" s="16">
        <v>952.0</v>
      </c>
      <c r="J113" s="17">
        <v>6503.578517913817</v>
      </c>
      <c r="K113" s="17">
        <v>7858.783714294434</v>
      </c>
      <c r="L113" s="14"/>
      <c r="M113" s="14"/>
      <c r="N113" s="15">
        <v>45352.0</v>
      </c>
      <c r="O113" s="14"/>
      <c r="P113" s="14"/>
      <c r="Q113" s="18" t="str">
        <f t="shared" si="1"/>
        <v>2024</v>
      </c>
      <c r="R113" s="18">
        <f t="shared" si="2"/>
        <v>2</v>
      </c>
      <c r="S113" s="18" t="str">
        <f t="shared" si="3"/>
        <v>2024-Q1</v>
      </c>
      <c r="T113" s="19">
        <f t="shared" si="4"/>
        <v>1355.205196</v>
      </c>
      <c r="U113" s="19">
        <f t="shared" si="5"/>
        <v>1355.205196</v>
      </c>
      <c r="V113" s="13">
        <f t="shared" si="6"/>
        <v>0</v>
      </c>
      <c r="W113" s="20"/>
    </row>
    <row r="114" ht="15.75" customHeight="1">
      <c r="A114" s="7">
        <v>459.0</v>
      </c>
      <c r="B114" s="7">
        <v>610.0</v>
      </c>
      <c r="C114" s="7"/>
      <c r="D114" s="7"/>
      <c r="E114" s="7" t="s">
        <v>184</v>
      </c>
      <c r="F114" s="8">
        <v>45325.0</v>
      </c>
      <c r="G114" s="8">
        <v>45351.0</v>
      </c>
      <c r="H114" s="7" t="s">
        <v>24</v>
      </c>
      <c r="I114" s="9">
        <v>952.0</v>
      </c>
      <c r="J114" s="10">
        <v>6503.578517913817</v>
      </c>
      <c r="K114" s="10">
        <v>7858.783714294434</v>
      </c>
      <c r="L114" s="7"/>
      <c r="M114" s="7"/>
      <c r="N114" s="8">
        <v>45352.0</v>
      </c>
      <c r="O114" s="7"/>
      <c r="P114" s="7"/>
      <c r="Q114" s="11" t="str">
        <f t="shared" si="1"/>
        <v>2024</v>
      </c>
      <c r="R114" s="11">
        <f t="shared" si="2"/>
        <v>2</v>
      </c>
      <c r="S114" s="11" t="str">
        <f t="shared" si="3"/>
        <v>2024-Q1</v>
      </c>
      <c r="T114" s="12">
        <f t="shared" si="4"/>
        <v>1355.205196</v>
      </c>
      <c r="U114" s="12">
        <f t="shared" si="5"/>
        <v>1355.205196</v>
      </c>
      <c r="V114" s="13">
        <f t="shared" si="6"/>
        <v>0</v>
      </c>
      <c r="W114" s="13"/>
    </row>
    <row r="115" ht="15.75" customHeight="1">
      <c r="A115" s="14">
        <v>473.0</v>
      </c>
      <c r="B115" s="14">
        <v>614.0</v>
      </c>
      <c r="C115" s="14"/>
      <c r="D115" s="14"/>
      <c r="E115" s="14" t="s">
        <v>185</v>
      </c>
      <c r="F115" s="15">
        <v>45329.0</v>
      </c>
      <c r="G115" s="15">
        <v>45351.0</v>
      </c>
      <c r="H115" s="14" t="s">
        <v>24</v>
      </c>
      <c r="I115" s="16">
        <v>1000.0</v>
      </c>
      <c r="J115" s="17">
        <v>6939.929962158203</v>
      </c>
      <c r="K115" s="17">
        <v>8255.024909973145</v>
      </c>
      <c r="L115" s="14"/>
      <c r="M115" s="14"/>
      <c r="N115" s="15">
        <v>45352.0</v>
      </c>
      <c r="O115" s="14"/>
      <c r="P115" s="14"/>
      <c r="Q115" s="18" t="str">
        <f t="shared" si="1"/>
        <v>2024</v>
      </c>
      <c r="R115" s="18">
        <f t="shared" si="2"/>
        <v>2</v>
      </c>
      <c r="S115" s="18" t="str">
        <f t="shared" si="3"/>
        <v>2024-Q1</v>
      </c>
      <c r="T115" s="19">
        <f t="shared" si="4"/>
        <v>1315.094948</v>
      </c>
      <c r="U115" s="19">
        <f t="shared" si="5"/>
        <v>1315.094948</v>
      </c>
      <c r="V115" s="13">
        <f t="shared" si="6"/>
        <v>0</v>
      </c>
      <c r="W115" s="20"/>
    </row>
    <row r="116" ht="15.75" customHeight="1">
      <c r="A116" s="7">
        <v>244.0</v>
      </c>
      <c r="B116" s="7">
        <v>502.0</v>
      </c>
      <c r="C116" s="7" t="s">
        <v>41</v>
      </c>
      <c r="D116" s="7" t="s">
        <v>165</v>
      </c>
      <c r="E116" s="7" t="s">
        <v>186</v>
      </c>
      <c r="F116" s="8">
        <v>45237.0</v>
      </c>
      <c r="G116" s="8">
        <v>45255.0</v>
      </c>
      <c r="H116" s="7" t="s">
        <v>24</v>
      </c>
      <c r="I116" s="9">
        <v>3161.0</v>
      </c>
      <c r="J116" s="10">
        <v>15588.43368530273</v>
      </c>
      <c r="K116" s="10">
        <v>16848.40257692337</v>
      </c>
      <c r="L116" s="7"/>
      <c r="M116" s="7"/>
      <c r="N116" s="8">
        <v>45352.0</v>
      </c>
      <c r="O116" s="7" t="s">
        <v>142</v>
      </c>
      <c r="P116" s="7" t="s">
        <v>31</v>
      </c>
      <c r="Q116" s="11" t="str">
        <f t="shared" si="1"/>
        <v>2023</v>
      </c>
      <c r="R116" s="11">
        <f t="shared" si="2"/>
        <v>11</v>
      </c>
      <c r="S116" s="11" t="str">
        <f t="shared" si="3"/>
        <v>2023-Q4</v>
      </c>
      <c r="T116" s="12">
        <f t="shared" si="4"/>
        <v>1259.968892</v>
      </c>
      <c r="U116" s="12">
        <f t="shared" si="5"/>
        <v>1259.968892</v>
      </c>
      <c r="V116" s="13">
        <f t="shared" si="6"/>
        <v>0</v>
      </c>
      <c r="W116" s="13">
        <f>K116/J116-1</f>
        <v>0.08082716436</v>
      </c>
    </row>
    <row r="117" ht="15.75" customHeight="1">
      <c r="A117" s="14">
        <v>365.0</v>
      </c>
      <c r="B117" s="14">
        <v>566.0</v>
      </c>
      <c r="C117" s="14"/>
      <c r="D117" s="14"/>
      <c r="E117" s="14" t="s">
        <v>187</v>
      </c>
      <c r="F117" s="15">
        <v>45274.0</v>
      </c>
      <c r="G117" s="15">
        <v>45303.0</v>
      </c>
      <c r="H117" s="14" t="s">
        <v>24</v>
      </c>
      <c r="I117" s="16">
        <v>26058.0</v>
      </c>
      <c r="J117" s="17">
        <v>195984.6882734299</v>
      </c>
      <c r="K117" s="17">
        <v>197240.1405544281</v>
      </c>
      <c r="L117" s="14"/>
      <c r="M117" s="14"/>
      <c r="N117" s="15">
        <v>45352.0</v>
      </c>
      <c r="O117" s="14"/>
      <c r="P117" s="14"/>
      <c r="Q117" s="18" t="str">
        <f t="shared" si="1"/>
        <v>2024</v>
      </c>
      <c r="R117" s="18">
        <f t="shared" si="2"/>
        <v>1</v>
      </c>
      <c r="S117" s="18" t="str">
        <f t="shared" si="3"/>
        <v>2024-Q1</v>
      </c>
      <c r="T117" s="19">
        <f t="shared" si="4"/>
        <v>1255.452281</v>
      </c>
      <c r="U117" s="19">
        <f t="shared" si="5"/>
        <v>1255.452281</v>
      </c>
      <c r="V117" s="13">
        <f t="shared" si="6"/>
        <v>0</v>
      </c>
      <c r="W117" s="20"/>
    </row>
    <row r="118" ht="15.75" customHeight="1">
      <c r="A118" s="7">
        <v>225.0</v>
      </c>
      <c r="B118" s="7">
        <v>491.0</v>
      </c>
      <c r="C118" s="7" t="s">
        <v>27</v>
      </c>
      <c r="D118" s="7" t="s">
        <v>69</v>
      </c>
      <c r="E118" s="7" t="s">
        <v>188</v>
      </c>
      <c r="F118" s="8">
        <v>45229.0</v>
      </c>
      <c r="G118" s="8">
        <v>45255.0</v>
      </c>
      <c r="H118" s="7" t="s">
        <v>24</v>
      </c>
      <c r="I118" s="9">
        <v>1563.0</v>
      </c>
      <c r="J118" s="10">
        <v>7076.950039386749</v>
      </c>
      <c r="K118" s="10">
        <v>8330.924779415129</v>
      </c>
      <c r="L118" s="7"/>
      <c r="M118" s="7"/>
      <c r="N118" s="8">
        <v>45352.0</v>
      </c>
      <c r="O118" s="7" t="s">
        <v>142</v>
      </c>
      <c r="P118" s="7" t="s">
        <v>31</v>
      </c>
      <c r="Q118" s="11" t="str">
        <f t="shared" si="1"/>
        <v>2023</v>
      </c>
      <c r="R118" s="11">
        <f t="shared" si="2"/>
        <v>11</v>
      </c>
      <c r="S118" s="11" t="str">
        <f t="shared" si="3"/>
        <v>2023-Q4</v>
      </c>
      <c r="T118" s="12">
        <f t="shared" si="4"/>
        <v>1253.97474</v>
      </c>
      <c r="U118" s="12">
        <f t="shared" si="5"/>
        <v>1253.97474</v>
      </c>
      <c r="V118" s="13">
        <f t="shared" si="6"/>
        <v>0</v>
      </c>
      <c r="W118" s="13">
        <f t="shared" ref="W118:W119" si="23">K118/J118-1</f>
        <v>0.1771914077</v>
      </c>
    </row>
    <row r="119" ht="15.75" customHeight="1">
      <c r="A119" s="14">
        <v>226.0</v>
      </c>
      <c r="B119" s="14">
        <v>490.0</v>
      </c>
      <c r="C119" s="14" t="s">
        <v>27</v>
      </c>
      <c r="D119" s="14" t="s">
        <v>69</v>
      </c>
      <c r="E119" s="14" t="s">
        <v>189</v>
      </c>
      <c r="F119" s="15">
        <v>45229.0</v>
      </c>
      <c r="G119" s="15">
        <v>45255.0</v>
      </c>
      <c r="H119" s="14" t="s">
        <v>24</v>
      </c>
      <c r="I119" s="16">
        <v>1500.0</v>
      </c>
      <c r="J119" s="17">
        <v>6791.698694229126</v>
      </c>
      <c r="K119" s="17">
        <v>7995.129346847533</v>
      </c>
      <c r="L119" s="14"/>
      <c r="M119" s="14"/>
      <c r="N119" s="15">
        <v>45352.0</v>
      </c>
      <c r="O119" s="14" t="s">
        <v>142</v>
      </c>
      <c r="P119" s="14" t="s">
        <v>31</v>
      </c>
      <c r="Q119" s="18" t="str">
        <f t="shared" si="1"/>
        <v>2023</v>
      </c>
      <c r="R119" s="18">
        <f t="shared" si="2"/>
        <v>11</v>
      </c>
      <c r="S119" s="18" t="str">
        <f t="shared" si="3"/>
        <v>2023-Q4</v>
      </c>
      <c r="T119" s="19">
        <f t="shared" si="4"/>
        <v>1203.430653</v>
      </c>
      <c r="U119" s="19">
        <f t="shared" si="5"/>
        <v>1203.430653</v>
      </c>
      <c r="V119" s="13">
        <f t="shared" si="6"/>
        <v>0</v>
      </c>
      <c r="W119" s="20">
        <f t="shared" si="23"/>
        <v>0.1771914077</v>
      </c>
    </row>
    <row r="120" ht="15.75" customHeight="1">
      <c r="A120" s="7">
        <v>472.0</v>
      </c>
      <c r="B120" s="7">
        <v>616.0</v>
      </c>
      <c r="C120" s="7"/>
      <c r="D120" s="7"/>
      <c r="E120" s="7" t="s">
        <v>190</v>
      </c>
      <c r="F120" s="8">
        <v>45329.0</v>
      </c>
      <c r="G120" s="8">
        <v>45351.0</v>
      </c>
      <c r="H120" s="7" t="s">
        <v>24</v>
      </c>
      <c r="I120" s="9">
        <v>900.0</v>
      </c>
      <c r="J120" s="10">
        <v>6245.936965942383</v>
      </c>
      <c r="K120" s="10">
        <v>7429.52241897583</v>
      </c>
      <c r="L120" s="7"/>
      <c r="M120" s="7"/>
      <c r="N120" s="8">
        <v>45352.0</v>
      </c>
      <c r="O120" s="7"/>
      <c r="P120" s="7"/>
      <c r="Q120" s="11" t="str">
        <f t="shared" si="1"/>
        <v>2024</v>
      </c>
      <c r="R120" s="11">
        <f t="shared" si="2"/>
        <v>2</v>
      </c>
      <c r="S120" s="11" t="str">
        <f t="shared" si="3"/>
        <v>2024-Q1</v>
      </c>
      <c r="T120" s="12">
        <f t="shared" si="4"/>
        <v>1183.585453</v>
      </c>
      <c r="U120" s="12">
        <f t="shared" si="5"/>
        <v>1183.585453</v>
      </c>
      <c r="V120" s="13">
        <f t="shared" si="6"/>
        <v>0</v>
      </c>
      <c r="W120" s="13"/>
    </row>
    <row r="121" ht="15.75" customHeight="1">
      <c r="A121" s="14">
        <v>332.0</v>
      </c>
      <c r="B121" s="14">
        <v>539.0</v>
      </c>
      <c r="C121" s="14" t="s">
        <v>32</v>
      </c>
      <c r="D121" s="21" t="s">
        <v>33</v>
      </c>
      <c r="E121" s="14" t="s">
        <v>191</v>
      </c>
      <c r="F121" s="15">
        <v>45262.0</v>
      </c>
      <c r="G121" s="15">
        <v>45279.0</v>
      </c>
      <c r="H121" s="14" t="s">
        <v>24</v>
      </c>
      <c r="I121" s="16">
        <v>1000.0</v>
      </c>
      <c r="J121" s="17">
        <v>5573.881149291992</v>
      </c>
      <c r="K121" s="17">
        <v>6715.219020843506</v>
      </c>
      <c r="L121" s="14"/>
      <c r="M121" s="14"/>
      <c r="N121" s="15">
        <v>45352.0</v>
      </c>
      <c r="O121" s="14" t="s">
        <v>192</v>
      </c>
      <c r="P121" s="14" t="s">
        <v>31</v>
      </c>
      <c r="Q121" s="18" t="str">
        <f t="shared" si="1"/>
        <v>2023</v>
      </c>
      <c r="R121" s="18">
        <f t="shared" si="2"/>
        <v>12</v>
      </c>
      <c r="S121" s="18" t="str">
        <f t="shared" si="3"/>
        <v>2023-Q4</v>
      </c>
      <c r="T121" s="19">
        <f t="shared" si="4"/>
        <v>1141.337872</v>
      </c>
      <c r="U121" s="19">
        <f t="shared" si="5"/>
        <v>1141.337872</v>
      </c>
      <c r="V121" s="13">
        <f t="shared" si="6"/>
        <v>0</v>
      </c>
      <c r="W121" s="20">
        <f>K121/J121-1</f>
        <v>0.2047653764</v>
      </c>
    </row>
    <row r="122" ht="15.75" customHeight="1">
      <c r="A122" s="7">
        <v>486.0</v>
      </c>
      <c r="B122" s="7">
        <v>620.0</v>
      </c>
      <c r="C122" s="7"/>
      <c r="D122" s="7"/>
      <c r="E122" s="7" t="s">
        <v>193</v>
      </c>
      <c r="F122" s="8">
        <v>45333.0</v>
      </c>
      <c r="G122" s="8">
        <v>45351.0</v>
      </c>
      <c r="H122" s="7" t="s">
        <v>24</v>
      </c>
      <c r="I122" s="9">
        <v>900.0</v>
      </c>
      <c r="J122" s="10">
        <v>6386.410903930664</v>
      </c>
      <c r="K122" s="10">
        <v>7429.52241897583</v>
      </c>
      <c r="L122" s="7"/>
      <c r="M122" s="7"/>
      <c r="N122" s="8">
        <v>45352.0</v>
      </c>
      <c r="O122" s="7"/>
      <c r="P122" s="7"/>
      <c r="Q122" s="11" t="str">
        <f t="shared" si="1"/>
        <v>2024</v>
      </c>
      <c r="R122" s="11">
        <f t="shared" si="2"/>
        <v>2</v>
      </c>
      <c r="S122" s="11" t="str">
        <f t="shared" si="3"/>
        <v>2024-Q1</v>
      </c>
      <c r="T122" s="12">
        <f t="shared" si="4"/>
        <v>1043.111515</v>
      </c>
      <c r="U122" s="12">
        <f t="shared" si="5"/>
        <v>1043.111515</v>
      </c>
      <c r="V122" s="13">
        <f t="shared" si="6"/>
        <v>0</v>
      </c>
      <c r="W122" s="13"/>
    </row>
    <row r="123" ht="15.75" customHeight="1">
      <c r="A123" s="14">
        <v>194.0</v>
      </c>
      <c r="B123" s="14">
        <v>454.0</v>
      </c>
      <c r="C123" s="14" t="s">
        <v>27</v>
      </c>
      <c r="D123" s="14" t="s">
        <v>194</v>
      </c>
      <c r="E123" s="14" t="s">
        <v>195</v>
      </c>
      <c r="F123" s="15">
        <v>45213.0</v>
      </c>
      <c r="G123" s="15">
        <v>45231.0</v>
      </c>
      <c r="H123" s="14" t="s">
        <v>24</v>
      </c>
      <c r="I123" s="16">
        <v>1000.0</v>
      </c>
      <c r="J123" s="17">
        <v>3736.275911331177</v>
      </c>
      <c r="K123" s="17">
        <v>4730.909824371338</v>
      </c>
      <c r="L123" s="14"/>
      <c r="M123" s="14"/>
      <c r="N123" s="15">
        <v>45352.0</v>
      </c>
      <c r="O123" s="14" t="s">
        <v>192</v>
      </c>
      <c r="P123" s="14" t="s">
        <v>31</v>
      </c>
      <c r="Q123" s="18" t="str">
        <f t="shared" si="1"/>
        <v>2023</v>
      </c>
      <c r="R123" s="18">
        <f t="shared" si="2"/>
        <v>11</v>
      </c>
      <c r="S123" s="18" t="str">
        <f t="shared" si="3"/>
        <v>2023-Q4</v>
      </c>
      <c r="T123" s="19">
        <f t="shared" si="4"/>
        <v>994.633913</v>
      </c>
      <c r="U123" s="19">
        <f t="shared" si="5"/>
        <v>994.633913</v>
      </c>
      <c r="V123" s="13">
        <f t="shared" si="6"/>
        <v>0</v>
      </c>
      <c r="W123" s="20">
        <f>K123/J123-1</f>
        <v>0.266209974</v>
      </c>
    </row>
    <row r="124" ht="15.75" customHeight="1">
      <c r="A124" s="7">
        <v>45.0</v>
      </c>
      <c r="B124" s="7">
        <v>354.0</v>
      </c>
      <c r="C124" s="7" t="s">
        <v>47</v>
      </c>
      <c r="D124" s="7" t="s">
        <v>147</v>
      </c>
      <c r="E124" s="7" t="s">
        <v>196</v>
      </c>
      <c r="F124" s="8">
        <v>45103.0</v>
      </c>
      <c r="G124" s="8">
        <v>45134.0</v>
      </c>
      <c r="H124" s="7" t="s">
        <v>24</v>
      </c>
      <c r="I124" s="9">
        <v>4747.129</v>
      </c>
      <c r="J124" s="10">
        <v>23862.5405729537</v>
      </c>
      <c r="K124" s="10">
        <v>24844.00004087877</v>
      </c>
      <c r="L124" s="7" t="s">
        <v>197</v>
      </c>
      <c r="M124" s="7" t="s">
        <v>60</v>
      </c>
      <c r="N124" s="8">
        <v>45217.0</v>
      </c>
      <c r="O124" s="7"/>
      <c r="P124" s="7"/>
      <c r="Q124" s="11" t="str">
        <f t="shared" si="1"/>
        <v>2023</v>
      </c>
      <c r="R124" s="11">
        <f t="shared" si="2"/>
        <v>7</v>
      </c>
      <c r="S124" s="11" t="str">
        <f t="shared" si="3"/>
        <v>2023-Q3</v>
      </c>
      <c r="T124" s="12">
        <f t="shared" si="4"/>
        <v>981.4594679</v>
      </c>
      <c r="U124" s="12">
        <f t="shared" si="5"/>
        <v>981.4594679</v>
      </c>
      <c r="V124" s="13">
        <f t="shared" si="6"/>
        <v>0</v>
      </c>
      <c r="W124" s="13"/>
    </row>
    <row r="125" ht="15.75" customHeight="1">
      <c r="A125" s="14">
        <v>491.0</v>
      </c>
      <c r="B125" s="14">
        <v>623.0</v>
      </c>
      <c r="C125" s="14"/>
      <c r="D125" s="14"/>
      <c r="E125" s="14" t="s">
        <v>198</v>
      </c>
      <c r="F125" s="15">
        <v>45334.0</v>
      </c>
      <c r="G125" s="15">
        <v>45351.0</v>
      </c>
      <c r="H125" s="14" t="s">
        <v>24</v>
      </c>
      <c r="I125" s="16">
        <v>969.0</v>
      </c>
      <c r="J125" s="17">
        <v>7118.335179805756</v>
      </c>
      <c r="K125" s="17">
        <v>7999.119137763977</v>
      </c>
      <c r="L125" s="14"/>
      <c r="M125" s="14"/>
      <c r="N125" s="15">
        <v>45352.0</v>
      </c>
      <c r="O125" s="14"/>
      <c r="P125" s="14"/>
      <c r="Q125" s="18" t="str">
        <f t="shared" si="1"/>
        <v>2024</v>
      </c>
      <c r="R125" s="18">
        <f t="shared" si="2"/>
        <v>2</v>
      </c>
      <c r="S125" s="18" t="str">
        <f t="shared" si="3"/>
        <v>2024-Q1</v>
      </c>
      <c r="T125" s="19">
        <f t="shared" si="4"/>
        <v>880.783958</v>
      </c>
      <c r="U125" s="19">
        <f t="shared" si="5"/>
        <v>880.783958</v>
      </c>
      <c r="V125" s="13">
        <f t="shared" si="6"/>
        <v>0</v>
      </c>
      <c r="W125" s="20"/>
    </row>
    <row r="126" ht="15.75" customHeight="1">
      <c r="A126" s="7">
        <v>196.0</v>
      </c>
      <c r="B126" s="7">
        <v>455.0</v>
      </c>
      <c r="C126" s="7" t="s">
        <v>27</v>
      </c>
      <c r="D126" s="7" t="s">
        <v>69</v>
      </c>
      <c r="E126" s="7" t="s">
        <v>199</v>
      </c>
      <c r="F126" s="8">
        <v>45215.0</v>
      </c>
      <c r="G126" s="8">
        <v>45231.0</v>
      </c>
      <c r="H126" s="7" t="s">
        <v>24</v>
      </c>
      <c r="I126" s="9">
        <v>925.0</v>
      </c>
      <c r="J126" s="10">
        <v>3502.245187759399</v>
      </c>
      <c r="K126" s="10">
        <v>4376.091587543488</v>
      </c>
      <c r="L126" s="7"/>
      <c r="M126" s="7"/>
      <c r="N126" s="8">
        <v>45352.0</v>
      </c>
      <c r="O126" s="7" t="s">
        <v>192</v>
      </c>
      <c r="P126" s="7" t="s">
        <v>31</v>
      </c>
      <c r="Q126" s="11" t="str">
        <f t="shared" si="1"/>
        <v>2023</v>
      </c>
      <c r="R126" s="11">
        <f t="shared" si="2"/>
        <v>11</v>
      </c>
      <c r="S126" s="11" t="str">
        <f t="shared" si="3"/>
        <v>2023-Q4</v>
      </c>
      <c r="T126" s="12">
        <f t="shared" si="4"/>
        <v>873.8463998</v>
      </c>
      <c r="U126" s="12">
        <f t="shared" si="5"/>
        <v>873.8463998</v>
      </c>
      <c r="V126" s="13">
        <f t="shared" si="6"/>
        <v>0</v>
      </c>
      <c r="W126" s="13">
        <f t="shared" ref="W126:W128" si="24">K126/J126-1</f>
        <v>0.2495103435</v>
      </c>
    </row>
    <row r="127" ht="15.75" customHeight="1">
      <c r="A127" s="14">
        <v>198.0</v>
      </c>
      <c r="B127" s="14">
        <v>460.0</v>
      </c>
      <c r="C127" s="14" t="s">
        <v>27</v>
      </c>
      <c r="D127" s="14" t="s">
        <v>69</v>
      </c>
      <c r="E127" s="14" t="s">
        <v>200</v>
      </c>
      <c r="F127" s="15">
        <v>45216.0</v>
      </c>
      <c r="G127" s="15">
        <v>45231.0</v>
      </c>
      <c r="H127" s="14" t="s">
        <v>24</v>
      </c>
      <c r="I127" s="16">
        <v>700.0</v>
      </c>
      <c r="J127" s="17">
        <v>2572.539854049682</v>
      </c>
      <c r="K127" s="17">
        <v>3311.636877059937</v>
      </c>
      <c r="L127" s="14"/>
      <c r="M127" s="14"/>
      <c r="N127" s="15">
        <v>45352.0</v>
      </c>
      <c r="O127" s="14" t="s">
        <v>192</v>
      </c>
      <c r="P127" s="14" t="s">
        <v>31</v>
      </c>
      <c r="Q127" s="18" t="str">
        <f t="shared" si="1"/>
        <v>2023</v>
      </c>
      <c r="R127" s="18">
        <f t="shared" si="2"/>
        <v>11</v>
      </c>
      <c r="S127" s="18" t="str">
        <f t="shared" si="3"/>
        <v>2023-Q4</v>
      </c>
      <c r="T127" s="19">
        <f t="shared" si="4"/>
        <v>739.097023</v>
      </c>
      <c r="U127" s="19">
        <f t="shared" si="5"/>
        <v>739.097023</v>
      </c>
      <c r="V127" s="13">
        <f t="shared" si="6"/>
        <v>0</v>
      </c>
      <c r="W127" s="20">
        <f t="shared" si="24"/>
        <v>0.2873024579</v>
      </c>
    </row>
    <row r="128" ht="15.75" customHeight="1">
      <c r="A128" s="7">
        <v>184.0</v>
      </c>
      <c r="B128" s="7">
        <v>448.0</v>
      </c>
      <c r="C128" s="7" t="s">
        <v>27</v>
      </c>
      <c r="D128" s="7" t="s">
        <v>69</v>
      </c>
      <c r="E128" s="7" t="s">
        <v>201</v>
      </c>
      <c r="F128" s="8">
        <v>45206.0</v>
      </c>
      <c r="G128" s="8">
        <v>45231.0</v>
      </c>
      <c r="H128" s="7" t="s">
        <v>24</v>
      </c>
      <c r="I128" s="9">
        <v>980.0</v>
      </c>
      <c r="J128" s="10">
        <v>3975.318088531495</v>
      </c>
      <c r="K128" s="10">
        <v>4636.291627883911</v>
      </c>
      <c r="L128" s="7"/>
      <c r="M128" s="7"/>
      <c r="N128" s="8">
        <v>45352.0</v>
      </c>
      <c r="O128" s="7" t="s">
        <v>192</v>
      </c>
      <c r="P128" s="7" t="s">
        <v>31</v>
      </c>
      <c r="Q128" s="11" t="str">
        <f t="shared" si="1"/>
        <v>2023</v>
      </c>
      <c r="R128" s="11">
        <f t="shared" si="2"/>
        <v>11</v>
      </c>
      <c r="S128" s="11" t="str">
        <f t="shared" si="3"/>
        <v>2023-Q4</v>
      </c>
      <c r="T128" s="12">
        <f t="shared" si="4"/>
        <v>660.9735394</v>
      </c>
      <c r="U128" s="12">
        <f t="shared" si="5"/>
        <v>660.9735394</v>
      </c>
      <c r="V128" s="13">
        <f t="shared" si="6"/>
        <v>0</v>
      </c>
      <c r="W128" s="13">
        <f t="shared" si="24"/>
        <v>0.1662693462</v>
      </c>
    </row>
    <row r="129" ht="15.75" customHeight="1">
      <c r="A129" s="14">
        <v>512.0</v>
      </c>
      <c r="B129" s="14">
        <v>625.0</v>
      </c>
      <c r="C129" s="14"/>
      <c r="D129" s="14"/>
      <c r="E129" s="14" t="s">
        <v>202</v>
      </c>
      <c r="F129" s="15">
        <v>45340.0</v>
      </c>
      <c r="G129" s="15">
        <v>45351.0</v>
      </c>
      <c r="H129" s="14" t="s">
        <v>24</v>
      </c>
      <c r="I129" s="16">
        <v>1000.0</v>
      </c>
      <c r="J129" s="17">
        <v>7850.059032440186</v>
      </c>
      <c r="K129" s="17">
        <v>8255.024909973145</v>
      </c>
      <c r="L129" s="14"/>
      <c r="M129" s="14"/>
      <c r="N129" s="15">
        <v>45352.0</v>
      </c>
      <c r="O129" s="14"/>
      <c r="P129" s="14"/>
      <c r="Q129" s="18" t="str">
        <f t="shared" si="1"/>
        <v>2024</v>
      </c>
      <c r="R129" s="18">
        <f t="shared" si="2"/>
        <v>2</v>
      </c>
      <c r="S129" s="18" t="str">
        <f t="shared" si="3"/>
        <v>2024-Q1</v>
      </c>
      <c r="T129" s="19">
        <f t="shared" si="4"/>
        <v>404.9658775</v>
      </c>
      <c r="U129" s="19">
        <f t="shared" si="5"/>
        <v>404.9658775</v>
      </c>
      <c r="V129" s="13">
        <f t="shared" si="6"/>
        <v>0</v>
      </c>
      <c r="W129" s="20"/>
    </row>
    <row r="130" ht="15.75" customHeight="1">
      <c r="A130" s="7">
        <v>37.0</v>
      </c>
      <c r="B130" s="7">
        <v>306.0</v>
      </c>
      <c r="C130" s="7" t="s">
        <v>27</v>
      </c>
      <c r="D130" s="22" t="s">
        <v>69</v>
      </c>
      <c r="E130" s="7" t="s">
        <v>203</v>
      </c>
      <c r="F130" s="8">
        <v>45101.0</v>
      </c>
      <c r="G130" s="8">
        <v>45110.0</v>
      </c>
      <c r="H130" s="7" t="s">
        <v>24</v>
      </c>
      <c r="I130" s="9">
        <v>932.45</v>
      </c>
      <c r="J130" s="10">
        <v>4669.193736863136</v>
      </c>
      <c r="K130" s="10">
        <v>5053.234806895256</v>
      </c>
      <c r="L130" s="7" t="s">
        <v>204</v>
      </c>
      <c r="M130" s="7" t="s">
        <v>60</v>
      </c>
      <c r="N130" s="8">
        <v>45217.0</v>
      </c>
      <c r="O130" s="7"/>
      <c r="P130" s="7"/>
      <c r="Q130" s="11" t="str">
        <f t="shared" si="1"/>
        <v>2023</v>
      </c>
      <c r="R130" s="11">
        <f t="shared" si="2"/>
        <v>7</v>
      </c>
      <c r="S130" s="11" t="str">
        <f t="shared" si="3"/>
        <v>2023-Q3</v>
      </c>
      <c r="T130" s="12">
        <f t="shared" si="4"/>
        <v>384.04107</v>
      </c>
      <c r="U130" s="12">
        <f t="shared" si="5"/>
        <v>384.04107</v>
      </c>
      <c r="V130" s="13">
        <f t="shared" si="6"/>
        <v>0</v>
      </c>
      <c r="W130" s="13"/>
    </row>
    <row r="131" ht="15.75" customHeight="1">
      <c r="A131" s="14">
        <v>232.0</v>
      </c>
      <c r="B131" s="14">
        <v>476.0</v>
      </c>
      <c r="C131" s="14" t="s">
        <v>41</v>
      </c>
      <c r="D131" s="14" t="s">
        <v>42</v>
      </c>
      <c r="E131" s="14" t="s">
        <v>205</v>
      </c>
      <c r="F131" s="15">
        <v>45231.0</v>
      </c>
      <c r="G131" s="15">
        <v>45255.0</v>
      </c>
      <c r="H131" s="14" t="s">
        <v>24</v>
      </c>
      <c r="I131" s="16">
        <v>590.0</v>
      </c>
      <c r="J131" s="17">
        <v>2791.236796379089</v>
      </c>
      <c r="K131" s="17">
        <v>3144.750876426696</v>
      </c>
      <c r="L131" s="14"/>
      <c r="M131" s="14"/>
      <c r="N131" s="15">
        <v>45352.0</v>
      </c>
      <c r="O131" s="14" t="s">
        <v>192</v>
      </c>
      <c r="P131" s="14" t="s">
        <v>31</v>
      </c>
      <c r="Q131" s="18" t="str">
        <f t="shared" si="1"/>
        <v>2023</v>
      </c>
      <c r="R131" s="18">
        <f t="shared" si="2"/>
        <v>11</v>
      </c>
      <c r="S131" s="18" t="str">
        <f t="shared" si="3"/>
        <v>2023-Q4</v>
      </c>
      <c r="T131" s="19">
        <f t="shared" si="4"/>
        <v>353.51408</v>
      </c>
      <c r="U131" s="19">
        <f t="shared" si="5"/>
        <v>353.51408</v>
      </c>
      <c r="V131" s="13">
        <f t="shared" si="6"/>
        <v>0</v>
      </c>
      <c r="W131" s="20">
        <f>K131/J131-1</f>
        <v>0.1266514115</v>
      </c>
    </row>
    <row r="132" ht="15.75" customHeight="1">
      <c r="A132" s="7">
        <v>49.0</v>
      </c>
      <c r="B132" s="7">
        <v>308.0</v>
      </c>
      <c r="C132" s="7" t="s">
        <v>170</v>
      </c>
      <c r="D132" s="7" t="s">
        <v>170</v>
      </c>
      <c r="E132" s="7" t="s">
        <v>206</v>
      </c>
      <c r="F132" s="8">
        <v>45105.0</v>
      </c>
      <c r="G132" s="8">
        <v>45134.0</v>
      </c>
      <c r="H132" s="7" t="s">
        <v>24</v>
      </c>
      <c r="I132" s="9">
        <v>1000.0</v>
      </c>
      <c r="J132" s="10">
        <v>4883.011817932129</v>
      </c>
      <c r="K132" s="10">
        <v>5233.479022979736</v>
      </c>
      <c r="L132" s="7" t="s">
        <v>207</v>
      </c>
      <c r="M132" s="7" t="s">
        <v>60</v>
      </c>
      <c r="N132" s="8">
        <v>45217.0</v>
      </c>
      <c r="O132" s="7"/>
      <c r="P132" s="7"/>
      <c r="Q132" s="11" t="str">
        <f t="shared" si="1"/>
        <v>2023</v>
      </c>
      <c r="R132" s="11">
        <f t="shared" si="2"/>
        <v>7</v>
      </c>
      <c r="S132" s="11" t="str">
        <f t="shared" si="3"/>
        <v>2023-Q3</v>
      </c>
      <c r="T132" s="12">
        <f t="shared" si="4"/>
        <v>350.467205</v>
      </c>
      <c r="U132" s="12">
        <f t="shared" si="5"/>
        <v>350.467205</v>
      </c>
      <c r="V132" s="13">
        <f t="shared" si="6"/>
        <v>0</v>
      </c>
      <c r="W132" s="13"/>
    </row>
    <row r="133" ht="15.75" customHeight="1">
      <c r="A133" s="14">
        <v>28.0</v>
      </c>
      <c r="B133" s="14">
        <v>304.0</v>
      </c>
      <c r="C133" s="14" t="s">
        <v>170</v>
      </c>
      <c r="D133" s="14" t="s">
        <v>170</v>
      </c>
      <c r="E133" s="14" t="s">
        <v>208</v>
      </c>
      <c r="F133" s="15">
        <v>45099.0</v>
      </c>
      <c r="G133" s="15">
        <v>45110.0</v>
      </c>
      <c r="H133" s="14" t="s">
        <v>24</v>
      </c>
      <c r="I133" s="16">
        <v>500.0</v>
      </c>
      <c r="J133" s="17">
        <v>2415.313959121704</v>
      </c>
      <c r="K133" s="17">
        <v>2709.654569625854</v>
      </c>
      <c r="L133" s="14" t="s">
        <v>209</v>
      </c>
      <c r="M133" s="14" t="s">
        <v>60</v>
      </c>
      <c r="N133" s="15">
        <v>45217.0</v>
      </c>
      <c r="O133" s="14"/>
      <c r="P133" s="14"/>
      <c r="Q133" s="18" t="str">
        <f t="shared" si="1"/>
        <v>2023</v>
      </c>
      <c r="R133" s="18">
        <f t="shared" si="2"/>
        <v>7</v>
      </c>
      <c r="S133" s="18" t="str">
        <f t="shared" si="3"/>
        <v>2023-Q3</v>
      </c>
      <c r="T133" s="19">
        <f t="shared" si="4"/>
        <v>294.3406105</v>
      </c>
      <c r="U133" s="19">
        <f t="shared" si="5"/>
        <v>294.3406105</v>
      </c>
      <c r="V133" s="13">
        <f t="shared" si="6"/>
        <v>0</v>
      </c>
      <c r="W133" s="20"/>
    </row>
    <row r="134" ht="15.75" customHeight="1">
      <c r="A134" s="7">
        <v>27.0</v>
      </c>
      <c r="B134" s="7">
        <v>303.0</v>
      </c>
      <c r="C134" s="7" t="s">
        <v>170</v>
      </c>
      <c r="D134" s="7" t="s">
        <v>170</v>
      </c>
      <c r="E134" s="7" t="s">
        <v>210</v>
      </c>
      <c r="F134" s="8">
        <v>45099.0</v>
      </c>
      <c r="G134" s="8">
        <v>45110.0</v>
      </c>
      <c r="H134" s="7" t="s">
        <v>24</v>
      </c>
      <c r="I134" s="9">
        <v>500.0</v>
      </c>
      <c r="J134" s="10">
        <v>2415.313959121704</v>
      </c>
      <c r="K134" s="10">
        <v>2709.654569625854</v>
      </c>
      <c r="L134" s="7" t="s">
        <v>211</v>
      </c>
      <c r="M134" s="7" t="s">
        <v>60</v>
      </c>
      <c r="N134" s="8">
        <v>45217.0</v>
      </c>
      <c r="O134" s="7"/>
      <c r="P134" s="7"/>
      <c r="Q134" s="11" t="str">
        <f t="shared" si="1"/>
        <v>2023</v>
      </c>
      <c r="R134" s="11">
        <f t="shared" si="2"/>
        <v>7</v>
      </c>
      <c r="S134" s="11" t="str">
        <f t="shared" si="3"/>
        <v>2023-Q3</v>
      </c>
      <c r="T134" s="12">
        <f t="shared" si="4"/>
        <v>294.3406105</v>
      </c>
      <c r="U134" s="12">
        <f t="shared" si="5"/>
        <v>294.3406105</v>
      </c>
      <c r="V134" s="13">
        <f t="shared" si="6"/>
        <v>0</v>
      </c>
      <c r="W134" s="13"/>
    </row>
    <row r="135" ht="15.75" customHeight="1">
      <c r="A135" s="14">
        <v>26.0</v>
      </c>
      <c r="B135" s="14">
        <v>302.0</v>
      </c>
      <c r="C135" s="14" t="s">
        <v>170</v>
      </c>
      <c r="D135" s="14" t="s">
        <v>170</v>
      </c>
      <c r="E135" s="14" t="s">
        <v>212</v>
      </c>
      <c r="F135" s="15">
        <v>45099.0</v>
      </c>
      <c r="G135" s="15">
        <v>45110.0</v>
      </c>
      <c r="H135" s="14" t="s">
        <v>24</v>
      </c>
      <c r="I135" s="16">
        <v>500.0</v>
      </c>
      <c r="J135" s="17">
        <v>2415.313959121704</v>
      </c>
      <c r="K135" s="17">
        <v>2709.654569625854</v>
      </c>
      <c r="L135" s="14" t="s">
        <v>213</v>
      </c>
      <c r="M135" s="14" t="s">
        <v>60</v>
      </c>
      <c r="N135" s="15">
        <v>45217.0</v>
      </c>
      <c r="O135" s="14"/>
      <c r="P135" s="14"/>
      <c r="Q135" s="18" t="str">
        <f t="shared" si="1"/>
        <v>2023</v>
      </c>
      <c r="R135" s="18">
        <f t="shared" si="2"/>
        <v>7</v>
      </c>
      <c r="S135" s="18" t="str">
        <f t="shared" si="3"/>
        <v>2023-Q3</v>
      </c>
      <c r="T135" s="19">
        <f t="shared" si="4"/>
        <v>294.3406105</v>
      </c>
      <c r="U135" s="19">
        <f t="shared" si="5"/>
        <v>294.3406105</v>
      </c>
      <c r="V135" s="13">
        <f t="shared" si="6"/>
        <v>0</v>
      </c>
      <c r="W135" s="20"/>
    </row>
    <row r="136" ht="15.75" customHeight="1">
      <c r="A136" s="7">
        <v>227.0</v>
      </c>
      <c r="B136" s="7">
        <v>477.0</v>
      </c>
      <c r="C136" s="7" t="s">
        <v>27</v>
      </c>
      <c r="D136" s="7" t="s">
        <v>28</v>
      </c>
      <c r="E136" s="7" t="s">
        <v>214</v>
      </c>
      <c r="F136" s="8">
        <v>45229.0</v>
      </c>
      <c r="G136" s="8">
        <v>45255.0</v>
      </c>
      <c r="H136" s="7" t="s">
        <v>24</v>
      </c>
      <c r="I136" s="9">
        <v>350.0</v>
      </c>
      <c r="J136" s="10">
        <v>1584.729695320129</v>
      </c>
      <c r="K136" s="10">
        <v>1865.530180931091</v>
      </c>
      <c r="L136" s="7"/>
      <c r="M136" s="7"/>
      <c r="N136" s="8">
        <v>45352.0</v>
      </c>
      <c r="O136" s="7" t="s">
        <v>192</v>
      </c>
      <c r="P136" s="7" t="s">
        <v>31</v>
      </c>
      <c r="Q136" s="11" t="str">
        <f t="shared" si="1"/>
        <v>2023</v>
      </c>
      <c r="R136" s="11">
        <f t="shared" si="2"/>
        <v>11</v>
      </c>
      <c r="S136" s="11" t="str">
        <f t="shared" si="3"/>
        <v>2023-Q4</v>
      </c>
      <c r="T136" s="12">
        <f t="shared" si="4"/>
        <v>280.8004856</v>
      </c>
      <c r="U136" s="12">
        <f t="shared" si="5"/>
        <v>280.8004856</v>
      </c>
      <c r="V136" s="13">
        <f t="shared" si="6"/>
        <v>0</v>
      </c>
      <c r="W136" s="13">
        <f>K136/J136-1</f>
        <v>0.1771914077</v>
      </c>
    </row>
    <row r="137" ht="15.75" customHeight="1">
      <c r="A137" s="14">
        <v>25.0</v>
      </c>
      <c r="B137" s="14">
        <v>301.0</v>
      </c>
      <c r="C137" s="14" t="s">
        <v>170</v>
      </c>
      <c r="D137" s="14" t="s">
        <v>170</v>
      </c>
      <c r="E137" s="14" t="s">
        <v>215</v>
      </c>
      <c r="F137" s="15">
        <v>45099.0</v>
      </c>
      <c r="G137" s="15">
        <v>45110.0</v>
      </c>
      <c r="H137" s="14" t="s">
        <v>24</v>
      </c>
      <c r="I137" s="16">
        <v>382.7</v>
      </c>
      <c r="J137" s="17">
        <v>1848.681304311752</v>
      </c>
      <c r="K137" s="17">
        <v>2073.969607591629</v>
      </c>
      <c r="L137" s="14" t="s">
        <v>216</v>
      </c>
      <c r="M137" s="14" t="s">
        <v>217</v>
      </c>
      <c r="N137" s="15">
        <v>45217.0</v>
      </c>
      <c r="O137" s="14"/>
      <c r="P137" s="14"/>
      <c r="Q137" s="18" t="str">
        <f t="shared" si="1"/>
        <v>2023</v>
      </c>
      <c r="R137" s="18">
        <f t="shared" si="2"/>
        <v>7</v>
      </c>
      <c r="S137" s="18" t="str">
        <f t="shared" si="3"/>
        <v>2023-Q3</v>
      </c>
      <c r="T137" s="19">
        <f t="shared" si="4"/>
        <v>225.2883033</v>
      </c>
      <c r="U137" s="19">
        <f t="shared" si="5"/>
        <v>225.2883033</v>
      </c>
      <c r="V137" s="13">
        <f t="shared" si="6"/>
        <v>0</v>
      </c>
      <c r="W137" s="20"/>
    </row>
    <row r="138" ht="15.75" customHeight="1">
      <c r="A138" s="7">
        <v>436.0</v>
      </c>
      <c r="B138" s="7">
        <v>601.0</v>
      </c>
      <c r="C138" s="7"/>
      <c r="D138" s="7"/>
      <c r="E138" s="7" t="s">
        <v>218</v>
      </c>
      <c r="F138" s="8">
        <v>45313.0</v>
      </c>
      <c r="G138" s="8">
        <v>45327.0</v>
      </c>
      <c r="H138" s="7" t="s">
        <v>24</v>
      </c>
      <c r="I138" s="9">
        <v>550.0</v>
      </c>
      <c r="J138" s="10">
        <v>3483.10866355896</v>
      </c>
      <c r="K138" s="10">
        <v>3699.802660942078</v>
      </c>
      <c r="L138" s="7"/>
      <c r="M138" s="7"/>
      <c r="N138" s="8">
        <v>45352.0</v>
      </c>
      <c r="O138" s="7"/>
      <c r="P138" s="7"/>
      <c r="Q138" s="11" t="str">
        <f t="shared" si="1"/>
        <v>2024</v>
      </c>
      <c r="R138" s="11">
        <f t="shared" si="2"/>
        <v>2</v>
      </c>
      <c r="S138" s="11" t="str">
        <f t="shared" si="3"/>
        <v>2024-Q1</v>
      </c>
      <c r="T138" s="12">
        <f t="shared" si="4"/>
        <v>216.6939974</v>
      </c>
      <c r="U138" s="12">
        <f t="shared" si="5"/>
        <v>216.6939974</v>
      </c>
      <c r="V138" s="13">
        <f t="shared" si="6"/>
        <v>0</v>
      </c>
      <c r="W138" s="13"/>
    </row>
    <row r="139" ht="15.75" customHeight="1">
      <c r="A139" s="14">
        <v>7.0</v>
      </c>
      <c r="B139" s="14">
        <v>335.0</v>
      </c>
      <c r="C139" s="14" t="s">
        <v>170</v>
      </c>
      <c r="D139" s="14" t="s">
        <v>170</v>
      </c>
      <c r="E139" s="14" t="s">
        <v>219</v>
      </c>
      <c r="F139" s="15">
        <v>45092.0</v>
      </c>
      <c r="G139" s="15">
        <v>45134.0</v>
      </c>
      <c r="H139" s="14" t="s">
        <v>24</v>
      </c>
      <c r="I139" s="16">
        <v>250.0</v>
      </c>
      <c r="J139" s="17">
        <v>1094.295978546143</v>
      </c>
      <c r="K139" s="17">
        <v>1308.369755744934</v>
      </c>
      <c r="L139" s="14" t="s">
        <v>220</v>
      </c>
      <c r="M139" s="14" t="s">
        <v>60</v>
      </c>
      <c r="N139" s="15">
        <v>45217.0</v>
      </c>
      <c r="O139" s="14"/>
      <c r="P139" s="14"/>
      <c r="Q139" s="18" t="str">
        <f t="shared" si="1"/>
        <v>2023</v>
      </c>
      <c r="R139" s="18">
        <f t="shared" si="2"/>
        <v>7</v>
      </c>
      <c r="S139" s="18" t="str">
        <f t="shared" si="3"/>
        <v>2023-Q3</v>
      </c>
      <c r="T139" s="19">
        <f t="shared" si="4"/>
        <v>214.0737772</v>
      </c>
      <c r="U139" s="19">
        <f t="shared" si="5"/>
        <v>214.0737772</v>
      </c>
      <c r="V139" s="13">
        <f t="shared" si="6"/>
        <v>0</v>
      </c>
      <c r="W139" s="20"/>
    </row>
    <row r="140" ht="15.75" customHeight="1">
      <c r="A140" s="7">
        <v>368.0</v>
      </c>
      <c r="B140" s="7">
        <v>556.0</v>
      </c>
      <c r="C140" s="7" t="s">
        <v>27</v>
      </c>
      <c r="D140" s="7" t="s">
        <v>86</v>
      </c>
      <c r="E140" s="7" t="s">
        <v>221</v>
      </c>
      <c r="F140" s="8">
        <v>45278.0</v>
      </c>
      <c r="G140" s="8">
        <v>45303.0</v>
      </c>
      <c r="H140" s="7" t="s">
        <v>24</v>
      </c>
      <c r="I140" s="9">
        <v>282.0</v>
      </c>
      <c r="J140" s="10">
        <v>1938.955332756042</v>
      </c>
      <c r="K140" s="10">
        <v>2134.53525352478</v>
      </c>
      <c r="L140" s="7"/>
      <c r="M140" s="7"/>
      <c r="N140" s="8">
        <v>45352.0</v>
      </c>
      <c r="O140" s="7" t="s">
        <v>192</v>
      </c>
      <c r="P140" s="7" t="s">
        <v>31</v>
      </c>
      <c r="Q140" s="11" t="str">
        <f t="shared" si="1"/>
        <v>2024</v>
      </c>
      <c r="R140" s="11">
        <f t="shared" si="2"/>
        <v>1</v>
      </c>
      <c r="S140" s="11" t="str">
        <f t="shared" si="3"/>
        <v>2024-Q1</v>
      </c>
      <c r="T140" s="12">
        <f t="shared" si="4"/>
        <v>195.5799208</v>
      </c>
      <c r="U140" s="12">
        <f t="shared" si="5"/>
        <v>195.5799208</v>
      </c>
      <c r="V140" s="13">
        <f t="shared" si="6"/>
        <v>0</v>
      </c>
      <c r="W140" s="13"/>
    </row>
    <row r="141" ht="15.75" customHeight="1">
      <c r="A141" s="14">
        <v>217.0</v>
      </c>
      <c r="B141" s="14">
        <v>466.0</v>
      </c>
      <c r="C141" s="14" t="s">
        <v>27</v>
      </c>
      <c r="D141" s="14" t="s">
        <v>86</v>
      </c>
      <c r="E141" s="14" t="s">
        <v>222</v>
      </c>
      <c r="F141" s="15">
        <v>45224.0</v>
      </c>
      <c r="G141" s="15">
        <v>45231.0</v>
      </c>
      <c r="H141" s="14" t="s">
        <v>24</v>
      </c>
      <c r="I141" s="16">
        <v>420.69</v>
      </c>
      <c r="J141" s="17">
        <v>1802.679454278946</v>
      </c>
      <c r="K141" s="17">
        <v>1990.246454014778</v>
      </c>
      <c r="L141" s="14"/>
      <c r="M141" s="14"/>
      <c r="N141" s="15">
        <v>45352.0</v>
      </c>
      <c r="O141" s="14" t="s">
        <v>192</v>
      </c>
      <c r="P141" s="14" t="s">
        <v>31</v>
      </c>
      <c r="Q141" s="18" t="str">
        <f t="shared" si="1"/>
        <v>2023</v>
      </c>
      <c r="R141" s="18">
        <f t="shared" si="2"/>
        <v>11</v>
      </c>
      <c r="S141" s="18" t="str">
        <f t="shared" si="3"/>
        <v>2023-Q4</v>
      </c>
      <c r="T141" s="19">
        <f t="shared" si="4"/>
        <v>187.5669997</v>
      </c>
      <c r="U141" s="19">
        <f t="shared" si="5"/>
        <v>187.5669997</v>
      </c>
      <c r="V141" s="13">
        <f t="shared" si="6"/>
        <v>0</v>
      </c>
      <c r="W141" s="20">
        <f>K141/J141-1</f>
        <v>0.1040490029</v>
      </c>
    </row>
    <row r="142" ht="15.75" customHeight="1">
      <c r="A142" s="7">
        <v>31.0</v>
      </c>
      <c r="B142" s="7">
        <v>305.0</v>
      </c>
      <c r="C142" s="7" t="s">
        <v>170</v>
      </c>
      <c r="D142" s="7" t="s">
        <v>170</v>
      </c>
      <c r="E142" s="7" t="s">
        <v>223</v>
      </c>
      <c r="F142" s="8">
        <v>45100.0</v>
      </c>
      <c r="G142" s="8">
        <v>45110.0</v>
      </c>
      <c r="H142" s="7" t="s">
        <v>24</v>
      </c>
      <c r="I142" s="9">
        <v>500.0</v>
      </c>
      <c r="J142" s="10">
        <v>2550.107479095459</v>
      </c>
      <c r="K142" s="10">
        <v>2709.654569625854</v>
      </c>
      <c r="L142" s="7" t="s">
        <v>160</v>
      </c>
      <c r="M142" s="7" t="s">
        <v>60</v>
      </c>
      <c r="N142" s="8">
        <v>45217.0</v>
      </c>
      <c r="O142" s="7"/>
      <c r="P142" s="7"/>
      <c r="Q142" s="11" t="str">
        <f t="shared" si="1"/>
        <v>2023</v>
      </c>
      <c r="R142" s="11">
        <f t="shared" si="2"/>
        <v>7</v>
      </c>
      <c r="S142" s="11" t="str">
        <f t="shared" si="3"/>
        <v>2023-Q3</v>
      </c>
      <c r="T142" s="12">
        <f t="shared" si="4"/>
        <v>159.5470905</v>
      </c>
      <c r="U142" s="12">
        <f t="shared" si="5"/>
        <v>159.5470905</v>
      </c>
      <c r="V142" s="13">
        <f t="shared" si="6"/>
        <v>0</v>
      </c>
      <c r="W142" s="13"/>
    </row>
    <row r="143" ht="15.75" customHeight="1">
      <c r="A143" s="14">
        <v>364.0</v>
      </c>
      <c r="B143" s="14">
        <v>563.0</v>
      </c>
      <c r="C143" s="14" t="s">
        <v>41</v>
      </c>
      <c r="D143" s="14" t="s">
        <v>165</v>
      </c>
      <c r="E143" s="14" t="s">
        <v>224</v>
      </c>
      <c r="F143" s="15">
        <v>45274.0</v>
      </c>
      <c r="G143" s="15">
        <v>45303.0</v>
      </c>
      <c r="H143" s="14" t="s">
        <v>24</v>
      </c>
      <c r="I143" s="16">
        <v>2500.0</v>
      </c>
      <c r="J143" s="17">
        <v>18802.73699760437</v>
      </c>
      <c r="K143" s="17">
        <v>18923.18487167358</v>
      </c>
      <c r="L143" s="14"/>
      <c r="M143" s="14"/>
      <c r="N143" s="15">
        <v>45352.0</v>
      </c>
      <c r="O143" s="14" t="s">
        <v>142</v>
      </c>
      <c r="P143" s="14" t="s">
        <v>31</v>
      </c>
      <c r="Q143" s="18" t="str">
        <f t="shared" si="1"/>
        <v>2024</v>
      </c>
      <c r="R143" s="18">
        <f t="shared" si="2"/>
        <v>1</v>
      </c>
      <c r="S143" s="18" t="str">
        <f t="shared" si="3"/>
        <v>2024-Q1</v>
      </c>
      <c r="T143" s="19">
        <f t="shared" si="4"/>
        <v>120.4478741</v>
      </c>
      <c r="U143" s="19">
        <f t="shared" si="5"/>
        <v>120.4478741</v>
      </c>
      <c r="V143" s="13">
        <f t="shared" si="6"/>
        <v>0</v>
      </c>
      <c r="W143" s="20"/>
    </row>
    <row r="144" ht="15.75" customHeight="1">
      <c r="A144" s="7">
        <v>320.0</v>
      </c>
      <c r="B144" s="7">
        <v>511.0</v>
      </c>
      <c r="C144" s="7" t="s">
        <v>32</v>
      </c>
      <c r="D144" s="22" t="s">
        <v>33</v>
      </c>
      <c r="E144" s="23" t="s">
        <v>225</v>
      </c>
      <c r="F144" s="8">
        <v>45258.0</v>
      </c>
      <c r="G144" s="8">
        <v>45279.0</v>
      </c>
      <c r="H144" s="7" t="s">
        <v>24</v>
      </c>
      <c r="I144" s="9">
        <v>80.0</v>
      </c>
      <c r="J144" s="10">
        <v>421.6542434692383</v>
      </c>
      <c r="K144" s="10">
        <v>537.2175216674805</v>
      </c>
      <c r="L144" s="7"/>
      <c r="M144" s="7"/>
      <c r="N144" s="8">
        <v>45352.0</v>
      </c>
      <c r="O144" s="7" t="s">
        <v>226</v>
      </c>
      <c r="P144" s="7" t="s">
        <v>31</v>
      </c>
      <c r="Q144" s="11" t="str">
        <f t="shared" si="1"/>
        <v>2023</v>
      </c>
      <c r="R144" s="11">
        <f t="shared" si="2"/>
        <v>12</v>
      </c>
      <c r="S144" s="11" t="str">
        <f t="shared" si="3"/>
        <v>2023-Q4</v>
      </c>
      <c r="T144" s="12">
        <f t="shared" si="4"/>
        <v>115.5632782</v>
      </c>
      <c r="U144" s="12">
        <f t="shared" si="5"/>
        <v>115.5632782</v>
      </c>
      <c r="V144" s="13">
        <f t="shared" si="6"/>
        <v>0</v>
      </c>
      <c r="W144" s="13">
        <f t="shared" ref="W144:W145" si="25">K144/J144-1</f>
        <v>0.2740711851</v>
      </c>
    </row>
    <row r="145" ht="15.75" customHeight="1">
      <c r="A145" s="14">
        <v>210.0</v>
      </c>
      <c r="B145" s="14">
        <v>465.0</v>
      </c>
      <c r="C145" s="14" t="s">
        <v>32</v>
      </c>
      <c r="D145" s="21" t="s">
        <v>33</v>
      </c>
      <c r="E145" s="14" t="s">
        <v>227</v>
      </c>
      <c r="F145" s="15">
        <v>45221.0</v>
      </c>
      <c r="G145" s="15">
        <v>45231.0</v>
      </c>
      <c r="H145" s="14" t="s">
        <v>24</v>
      </c>
      <c r="I145" s="16">
        <v>150.0</v>
      </c>
      <c r="J145" s="17">
        <v>594.7073936462403</v>
      </c>
      <c r="K145" s="17">
        <v>709.6364736557007</v>
      </c>
      <c r="L145" s="14"/>
      <c r="M145" s="14"/>
      <c r="N145" s="15">
        <v>45352.0</v>
      </c>
      <c r="O145" s="14" t="s">
        <v>226</v>
      </c>
      <c r="P145" s="14" t="s">
        <v>31</v>
      </c>
      <c r="Q145" s="18" t="str">
        <f t="shared" si="1"/>
        <v>2023</v>
      </c>
      <c r="R145" s="18">
        <f t="shared" si="2"/>
        <v>11</v>
      </c>
      <c r="S145" s="18" t="str">
        <f t="shared" si="3"/>
        <v>2023-Q4</v>
      </c>
      <c r="T145" s="19">
        <f t="shared" si="4"/>
        <v>114.92908</v>
      </c>
      <c r="U145" s="19">
        <f t="shared" si="5"/>
        <v>114.92908</v>
      </c>
      <c r="V145" s="13">
        <f t="shared" si="6"/>
        <v>0</v>
      </c>
      <c r="W145" s="20">
        <f t="shared" si="25"/>
        <v>0.1932531548</v>
      </c>
    </row>
    <row r="146" ht="15.75" customHeight="1">
      <c r="A146" s="7">
        <v>520.0</v>
      </c>
      <c r="B146" s="7">
        <v>632.0</v>
      </c>
      <c r="C146" s="7"/>
      <c r="D146" s="7"/>
      <c r="E146" s="7" t="s">
        <v>228</v>
      </c>
      <c r="F146" s="8">
        <v>45345.0</v>
      </c>
      <c r="G146" s="8">
        <v>45351.0</v>
      </c>
      <c r="H146" s="7" t="s">
        <v>24</v>
      </c>
      <c r="I146" s="9">
        <v>90.0</v>
      </c>
      <c r="J146" s="10">
        <v>680.7074403762817</v>
      </c>
      <c r="K146" s="10">
        <v>742.952241897583</v>
      </c>
      <c r="L146" s="7"/>
      <c r="M146" s="7"/>
      <c r="N146" s="8">
        <v>45352.0</v>
      </c>
      <c r="O146" s="7"/>
      <c r="P146" s="7"/>
      <c r="Q146" s="11" t="str">
        <f t="shared" si="1"/>
        <v>2024</v>
      </c>
      <c r="R146" s="11">
        <f t="shared" si="2"/>
        <v>2</v>
      </c>
      <c r="S146" s="11" t="str">
        <f t="shared" si="3"/>
        <v>2024-Q1</v>
      </c>
      <c r="T146" s="12">
        <f t="shared" si="4"/>
        <v>62.24480152</v>
      </c>
      <c r="U146" s="12">
        <f t="shared" si="5"/>
        <v>62.24480152</v>
      </c>
      <c r="V146" s="13">
        <f t="shared" si="6"/>
        <v>0</v>
      </c>
      <c r="W146" s="13"/>
    </row>
    <row r="147" ht="15.75" customHeight="1">
      <c r="A147" s="14">
        <v>269.0</v>
      </c>
      <c r="B147" s="14">
        <v>505.0</v>
      </c>
      <c r="C147" s="14" t="s">
        <v>27</v>
      </c>
      <c r="D147" s="14" t="s">
        <v>69</v>
      </c>
      <c r="E147" s="14" t="s">
        <v>229</v>
      </c>
      <c r="F147" s="15">
        <v>45247.0</v>
      </c>
      <c r="G147" s="15">
        <v>45255.0</v>
      </c>
      <c r="H147" s="14" t="s">
        <v>24</v>
      </c>
      <c r="I147" s="16">
        <v>632.0</v>
      </c>
      <c r="J147" s="17">
        <v>3313.072444915771</v>
      </c>
      <c r="K147" s="17">
        <v>3368.614498138427</v>
      </c>
      <c r="L147" s="14"/>
      <c r="M147" s="14"/>
      <c r="N147" s="15">
        <v>45352.0</v>
      </c>
      <c r="O147" s="14" t="s">
        <v>192</v>
      </c>
      <c r="P147" s="14" t="s">
        <v>31</v>
      </c>
      <c r="Q147" s="18" t="str">
        <f t="shared" si="1"/>
        <v>2023</v>
      </c>
      <c r="R147" s="18">
        <f t="shared" si="2"/>
        <v>11</v>
      </c>
      <c r="S147" s="18" t="str">
        <f t="shared" si="3"/>
        <v>2023-Q4</v>
      </c>
      <c r="T147" s="19">
        <f t="shared" si="4"/>
        <v>55.54205322</v>
      </c>
      <c r="U147" s="19">
        <f t="shared" si="5"/>
        <v>55.54205322</v>
      </c>
      <c r="V147" s="13">
        <f t="shared" si="6"/>
        <v>0</v>
      </c>
      <c r="W147" s="20">
        <f t="shared" ref="W147:W148" si="26">K147/J147-1</f>
        <v>0.01676451516</v>
      </c>
    </row>
    <row r="148" ht="15.75" customHeight="1">
      <c r="A148" s="7">
        <v>357.0</v>
      </c>
      <c r="B148" s="7">
        <v>548.0</v>
      </c>
      <c r="C148" s="7" t="s">
        <v>27</v>
      </c>
      <c r="D148" s="7" t="s">
        <v>65</v>
      </c>
      <c r="E148" s="7" t="s">
        <v>152</v>
      </c>
      <c r="F148" s="8">
        <v>45271.0</v>
      </c>
      <c r="G148" s="8">
        <v>45279.0</v>
      </c>
      <c r="H148" s="7" t="s">
        <v>24</v>
      </c>
      <c r="I148" s="9">
        <v>1000.0</v>
      </c>
      <c r="J148" s="10">
        <v>6706.6969871521</v>
      </c>
      <c r="K148" s="10">
        <v>6715.219020843506</v>
      </c>
      <c r="L148" s="7"/>
      <c r="M148" s="7"/>
      <c r="N148" s="8">
        <v>45352.0</v>
      </c>
      <c r="O148" s="7" t="s">
        <v>192</v>
      </c>
      <c r="P148" s="7" t="s">
        <v>31</v>
      </c>
      <c r="Q148" s="11" t="str">
        <f t="shared" si="1"/>
        <v>2023</v>
      </c>
      <c r="R148" s="11">
        <f t="shared" si="2"/>
        <v>12</v>
      </c>
      <c r="S148" s="11" t="str">
        <f t="shared" si="3"/>
        <v>2023-Q4</v>
      </c>
      <c r="T148" s="12">
        <f t="shared" si="4"/>
        <v>8.522033691</v>
      </c>
      <c r="U148" s="12">
        <f t="shared" si="5"/>
        <v>8.522033691</v>
      </c>
      <c r="V148" s="13">
        <f t="shared" si="6"/>
        <v>0</v>
      </c>
      <c r="W148" s="13">
        <f t="shared" si="26"/>
        <v>0.001270675223</v>
      </c>
    </row>
    <row r="149" ht="15.75" customHeight="1">
      <c r="A149" s="14">
        <v>83.0</v>
      </c>
      <c r="B149" s="14">
        <v>351.0</v>
      </c>
      <c r="C149" s="14" t="s">
        <v>32</v>
      </c>
      <c r="D149" s="21" t="s">
        <v>33</v>
      </c>
      <c r="E149" s="14" t="s">
        <v>227</v>
      </c>
      <c r="F149" s="15">
        <v>45125.0</v>
      </c>
      <c r="G149" s="15">
        <v>45134.0</v>
      </c>
      <c r="H149" s="14" t="s">
        <v>24</v>
      </c>
      <c r="I149" s="16">
        <v>20.0</v>
      </c>
      <c r="J149" s="17">
        <v>103.5854244232178</v>
      </c>
      <c r="K149" s="17">
        <v>104.6695804595947</v>
      </c>
      <c r="L149" s="14" t="s">
        <v>230</v>
      </c>
      <c r="M149" s="14" t="s">
        <v>60</v>
      </c>
      <c r="N149" s="15">
        <v>45217.0</v>
      </c>
      <c r="O149" s="14"/>
      <c r="P149" s="14"/>
      <c r="Q149" s="18" t="str">
        <f t="shared" si="1"/>
        <v>2023</v>
      </c>
      <c r="R149" s="18">
        <f t="shared" si="2"/>
        <v>7</v>
      </c>
      <c r="S149" s="18" t="str">
        <f t="shared" si="3"/>
        <v>2023-Q3</v>
      </c>
      <c r="T149" s="19">
        <f t="shared" si="4"/>
        <v>1.084156036</v>
      </c>
      <c r="U149" s="19">
        <f t="shared" si="5"/>
        <v>1.084156036</v>
      </c>
      <c r="V149" s="13">
        <f t="shared" si="6"/>
        <v>0</v>
      </c>
      <c r="W149" s="20"/>
    </row>
    <row r="150" ht="15.75" customHeight="1">
      <c r="A150" s="7">
        <v>164.0</v>
      </c>
      <c r="B150" s="7">
        <v>419.0</v>
      </c>
      <c r="C150" s="7" t="s">
        <v>32</v>
      </c>
      <c r="D150" s="22" t="s">
        <v>33</v>
      </c>
      <c r="E150" s="7" t="s">
        <v>227</v>
      </c>
      <c r="F150" s="8">
        <v>45196.0</v>
      </c>
      <c r="G150" s="8">
        <v>45207.0</v>
      </c>
      <c r="H150" s="7" t="s">
        <v>24</v>
      </c>
      <c r="I150" s="9">
        <v>20.0</v>
      </c>
      <c r="J150" s="10">
        <v>79.81453895568848</v>
      </c>
      <c r="K150" s="10">
        <v>80.28572082519531</v>
      </c>
      <c r="L150" s="7" t="s">
        <v>230</v>
      </c>
      <c r="M150" s="7" t="s">
        <v>60</v>
      </c>
      <c r="N150" s="8">
        <v>45217.0</v>
      </c>
      <c r="O150" s="7" t="s">
        <v>226</v>
      </c>
      <c r="P150" s="7" t="s">
        <v>31</v>
      </c>
      <c r="Q150" s="11" t="str">
        <f t="shared" si="1"/>
        <v>2023</v>
      </c>
      <c r="R150" s="11">
        <f t="shared" si="2"/>
        <v>10</v>
      </c>
      <c r="S150" s="11" t="str">
        <f t="shared" si="3"/>
        <v>2023-Q4</v>
      </c>
      <c r="T150" s="12">
        <f t="shared" si="4"/>
        <v>0.4711818695</v>
      </c>
      <c r="U150" s="12">
        <f t="shared" si="5"/>
        <v>0.4711818695</v>
      </c>
      <c r="V150" s="13">
        <f t="shared" si="6"/>
        <v>0</v>
      </c>
      <c r="W150" s="13">
        <f t="shared" ref="W150:W217" si="27">K150/J150-1</f>
        <v>0.00590345914</v>
      </c>
    </row>
    <row r="151" ht="15.75" customHeight="1">
      <c r="A151" s="14">
        <v>-1.0</v>
      </c>
      <c r="B151" s="14">
        <v>421.0</v>
      </c>
      <c r="C151" s="14" t="s">
        <v>32</v>
      </c>
      <c r="D151" s="21" t="s">
        <v>33</v>
      </c>
      <c r="E151" s="14" t="s">
        <v>231</v>
      </c>
      <c r="F151" s="24"/>
      <c r="G151" s="15">
        <v>45207.0</v>
      </c>
      <c r="H151" s="14" t="s">
        <v>24</v>
      </c>
      <c r="I151" s="16">
        <v>15.0</v>
      </c>
      <c r="J151" s="17"/>
      <c r="K151" s="17">
        <v>60.21429061889648</v>
      </c>
      <c r="L151" s="14" t="s">
        <v>232</v>
      </c>
      <c r="M151" s="14" t="s">
        <v>60</v>
      </c>
      <c r="N151" s="15">
        <v>45217.0</v>
      </c>
      <c r="O151" s="14" t="s">
        <v>226</v>
      </c>
      <c r="P151" s="14"/>
      <c r="Q151" s="18" t="str">
        <f t="shared" si="1"/>
        <v>2023</v>
      </c>
      <c r="R151" s="18">
        <f t="shared" si="2"/>
        <v>10</v>
      </c>
      <c r="S151" s="18" t="str">
        <f t="shared" si="3"/>
        <v>2023-Q4</v>
      </c>
      <c r="T151" s="18">
        <f t="shared" si="4"/>
        <v>0</v>
      </c>
      <c r="U151" s="18">
        <f t="shared" si="5"/>
        <v>0</v>
      </c>
      <c r="V151" s="13">
        <f t="shared" si="6"/>
        <v>0</v>
      </c>
      <c r="W151" s="20" t="str">
        <f t="shared" si="27"/>
        <v>#DIV/0!</v>
      </c>
    </row>
    <row r="152" ht="15.75" customHeight="1">
      <c r="A152" s="7">
        <v>218.0</v>
      </c>
      <c r="B152" s="7">
        <v>482.0</v>
      </c>
      <c r="C152" s="7" t="s">
        <v>27</v>
      </c>
      <c r="D152" s="7" t="s">
        <v>69</v>
      </c>
      <c r="E152" s="7" t="s">
        <v>233</v>
      </c>
      <c r="F152" s="8">
        <v>45224.0</v>
      </c>
      <c r="G152" s="8">
        <v>45255.0</v>
      </c>
      <c r="H152" s="22" t="s">
        <v>234</v>
      </c>
      <c r="I152" s="9">
        <v>0.0</v>
      </c>
      <c r="J152" s="10">
        <v>0.0</v>
      </c>
      <c r="K152" s="10">
        <v>0.0</v>
      </c>
      <c r="L152" s="7"/>
      <c r="M152" s="7"/>
      <c r="N152" s="8">
        <v>45352.0</v>
      </c>
      <c r="O152" s="7" t="s">
        <v>142</v>
      </c>
      <c r="P152" s="7" t="s">
        <v>31</v>
      </c>
      <c r="Q152" s="11" t="str">
        <f t="shared" si="1"/>
        <v>2023</v>
      </c>
      <c r="R152" s="11">
        <f t="shared" si="2"/>
        <v>11</v>
      </c>
      <c r="S152" s="11" t="str">
        <f t="shared" si="3"/>
        <v>2023-Q4</v>
      </c>
      <c r="T152" s="11">
        <f t="shared" si="4"/>
        <v>0</v>
      </c>
      <c r="U152" s="11">
        <f t="shared" si="5"/>
        <v>0</v>
      </c>
      <c r="V152" s="13">
        <f t="shared" si="6"/>
        <v>0</v>
      </c>
      <c r="W152" s="13" t="str">
        <f t="shared" si="27"/>
        <v>#DIV/0!</v>
      </c>
    </row>
    <row r="153" ht="15.75" customHeight="1">
      <c r="A153" s="14">
        <v>-1.0</v>
      </c>
      <c r="B153" s="14">
        <v>512.0</v>
      </c>
      <c r="C153" s="14"/>
      <c r="D153" s="14"/>
      <c r="E153" s="14" t="s">
        <v>121</v>
      </c>
      <c r="F153" s="24"/>
      <c r="G153" s="15">
        <v>45279.0</v>
      </c>
      <c r="H153" s="14" t="s">
        <v>24</v>
      </c>
      <c r="I153" s="16"/>
      <c r="J153" s="17"/>
      <c r="K153" s="17"/>
      <c r="L153" s="14"/>
      <c r="M153" s="14"/>
      <c r="N153" s="15">
        <v>45352.0</v>
      </c>
      <c r="O153" s="14"/>
      <c r="P153" s="14"/>
      <c r="Q153" s="18" t="str">
        <f t="shared" si="1"/>
        <v>2023</v>
      </c>
      <c r="R153" s="18">
        <f t="shared" si="2"/>
        <v>12</v>
      </c>
      <c r="S153" s="18" t="str">
        <f t="shared" si="3"/>
        <v>2023-Q4</v>
      </c>
      <c r="T153" s="18">
        <f t="shared" si="4"/>
        <v>0</v>
      </c>
      <c r="U153" s="18">
        <f t="shared" si="5"/>
        <v>0</v>
      </c>
      <c r="V153" s="13">
        <f t="shared" si="6"/>
        <v>0</v>
      </c>
      <c r="W153" s="20" t="str">
        <f t="shared" si="27"/>
        <v>#DIV/0!</v>
      </c>
    </row>
    <row r="154" ht="15.75" customHeight="1">
      <c r="A154" s="7">
        <v>-1.0</v>
      </c>
      <c r="B154" s="7">
        <v>518.0</v>
      </c>
      <c r="C154" s="7"/>
      <c r="D154" s="7"/>
      <c r="E154" s="7" t="s">
        <v>235</v>
      </c>
      <c r="F154" s="25"/>
      <c r="G154" s="8">
        <v>45279.0</v>
      </c>
      <c r="H154" s="7" t="s">
        <v>24</v>
      </c>
      <c r="I154" s="9"/>
      <c r="J154" s="10"/>
      <c r="K154" s="10"/>
      <c r="L154" s="7"/>
      <c r="M154" s="7"/>
      <c r="N154" s="8">
        <v>45352.0</v>
      </c>
      <c r="O154" s="7"/>
      <c r="P154" s="7"/>
      <c r="Q154" s="11" t="str">
        <f t="shared" si="1"/>
        <v>2023</v>
      </c>
      <c r="R154" s="11">
        <f t="shared" si="2"/>
        <v>12</v>
      </c>
      <c r="S154" s="11" t="str">
        <f t="shared" si="3"/>
        <v>2023-Q4</v>
      </c>
      <c r="T154" s="11">
        <f t="shared" si="4"/>
        <v>0</v>
      </c>
      <c r="U154" s="11">
        <f t="shared" si="5"/>
        <v>0</v>
      </c>
      <c r="V154" s="13">
        <f t="shared" si="6"/>
        <v>0</v>
      </c>
      <c r="W154" s="13" t="str">
        <f t="shared" si="27"/>
        <v>#DIV/0!</v>
      </c>
    </row>
    <row r="155" ht="15.75" customHeight="1">
      <c r="A155" s="14">
        <v>-1.0</v>
      </c>
      <c r="B155" s="14">
        <v>519.0</v>
      </c>
      <c r="C155" s="14"/>
      <c r="D155" s="14"/>
      <c r="E155" s="14" t="s">
        <v>148</v>
      </c>
      <c r="F155" s="24"/>
      <c r="G155" s="15">
        <v>45279.0</v>
      </c>
      <c r="H155" s="14" t="s">
        <v>24</v>
      </c>
      <c r="I155" s="16"/>
      <c r="J155" s="17"/>
      <c r="K155" s="17"/>
      <c r="L155" s="14"/>
      <c r="M155" s="14"/>
      <c r="N155" s="15">
        <v>45352.0</v>
      </c>
      <c r="O155" s="14"/>
      <c r="P155" s="14"/>
      <c r="Q155" s="18" t="str">
        <f t="shared" si="1"/>
        <v>2023</v>
      </c>
      <c r="R155" s="18">
        <f t="shared" si="2"/>
        <v>12</v>
      </c>
      <c r="S155" s="18" t="str">
        <f t="shared" si="3"/>
        <v>2023-Q4</v>
      </c>
      <c r="T155" s="18">
        <f t="shared" si="4"/>
        <v>0</v>
      </c>
      <c r="U155" s="18">
        <f t="shared" si="5"/>
        <v>0</v>
      </c>
      <c r="V155" s="13">
        <f t="shared" si="6"/>
        <v>0</v>
      </c>
      <c r="W155" s="20" t="str">
        <f t="shared" si="27"/>
        <v>#DIV/0!</v>
      </c>
    </row>
    <row r="156" ht="15.75" customHeight="1">
      <c r="A156" s="7">
        <v>-1.0</v>
      </c>
      <c r="B156" s="7">
        <v>520.0</v>
      </c>
      <c r="C156" s="7"/>
      <c r="D156" s="7"/>
      <c r="E156" s="7" t="s">
        <v>148</v>
      </c>
      <c r="F156" s="25"/>
      <c r="G156" s="8">
        <v>45279.0</v>
      </c>
      <c r="H156" s="7" t="s">
        <v>24</v>
      </c>
      <c r="I156" s="9"/>
      <c r="J156" s="10"/>
      <c r="K156" s="10"/>
      <c r="L156" s="7"/>
      <c r="M156" s="7"/>
      <c r="N156" s="8">
        <v>45352.0</v>
      </c>
      <c r="O156" s="7"/>
      <c r="P156" s="7"/>
      <c r="Q156" s="11" t="str">
        <f t="shared" si="1"/>
        <v>2023</v>
      </c>
      <c r="R156" s="11">
        <f t="shared" si="2"/>
        <v>12</v>
      </c>
      <c r="S156" s="11" t="str">
        <f t="shared" si="3"/>
        <v>2023-Q4</v>
      </c>
      <c r="T156" s="11">
        <f t="shared" si="4"/>
        <v>0</v>
      </c>
      <c r="U156" s="11">
        <f t="shared" si="5"/>
        <v>0</v>
      </c>
      <c r="V156" s="13">
        <f t="shared" si="6"/>
        <v>0</v>
      </c>
      <c r="W156" s="13" t="str">
        <f t="shared" si="27"/>
        <v>#DIV/0!</v>
      </c>
    </row>
    <row r="157" ht="15.75" customHeight="1">
      <c r="A157" s="14">
        <v>-1.0</v>
      </c>
      <c r="B157" s="14">
        <v>521.0</v>
      </c>
      <c r="C157" s="14"/>
      <c r="D157" s="14"/>
      <c r="E157" s="14" t="s">
        <v>148</v>
      </c>
      <c r="F157" s="24"/>
      <c r="G157" s="15">
        <v>45279.0</v>
      </c>
      <c r="H157" s="14" t="s">
        <v>24</v>
      </c>
      <c r="I157" s="16"/>
      <c r="J157" s="17"/>
      <c r="K157" s="17"/>
      <c r="L157" s="14"/>
      <c r="M157" s="14"/>
      <c r="N157" s="15">
        <v>45352.0</v>
      </c>
      <c r="O157" s="14"/>
      <c r="P157" s="14"/>
      <c r="Q157" s="18" t="str">
        <f t="shared" si="1"/>
        <v>2023</v>
      </c>
      <c r="R157" s="18">
        <f t="shared" si="2"/>
        <v>12</v>
      </c>
      <c r="S157" s="18" t="str">
        <f t="shared" si="3"/>
        <v>2023-Q4</v>
      </c>
      <c r="T157" s="18">
        <f t="shared" si="4"/>
        <v>0</v>
      </c>
      <c r="U157" s="18">
        <f t="shared" si="5"/>
        <v>0</v>
      </c>
      <c r="V157" s="13">
        <f t="shared" si="6"/>
        <v>0</v>
      </c>
      <c r="W157" s="20" t="str">
        <f t="shared" si="27"/>
        <v>#DIV/0!</v>
      </c>
    </row>
    <row r="158" ht="15.75" customHeight="1">
      <c r="A158" s="7">
        <v>-1.0</v>
      </c>
      <c r="B158" s="7">
        <v>522.0</v>
      </c>
      <c r="C158" s="7"/>
      <c r="D158" s="7"/>
      <c r="E158" s="7" t="s">
        <v>148</v>
      </c>
      <c r="F158" s="25"/>
      <c r="G158" s="8">
        <v>45279.0</v>
      </c>
      <c r="H158" s="7" t="s">
        <v>24</v>
      </c>
      <c r="I158" s="9"/>
      <c r="J158" s="10"/>
      <c r="K158" s="10"/>
      <c r="L158" s="7"/>
      <c r="M158" s="7"/>
      <c r="N158" s="8">
        <v>45352.0</v>
      </c>
      <c r="O158" s="7"/>
      <c r="P158" s="7"/>
      <c r="Q158" s="11" t="str">
        <f t="shared" si="1"/>
        <v>2023</v>
      </c>
      <c r="R158" s="11">
        <f t="shared" si="2"/>
        <v>12</v>
      </c>
      <c r="S158" s="11" t="str">
        <f t="shared" si="3"/>
        <v>2023-Q4</v>
      </c>
      <c r="T158" s="11">
        <f t="shared" si="4"/>
        <v>0</v>
      </c>
      <c r="U158" s="11">
        <f t="shared" si="5"/>
        <v>0</v>
      </c>
      <c r="V158" s="13">
        <f t="shared" si="6"/>
        <v>0</v>
      </c>
      <c r="W158" s="13" t="str">
        <f t="shared" si="27"/>
        <v>#DIV/0!</v>
      </c>
    </row>
    <row r="159" ht="15.75" customHeight="1">
      <c r="A159" s="14">
        <v>-1.0</v>
      </c>
      <c r="B159" s="14">
        <v>523.0</v>
      </c>
      <c r="C159" s="14"/>
      <c r="D159" s="14"/>
      <c r="E159" s="14" t="s">
        <v>148</v>
      </c>
      <c r="F159" s="24"/>
      <c r="G159" s="15">
        <v>45279.0</v>
      </c>
      <c r="H159" s="14" t="s">
        <v>24</v>
      </c>
      <c r="I159" s="16"/>
      <c r="J159" s="17"/>
      <c r="K159" s="17"/>
      <c r="L159" s="14"/>
      <c r="M159" s="14"/>
      <c r="N159" s="15">
        <v>45352.0</v>
      </c>
      <c r="O159" s="14"/>
      <c r="P159" s="14"/>
      <c r="Q159" s="18" t="str">
        <f t="shared" si="1"/>
        <v>2023</v>
      </c>
      <c r="R159" s="18">
        <f t="shared" si="2"/>
        <v>12</v>
      </c>
      <c r="S159" s="18" t="str">
        <f t="shared" si="3"/>
        <v>2023-Q4</v>
      </c>
      <c r="T159" s="18">
        <f t="shared" si="4"/>
        <v>0</v>
      </c>
      <c r="U159" s="18">
        <f t="shared" si="5"/>
        <v>0</v>
      </c>
      <c r="V159" s="13">
        <f t="shared" si="6"/>
        <v>0</v>
      </c>
      <c r="W159" s="20" t="str">
        <f t="shared" si="27"/>
        <v>#DIV/0!</v>
      </c>
    </row>
    <row r="160" ht="15.75" customHeight="1">
      <c r="A160" s="7">
        <v>-1.0</v>
      </c>
      <c r="B160" s="7">
        <v>524.0</v>
      </c>
      <c r="C160" s="7"/>
      <c r="D160" s="7"/>
      <c r="E160" s="7" t="s">
        <v>148</v>
      </c>
      <c r="F160" s="25"/>
      <c r="G160" s="8">
        <v>45279.0</v>
      </c>
      <c r="H160" s="7" t="s">
        <v>24</v>
      </c>
      <c r="I160" s="9"/>
      <c r="J160" s="10"/>
      <c r="K160" s="10"/>
      <c r="L160" s="7"/>
      <c r="M160" s="7"/>
      <c r="N160" s="8">
        <v>45352.0</v>
      </c>
      <c r="O160" s="7"/>
      <c r="P160" s="7"/>
      <c r="Q160" s="11" t="str">
        <f t="shared" si="1"/>
        <v>2023</v>
      </c>
      <c r="R160" s="11">
        <f t="shared" si="2"/>
        <v>12</v>
      </c>
      <c r="S160" s="11" t="str">
        <f t="shared" si="3"/>
        <v>2023-Q4</v>
      </c>
      <c r="T160" s="11">
        <f t="shared" si="4"/>
        <v>0</v>
      </c>
      <c r="U160" s="11">
        <f t="shared" si="5"/>
        <v>0</v>
      </c>
      <c r="V160" s="13">
        <f t="shared" si="6"/>
        <v>0</v>
      </c>
      <c r="W160" s="13" t="str">
        <f t="shared" si="27"/>
        <v>#DIV/0!</v>
      </c>
    </row>
    <row r="161" ht="15.75" customHeight="1">
      <c r="A161" s="14">
        <v>-1.0</v>
      </c>
      <c r="B161" s="14">
        <v>525.0</v>
      </c>
      <c r="C161" s="14"/>
      <c r="D161" s="14"/>
      <c r="E161" s="14" t="s">
        <v>148</v>
      </c>
      <c r="F161" s="24"/>
      <c r="G161" s="15">
        <v>45279.0</v>
      </c>
      <c r="H161" s="14" t="s">
        <v>24</v>
      </c>
      <c r="I161" s="16"/>
      <c r="J161" s="17"/>
      <c r="K161" s="17"/>
      <c r="L161" s="14"/>
      <c r="M161" s="14"/>
      <c r="N161" s="15">
        <v>45352.0</v>
      </c>
      <c r="O161" s="14"/>
      <c r="P161" s="14"/>
      <c r="Q161" s="18" t="str">
        <f t="shared" si="1"/>
        <v>2023</v>
      </c>
      <c r="R161" s="18">
        <f t="shared" si="2"/>
        <v>12</v>
      </c>
      <c r="S161" s="18" t="str">
        <f t="shared" si="3"/>
        <v>2023-Q4</v>
      </c>
      <c r="T161" s="18">
        <f t="shared" si="4"/>
        <v>0</v>
      </c>
      <c r="U161" s="18">
        <f t="shared" si="5"/>
        <v>0</v>
      </c>
      <c r="V161" s="13">
        <f t="shared" si="6"/>
        <v>0</v>
      </c>
      <c r="W161" s="20" t="str">
        <f t="shared" si="27"/>
        <v>#DIV/0!</v>
      </c>
    </row>
    <row r="162" ht="15.75" customHeight="1">
      <c r="A162" s="7">
        <v>-1.0</v>
      </c>
      <c r="B162" s="7">
        <v>526.0</v>
      </c>
      <c r="C162" s="7"/>
      <c r="D162" s="7"/>
      <c r="E162" s="7" t="s">
        <v>148</v>
      </c>
      <c r="F162" s="25"/>
      <c r="G162" s="8">
        <v>45279.0</v>
      </c>
      <c r="H162" s="7" t="s">
        <v>24</v>
      </c>
      <c r="I162" s="9"/>
      <c r="J162" s="10"/>
      <c r="K162" s="10"/>
      <c r="L162" s="7"/>
      <c r="M162" s="7"/>
      <c r="N162" s="8">
        <v>45352.0</v>
      </c>
      <c r="O162" s="7"/>
      <c r="P162" s="7"/>
      <c r="Q162" s="11" t="str">
        <f t="shared" si="1"/>
        <v>2023</v>
      </c>
      <c r="R162" s="11">
        <f t="shared" si="2"/>
        <v>12</v>
      </c>
      <c r="S162" s="11" t="str">
        <f t="shared" si="3"/>
        <v>2023-Q4</v>
      </c>
      <c r="T162" s="11">
        <f t="shared" si="4"/>
        <v>0</v>
      </c>
      <c r="U162" s="11">
        <f t="shared" si="5"/>
        <v>0</v>
      </c>
      <c r="V162" s="13">
        <f t="shared" si="6"/>
        <v>0</v>
      </c>
      <c r="W162" s="13" t="str">
        <f t="shared" si="27"/>
        <v>#DIV/0!</v>
      </c>
    </row>
    <row r="163" ht="15.75" customHeight="1">
      <c r="A163" s="14">
        <v>-1.0</v>
      </c>
      <c r="B163" s="14">
        <v>527.0</v>
      </c>
      <c r="C163" s="14"/>
      <c r="D163" s="14"/>
      <c r="E163" s="14" t="s">
        <v>148</v>
      </c>
      <c r="F163" s="24"/>
      <c r="G163" s="15">
        <v>45279.0</v>
      </c>
      <c r="H163" s="14" t="s">
        <v>24</v>
      </c>
      <c r="I163" s="16"/>
      <c r="J163" s="17"/>
      <c r="K163" s="17"/>
      <c r="L163" s="14"/>
      <c r="M163" s="14"/>
      <c r="N163" s="15">
        <v>45352.0</v>
      </c>
      <c r="O163" s="14"/>
      <c r="P163" s="14"/>
      <c r="Q163" s="18" t="str">
        <f t="shared" si="1"/>
        <v>2023</v>
      </c>
      <c r="R163" s="18">
        <f t="shared" si="2"/>
        <v>12</v>
      </c>
      <c r="S163" s="18" t="str">
        <f t="shared" si="3"/>
        <v>2023-Q4</v>
      </c>
      <c r="T163" s="18">
        <f t="shared" si="4"/>
        <v>0</v>
      </c>
      <c r="U163" s="18">
        <f t="shared" si="5"/>
        <v>0</v>
      </c>
      <c r="V163" s="13">
        <f t="shared" si="6"/>
        <v>0</v>
      </c>
      <c r="W163" s="20" t="str">
        <f t="shared" si="27"/>
        <v>#DIV/0!</v>
      </c>
    </row>
    <row r="164" ht="15.75" customHeight="1">
      <c r="A164" s="7">
        <v>-1.0</v>
      </c>
      <c r="B164" s="7">
        <v>528.0</v>
      </c>
      <c r="C164" s="7"/>
      <c r="D164" s="7"/>
      <c r="E164" s="7" t="s">
        <v>148</v>
      </c>
      <c r="F164" s="25"/>
      <c r="G164" s="8">
        <v>45279.0</v>
      </c>
      <c r="H164" s="7" t="s">
        <v>24</v>
      </c>
      <c r="I164" s="9"/>
      <c r="J164" s="10"/>
      <c r="K164" s="10"/>
      <c r="L164" s="7"/>
      <c r="M164" s="7"/>
      <c r="N164" s="8">
        <v>45352.0</v>
      </c>
      <c r="O164" s="7"/>
      <c r="P164" s="7"/>
      <c r="Q164" s="11" t="str">
        <f t="shared" si="1"/>
        <v>2023</v>
      </c>
      <c r="R164" s="11">
        <f t="shared" si="2"/>
        <v>12</v>
      </c>
      <c r="S164" s="11" t="str">
        <f t="shared" si="3"/>
        <v>2023-Q4</v>
      </c>
      <c r="T164" s="11">
        <f t="shared" si="4"/>
        <v>0</v>
      </c>
      <c r="U164" s="11">
        <f t="shared" si="5"/>
        <v>0</v>
      </c>
      <c r="V164" s="13">
        <f t="shared" si="6"/>
        <v>0</v>
      </c>
      <c r="W164" s="13" t="str">
        <f t="shared" si="27"/>
        <v>#DIV/0!</v>
      </c>
    </row>
    <row r="165" ht="15.75" customHeight="1">
      <c r="A165" s="14">
        <v>-1.0</v>
      </c>
      <c r="B165" s="14">
        <v>529.0</v>
      </c>
      <c r="C165" s="14"/>
      <c r="D165" s="14"/>
      <c r="E165" s="14" t="s">
        <v>148</v>
      </c>
      <c r="F165" s="24"/>
      <c r="G165" s="15">
        <v>45279.0</v>
      </c>
      <c r="H165" s="14" t="s">
        <v>24</v>
      </c>
      <c r="I165" s="16"/>
      <c r="J165" s="17"/>
      <c r="K165" s="17"/>
      <c r="L165" s="14"/>
      <c r="M165" s="14"/>
      <c r="N165" s="15">
        <v>45352.0</v>
      </c>
      <c r="O165" s="14"/>
      <c r="P165" s="14"/>
      <c r="Q165" s="18" t="str">
        <f t="shared" si="1"/>
        <v>2023</v>
      </c>
      <c r="R165" s="18">
        <f t="shared" si="2"/>
        <v>12</v>
      </c>
      <c r="S165" s="18" t="str">
        <f t="shared" si="3"/>
        <v>2023-Q4</v>
      </c>
      <c r="T165" s="18">
        <f t="shared" si="4"/>
        <v>0</v>
      </c>
      <c r="U165" s="18">
        <f t="shared" si="5"/>
        <v>0</v>
      </c>
      <c r="V165" s="13">
        <f t="shared" si="6"/>
        <v>0</v>
      </c>
      <c r="W165" s="20" t="str">
        <f t="shared" si="27"/>
        <v>#DIV/0!</v>
      </c>
    </row>
    <row r="166" ht="15.75" customHeight="1">
      <c r="A166" s="7">
        <v>-1.0</v>
      </c>
      <c r="B166" s="7">
        <v>530.0</v>
      </c>
      <c r="C166" s="7"/>
      <c r="D166" s="7"/>
      <c r="E166" s="7" t="s">
        <v>148</v>
      </c>
      <c r="F166" s="25"/>
      <c r="G166" s="8">
        <v>45279.0</v>
      </c>
      <c r="H166" s="7" t="s">
        <v>24</v>
      </c>
      <c r="I166" s="9"/>
      <c r="J166" s="10"/>
      <c r="K166" s="10"/>
      <c r="L166" s="7"/>
      <c r="M166" s="7"/>
      <c r="N166" s="8">
        <v>45352.0</v>
      </c>
      <c r="O166" s="7"/>
      <c r="P166" s="7"/>
      <c r="Q166" s="11" t="str">
        <f t="shared" si="1"/>
        <v>2023</v>
      </c>
      <c r="R166" s="11">
        <f t="shared" si="2"/>
        <v>12</v>
      </c>
      <c r="S166" s="11" t="str">
        <f t="shared" si="3"/>
        <v>2023-Q4</v>
      </c>
      <c r="T166" s="11">
        <f t="shared" si="4"/>
        <v>0</v>
      </c>
      <c r="U166" s="11">
        <f t="shared" si="5"/>
        <v>0</v>
      </c>
      <c r="V166" s="13">
        <f t="shared" si="6"/>
        <v>0</v>
      </c>
      <c r="W166" s="13" t="str">
        <f t="shared" si="27"/>
        <v>#DIV/0!</v>
      </c>
    </row>
    <row r="167" ht="15.75" customHeight="1">
      <c r="A167" s="14">
        <v>-1.0</v>
      </c>
      <c r="B167" s="14">
        <v>531.0</v>
      </c>
      <c r="C167" s="14"/>
      <c r="D167" s="14"/>
      <c r="E167" s="14" t="s">
        <v>148</v>
      </c>
      <c r="F167" s="24"/>
      <c r="G167" s="15">
        <v>45279.0</v>
      </c>
      <c r="H167" s="14" t="s">
        <v>24</v>
      </c>
      <c r="I167" s="16"/>
      <c r="J167" s="17"/>
      <c r="K167" s="17"/>
      <c r="L167" s="14"/>
      <c r="M167" s="14"/>
      <c r="N167" s="15">
        <v>45352.0</v>
      </c>
      <c r="O167" s="14"/>
      <c r="P167" s="14"/>
      <c r="Q167" s="18" t="str">
        <f t="shared" si="1"/>
        <v>2023</v>
      </c>
      <c r="R167" s="18">
        <f t="shared" si="2"/>
        <v>12</v>
      </c>
      <c r="S167" s="18" t="str">
        <f t="shared" si="3"/>
        <v>2023-Q4</v>
      </c>
      <c r="T167" s="18">
        <f t="shared" si="4"/>
        <v>0</v>
      </c>
      <c r="U167" s="18">
        <f t="shared" si="5"/>
        <v>0</v>
      </c>
      <c r="V167" s="13">
        <f t="shared" si="6"/>
        <v>0</v>
      </c>
      <c r="W167" s="20" t="str">
        <f t="shared" si="27"/>
        <v>#DIV/0!</v>
      </c>
    </row>
    <row r="168" ht="15.75" customHeight="1">
      <c r="A168" s="7">
        <v>-1.0</v>
      </c>
      <c r="B168" s="7">
        <v>532.0</v>
      </c>
      <c r="C168" s="7"/>
      <c r="D168" s="7"/>
      <c r="E168" s="7" t="s">
        <v>148</v>
      </c>
      <c r="F168" s="25"/>
      <c r="G168" s="8">
        <v>45279.0</v>
      </c>
      <c r="H168" s="7" t="s">
        <v>24</v>
      </c>
      <c r="I168" s="9"/>
      <c r="J168" s="10"/>
      <c r="K168" s="10"/>
      <c r="L168" s="7"/>
      <c r="M168" s="7"/>
      <c r="N168" s="8">
        <v>45352.0</v>
      </c>
      <c r="O168" s="7"/>
      <c r="P168" s="7"/>
      <c r="Q168" s="11" t="str">
        <f t="shared" si="1"/>
        <v>2023</v>
      </c>
      <c r="R168" s="11">
        <f t="shared" si="2"/>
        <v>12</v>
      </c>
      <c r="S168" s="11" t="str">
        <f t="shared" si="3"/>
        <v>2023-Q4</v>
      </c>
      <c r="T168" s="11">
        <f t="shared" si="4"/>
        <v>0</v>
      </c>
      <c r="U168" s="11">
        <f t="shared" si="5"/>
        <v>0</v>
      </c>
      <c r="V168" s="13">
        <f t="shared" si="6"/>
        <v>0</v>
      </c>
      <c r="W168" s="13" t="str">
        <f t="shared" si="27"/>
        <v>#DIV/0!</v>
      </c>
    </row>
    <row r="169" ht="15.75" customHeight="1">
      <c r="A169" s="14">
        <v>-1.0</v>
      </c>
      <c r="B169" s="14">
        <v>533.0</v>
      </c>
      <c r="C169" s="14"/>
      <c r="D169" s="14"/>
      <c r="E169" s="14" t="s">
        <v>148</v>
      </c>
      <c r="F169" s="24"/>
      <c r="G169" s="15">
        <v>45279.0</v>
      </c>
      <c r="H169" s="14" t="s">
        <v>24</v>
      </c>
      <c r="I169" s="16"/>
      <c r="J169" s="17"/>
      <c r="K169" s="17"/>
      <c r="L169" s="14"/>
      <c r="M169" s="14"/>
      <c r="N169" s="15">
        <v>45352.0</v>
      </c>
      <c r="O169" s="14"/>
      <c r="P169" s="14"/>
      <c r="Q169" s="18" t="str">
        <f t="shared" si="1"/>
        <v>2023</v>
      </c>
      <c r="R169" s="18">
        <f t="shared" si="2"/>
        <v>12</v>
      </c>
      <c r="S169" s="18" t="str">
        <f t="shared" si="3"/>
        <v>2023-Q4</v>
      </c>
      <c r="T169" s="18">
        <f t="shared" si="4"/>
        <v>0</v>
      </c>
      <c r="U169" s="18">
        <f t="shared" si="5"/>
        <v>0</v>
      </c>
      <c r="V169" s="13">
        <f t="shared" si="6"/>
        <v>0</v>
      </c>
      <c r="W169" s="20" t="str">
        <f t="shared" si="27"/>
        <v>#DIV/0!</v>
      </c>
    </row>
    <row r="170" ht="15.75" customHeight="1">
      <c r="A170" s="7">
        <v>-1.0</v>
      </c>
      <c r="B170" s="7">
        <v>534.0</v>
      </c>
      <c r="C170" s="7"/>
      <c r="D170" s="7"/>
      <c r="E170" s="7" t="s">
        <v>148</v>
      </c>
      <c r="F170" s="25"/>
      <c r="G170" s="8">
        <v>45279.0</v>
      </c>
      <c r="H170" s="7" t="s">
        <v>24</v>
      </c>
      <c r="I170" s="9"/>
      <c r="J170" s="10"/>
      <c r="K170" s="10"/>
      <c r="L170" s="7"/>
      <c r="M170" s="7"/>
      <c r="N170" s="8">
        <v>45352.0</v>
      </c>
      <c r="O170" s="7"/>
      <c r="P170" s="7"/>
      <c r="Q170" s="11" t="str">
        <f t="shared" si="1"/>
        <v>2023</v>
      </c>
      <c r="R170" s="11">
        <f t="shared" si="2"/>
        <v>12</v>
      </c>
      <c r="S170" s="11" t="str">
        <f t="shared" si="3"/>
        <v>2023-Q4</v>
      </c>
      <c r="T170" s="11">
        <f t="shared" si="4"/>
        <v>0</v>
      </c>
      <c r="U170" s="11">
        <f t="shared" si="5"/>
        <v>0</v>
      </c>
      <c r="V170" s="13">
        <f t="shared" si="6"/>
        <v>0</v>
      </c>
      <c r="W170" s="13" t="str">
        <f t="shared" si="27"/>
        <v>#DIV/0!</v>
      </c>
    </row>
    <row r="171" ht="15.75" customHeight="1">
      <c r="A171" s="14">
        <v>-1.0</v>
      </c>
      <c r="B171" s="14">
        <v>535.0</v>
      </c>
      <c r="C171" s="14"/>
      <c r="D171" s="14"/>
      <c r="E171" s="14" t="s">
        <v>148</v>
      </c>
      <c r="F171" s="24"/>
      <c r="G171" s="15">
        <v>45279.0</v>
      </c>
      <c r="H171" s="14" t="s">
        <v>24</v>
      </c>
      <c r="I171" s="16"/>
      <c r="J171" s="17"/>
      <c r="K171" s="17"/>
      <c r="L171" s="14"/>
      <c r="M171" s="14"/>
      <c r="N171" s="15">
        <v>45352.0</v>
      </c>
      <c r="O171" s="14"/>
      <c r="P171" s="14"/>
      <c r="Q171" s="18" t="str">
        <f t="shared" si="1"/>
        <v>2023</v>
      </c>
      <c r="R171" s="18">
        <f t="shared" si="2"/>
        <v>12</v>
      </c>
      <c r="S171" s="18" t="str">
        <f t="shared" si="3"/>
        <v>2023-Q4</v>
      </c>
      <c r="T171" s="18">
        <f t="shared" si="4"/>
        <v>0</v>
      </c>
      <c r="U171" s="18">
        <f t="shared" si="5"/>
        <v>0</v>
      </c>
      <c r="V171" s="13">
        <f t="shared" si="6"/>
        <v>0</v>
      </c>
      <c r="W171" s="20" t="str">
        <f t="shared" si="27"/>
        <v>#DIV/0!</v>
      </c>
    </row>
    <row r="172" ht="15.75" customHeight="1">
      <c r="A172" s="7">
        <v>-1.0</v>
      </c>
      <c r="B172" s="7">
        <v>536.0</v>
      </c>
      <c r="C172" s="7"/>
      <c r="D172" s="7"/>
      <c r="E172" s="7" t="s">
        <v>148</v>
      </c>
      <c r="F172" s="25"/>
      <c r="G172" s="8">
        <v>45279.0</v>
      </c>
      <c r="H172" s="7" t="s">
        <v>24</v>
      </c>
      <c r="I172" s="9"/>
      <c r="J172" s="10"/>
      <c r="K172" s="10"/>
      <c r="L172" s="7"/>
      <c r="M172" s="7"/>
      <c r="N172" s="8">
        <v>45352.0</v>
      </c>
      <c r="O172" s="7"/>
      <c r="P172" s="7"/>
      <c r="Q172" s="11" t="str">
        <f t="shared" si="1"/>
        <v>2023</v>
      </c>
      <c r="R172" s="11">
        <f t="shared" si="2"/>
        <v>12</v>
      </c>
      <c r="S172" s="11" t="str">
        <f t="shared" si="3"/>
        <v>2023-Q4</v>
      </c>
      <c r="T172" s="11">
        <f t="shared" si="4"/>
        <v>0</v>
      </c>
      <c r="U172" s="11">
        <f t="shared" si="5"/>
        <v>0</v>
      </c>
      <c r="V172" s="13">
        <f t="shared" si="6"/>
        <v>0</v>
      </c>
      <c r="W172" s="13" t="str">
        <f t="shared" si="27"/>
        <v>#DIV/0!</v>
      </c>
    </row>
    <row r="173" ht="15.75" customHeight="1">
      <c r="A173" s="14">
        <v>-1.0</v>
      </c>
      <c r="B173" s="14">
        <v>537.0</v>
      </c>
      <c r="C173" s="14"/>
      <c r="D173" s="14"/>
      <c r="E173" s="14" t="s">
        <v>148</v>
      </c>
      <c r="F173" s="24"/>
      <c r="G173" s="15">
        <v>45279.0</v>
      </c>
      <c r="H173" s="14" t="s">
        <v>24</v>
      </c>
      <c r="I173" s="16"/>
      <c r="J173" s="17"/>
      <c r="K173" s="17"/>
      <c r="L173" s="14"/>
      <c r="M173" s="14"/>
      <c r="N173" s="15">
        <v>45352.0</v>
      </c>
      <c r="O173" s="14"/>
      <c r="P173" s="14"/>
      <c r="Q173" s="18" t="str">
        <f t="shared" si="1"/>
        <v>2023</v>
      </c>
      <c r="R173" s="18">
        <f t="shared" si="2"/>
        <v>12</v>
      </c>
      <c r="S173" s="18" t="str">
        <f t="shared" si="3"/>
        <v>2023-Q4</v>
      </c>
      <c r="T173" s="18">
        <f t="shared" si="4"/>
        <v>0</v>
      </c>
      <c r="U173" s="18">
        <f t="shared" si="5"/>
        <v>0</v>
      </c>
      <c r="V173" s="13">
        <f t="shared" si="6"/>
        <v>0</v>
      </c>
      <c r="W173" s="20" t="str">
        <f t="shared" si="27"/>
        <v>#DIV/0!</v>
      </c>
    </row>
    <row r="174" ht="15.75" customHeight="1">
      <c r="A174" s="7">
        <v>-1.0</v>
      </c>
      <c r="B174" s="7">
        <v>495.0</v>
      </c>
      <c r="C174" s="7"/>
      <c r="D174" s="7"/>
      <c r="E174" s="7" t="s">
        <v>236</v>
      </c>
      <c r="F174" s="25"/>
      <c r="G174" s="8">
        <v>45255.0</v>
      </c>
      <c r="H174" s="7" t="s">
        <v>24</v>
      </c>
      <c r="I174" s="9"/>
      <c r="J174" s="10"/>
      <c r="K174" s="10"/>
      <c r="L174" s="7"/>
      <c r="M174" s="7"/>
      <c r="N174" s="8">
        <v>45352.0</v>
      </c>
      <c r="O174" s="7"/>
      <c r="P174" s="7"/>
      <c r="Q174" s="11" t="str">
        <f t="shared" si="1"/>
        <v>2023</v>
      </c>
      <c r="R174" s="11">
        <f t="shared" si="2"/>
        <v>11</v>
      </c>
      <c r="S174" s="11" t="str">
        <f t="shared" si="3"/>
        <v>2023-Q4</v>
      </c>
      <c r="T174" s="11">
        <f t="shared" si="4"/>
        <v>0</v>
      </c>
      <c r="U174" s="11">
        <f t="shared" si="5"/>
        <v>0</v>
      </c>
      <c r="V174" s="13">
        <f t="shared" si="6"/>
        <v>0</v>
      </c>
      <c r="W174" s="13" t="str">
        <f t="shared" si="27"/>
        <v>#DIV/0!</v>
      </c>
    </row>
    <row r="175" ht="15.75" customHeight="1">
      <c r="A175" s="14">
        <v>-1.0</v>
      </c>
      <c r="B175" s="14">
        <v>503.0</v>
      </c>
      <c r="C175" s="14"/>
      <c r="D175" s="14"/>
      <c r="E175" s="14" t="s">
        <v>237</v>
      </c>
      <c r="F175" s="24"/>
      <c r="G175" s="15">
        <v>45255.0</v>
      </c>
      <c r="H175" s="14" t="s">
        <v>24</v>
      </c>
      <c r="I175" s="16"/>
      <c r="J175" s="17"/>
      <c r="K175" s="17"/>
      <c r="L175" s="14"/>
      <c r="M175" s="14"/>
      <c r="N175" s="15">
        <v>45352.0</v>
      </c>
      <c r="O175" s="14"/>
      <c r="P175" s="14"/>
      <c r="Q175" s="18" t="str">
        <f t="shared" si="1"/>
        <v>2023</v>
      </c>
      <c r="R175" s="18">
        <f t="shared" si="2"/>
        <v>11</v>
      </c>
      <c r="S175" s="18" t="str">
        <f t="shared" si="3"/>
        <v>2023-Q4</v>
      </c>
      <c r="T175" s="18">
        <f t="shared" si="4"/>
        <v>0</v>
      </c>
      <c r="U175" s="18">
        <f t="shared" si="5"/>
        <v>0</v>
      </c>
      <c r="V175" s="13">
        <f t="shared" si="6"/>
        <v>0</v>
      </c>
      <c r="W175" s="20" t="str">
        <f t="shared" si="27"/>
        <v>#DIV/0!</v>
      </c>
    </row>
    <row r="176" ht="15.75" customHeight="1">
      <c r="A176" s="7">
        <v>-1.0</v>
      </c>
      <c r="B176" s="7">
        <v>504.0</v>
      </c>
      <c r="C176" s="7"/>
      <c r="D176" s="7"/>
      <c r="E176" s="7" t="s">
        <v>229</v>
      </c>
      <c r="F176" s="25"/>
      <c r="G176" s="8">
        <v>45255.0</v>
      </c>
      <c r="H176" s="7" t="s">
        <v>24</v>
      </c>
      <c r="I176" s="9"/>
      <c r="J176" s="10"/>
      <c r="K176" s="10"/>
      <c r="L176" s="7"/>
      <c r="M176" s="7"/>
      <c r="N176" s="8">
        <v>45352.0</v>
      </c>
      <c r="O176" s="7"/>
      <c r="P176" s="7"/>
      <c r="Q176" s="11" t="str">
        <f t="shared" si="1"/>
        <v>2023</v>
      </c>
      <c r="R176" s="11">
        <f t="shared" si="2"/>
        <v>11</v>
      </c>
      <c r="S176" s="11" t="str">
        <f t="shared" si="3"/>
        <v>2023-Q4</v>
      </c>
      <c r="T176" s="11">
        <f t="shared" si="4"/>
        <v>0</v>
      </c>
      <c r="U176" s="11">
        <f t="shared" si="5"/>
        <v>0</v>
      </c>
      <c r="V176" s="13">
        <f t="shared" si="6"/>
        <v>0</v>
      </c>
      <c r="W176" s="13" t="str">
        <f t="shared" si="27"/>
        <v>#DIV/0!</v>
      </c>
    </row>
    <row r="177" ht="15.75" customHeight="1">
      <c r="A177" s="14">
        <v>-1.0</v>
      </c>
      <c r="B177" s="14">
        <v>426.0</v>
      </c>
      <c r="C177" s="14"/>
      <c r="D177" s="14"/>
      <c r="E177" s="14" t="s">
        <v>173</v>
      </c>
      <c r="F177" s="24"/>
      <c r="G177" s="15">
        <v>45231.0</v>
      </c>
      <c r="H177" s="14" t="s">
        <v>24</v>
      </c>
      <c r="I177" s="16"/>
      <c r="J177" s="17"/>
      <c r="K177" s="17"/>
      <c r="L177" s="14"/>
      <c r="M177" s="14"/>
      <c r="N177" s="15">
        <v>45352.0</v>
      </c>
      <c r="O177" s="14"/>
      <c r="P177" s="14"/>
      <c r="Q177" s="18" t="str">
        <f t="shared" si="1"/>
        <v>2023</v>
      </c>
      <c r="R177" s="18">
        <f t="shared" si="2"/>
        <v>11</v>
      </c>
      <c r="S177" s="18" t="str">
        <f t="shared" si="3"/>
        <v>2023-Q4</v>
      </c>
      <c r="T177" s="18">
        <f t="shared" si="4"/>
        <v>0</v>
      </c>
      <c r="U177" s="18">
        <f t="shared" si="5"/>
        <v>0</v>
      </c>
      <c r="V177" s="13">
        <f t="shared" si="6"/>
        <v>0</v>
      </c>
      <c r="W177" s="20" t="str">
        <f t="shared" si="27"/>
        <v>#DIV/0!</v>
      </c>
    </row>
    <row r="178" ht="15.75" customHeight="1">
      <c r="A178" s="7">
        <v>-1.0</v>
      </c>
      <c r="B178" s="7">
        <v>427.0</v>
      </c>
      <c r="C178" s="7"/>
      <c r="D178" s="7"/>
      <c r="E178" s="7" t="s">
        <v>173</v>
      </c>
      <c r="F178" s="25"/>
      <c r="G178" s="8">
        <v>45231.0</v>
      </c>
      <c r="H178" s="7" t="s">
        <v>24</v>
      </c>
      <c r="I178" s="9"/>
      <c r="J178" s="10"/>
      <c r="K178" s="10"/>
      <c r="L178" s="7"/>
      <c r="M178" s="7"/>
      <c r="N178" s="8">
        <v>45352.0</v>
      </c>
      <c r="O178" s="7"/>
      <c r="P178" s="7"/>
      <c r="Q178" s="11" t="str">
        <f t="shared" si="1"/>
        <v>2023</v>
      </c>
      <c r="R178" s="11">
        <f t="shared" si="2"/>
        <v>11</v>
      </c>
      <c r="S178" s="11" t="str">
        <f t="shared" si="3"/>
        <v>2023-Q4</v>
      </c>
      <c r="T178" s="11">
        <f t="shared" si="4"/>
        <v>0</v>
      </c>
      <c r="U178" s="11">
        <f t="shared" si="5"/>
        <v>0</v>
      </c>
      <c r="V178" s="13">
        <f t="shared" si="6"/>
        <v>0</v>
      </c>
      <c r="W178" s="13" t="str">
        <f t="shared" si="27"/>
        <v>#DIV/0!</v>
      </c>
    </row>
    <row r="179" ht="15.75" customHeight="1">
      <c r="A179" s="14">
        <v>-1.0</v>
      </c>
      <c r="B179" s="14">
        <v>428.0</v>
      </c>
      <c r="C179" s="14"/>
      <c r="D179" s="14"/>
      <c r="E179" s="14" t="s">
        <v>173</v>
      </c>
      <c r="F179" s="24"/>
      <c r="G179" s="15">
        <v>45231.0</v>
      </c>
      <c r="H179" s="14" t="s">
        <v>24</v>
      </c>
      <c r="I179" s="16"/>
      <c r="J179" s="17"/>
      <c r="K179" s="17"/>
      <c r="L179" s="14"/>
      <c r="M179" s="14"/>
      <c r="N179" s="15">
        <v>45352.0</v>
      </c>
      <c r="O179" s="14"/>
      <c r="P179" s="14"/>
      <c r="Q179" s="18" t="str">
        <f t="shared" si="1"/>
        <v>2023</v>
      </c>
      <c r="R179" s="18">
        <f t="shared" si="2"/>
        <v>11</v>
      </c>
      <c r="S179" s="18" t="str">
        <f t="shared" si="3"/>
        <v>2023-Q4</v>
      </c>
      <c r="T179" s="18">
        <f t="shared" si="4"/>
        <v>0</v>
      </c>
      <c r="U179" s="18">
        <f t="shared" si="5"/>
        <v>0</v>
      </c>
      <c r="V179" s="13">
        <f t="shared" si="6"/>
        <v>0</v>
      </c>
      <c r="W179" s="20" t="str">
        <f t="shared" si="27"/>
        <v>#DIV/0!</v>
      </c>
    </row>
    <row r="180" ht="15.75" customHeight="1">
      <c r="A180" s="7">
        <v>-1.0</v>
      </c>
      <c r="B180" s="7">
        <v>429.0</v>
      </c>
      <c r="C180" s="7"/>
      <c r="D180" s="7"/>
      <c r="E180" s="7" t="s">
        <v>173</v>
      </c>
      <c r="F180" s="25"/>
      <c r="G180" s="8">
        <v>45231.0</v>
      </c>
      <c r="H180" s="7" t="s">
        <v>24</v>
      </c>
      <c r="I180" s="9"/>
      <c r="J180" s="10"/>
      <c r="K180" s="10"/>
      <c r="L180" s="7"/>
      <c r="M180" s="7"/>
      <c r="N180" s="8">
        <v>45352.0</v>
      </c>
      <c r="O180" s="7"/>
      <c r="P180" s="7"/>
      <c r="Q180" s="11" t="str">
        <f t="shared" si="1"/>
        <v>2023</v>
      </c>
      <c r="R180" s="11">
        <f t="shared" si="2"/>
        <v>11</v>
      </c>
      <c r="S180" s="11" t="str">
        <f t="shared" si="3"/>
        <v>2023-Q4</v>
      </c>
      <c r="T180" s="11">
        <f t="shared" si="4"/>
        <v>0</v>
      </c>
      <c r="U180" s="11">
        <f t="shared" si="5"/>
        <v>0</v>
      </c>
      <c r="V180" s="13">
        <f t="shared" si="6"/>
        <v>0</v>
      </c>
      <c r="W180" s="13" t="str">
        <f t="shared" si="27"/>
        <v>#DIV/0!</v>
      </c>
    </row>
    <row r="181" ht="15.75" customHeight="1">
      <c r="A181" s="14">
        <v>-1.0</v>
      </c>
      <c r="B181" s="14">
        <v>430.0</v>
      </c>
      <c r="C181" s="14"/>
      <c r="D181" s="14"/>
      <c r="E181" s="14" t="s">
        <v>173</v>
      </c>
      <c r="F181" s="24"/>
      <c r="G181" s="15">
        <v>45231.0</v>
      </c>
      <c r="H181" s="14" t="s">
        <v>24</v>
      </c>
      <c r="I181" s="16"/>
      <c r="J181" s="17"/>
      <c r="K181" s="17"/>
      <c r="L181" s="14"/>
      <c r="M181" s="14"/>
      <c r="N181" s="15">
        <v>45352.0</v>
      </c>
      <c r="O181" s="14"/>
      <c r="P181" s="14"/>
      <c r="Q181" s="18" t="str">
        <f t="shared" si="1"/>
        <v>2023</v>
      </c>
      <c r="R181" s="18">
        <f t="shared" si="2"/>
        <v>11</v>
      </c>
      <c r="S181" s="18" t="str">
        <f t="shared" si="3"/>
        <v>2023-Q4</v>
      </c>
      <c r="T181" s="18">
        <f t="shared" si="4"/>
        <v>0</v>
      </c>
      <c r="U181" s="18">
        <f t="shared" si="5"/>
        <v>0</v>
      </c>
      <c r="V181" s="13">
        <f t="shared" si="6"/>
        <v>0</v>
      </c>
      <c r="W181" s="20" t="str">
        <f t="shared" si="27"/>
        <v>#DIV/0!</v>
      </c>
    </row>
    <row r="182" ht="15.75" customHeight="1">
      <c r="A182" s="7">
        <v>-1.0</v>
      </c>
      <c r="B182" s="7">
        <v>431.0</v>
      </c>
      <c r="C182" s="7"/>
      <c r="D182" s="7"/>
      <c r="E182" s="7" t="s">
        <v>173</v>
      </c>
      <c r="F182" s="25"/>
      <c r="G182" s="8">
        <v>45231.0</v>
      </c>
      <c r="H182" s="7" t="s">
        <v>24</v>
      </c>
      <c r="I182" s="9"/>
      <c r="J182" s="10"/>
      <c r="K182" s="10"/>
      <c r="L182" s="7"/>
      <c r="M182" s="7"/>
      <c r="N182" s="8">
        <v>45352.0</v>
      </c>
      <c r="O182" s="7"/>
      <c r="P182" s="7"/>
      <c r="Q182" s="11" t="str">
        <f t="shared" si="1"/>
        <v>2023</v>
      </c>
      <c r="R182" s="11">
        <f t="shared" si="2"/>
        <v>11</v>
      </c>
      <c r="S182" s="11" t="str">
        <f t="shared" si="3"/>
        <v>2023-Q4</v>
      </c>
      <c r="T182" s="11">
        <f t="shared" si="4"/>
        <v>0</v>
      </c>
      <c r="U182" s="11">
        <f t="shared" si="5"/>
        <v>0</v>
      </c>
      <c r="V182" s="13">
        <f t="shared" si="6"/>
        <v>0</v>
      </c>
      <c r="W182" s="13" t="str">
        <f t="shared" si="27"/>
        <v>#DIV/0!</v>
      </c>
    </row>
    <row r="183" ht="15.75" customHeight="1">
      <c r="A183" s="14">
        <v>-1.0</v>
      </c>
      <c r="B183" s="14">
        <v>432.0</v>
      </c>
      <c r="C183" s="14"/>
      <c r="D183" s="14"/>
      <c r="E183" s="14" t="s">
        <v>173</v>
      </c>
      <c r="F183" s="24"/>
      <c r="G183" s="15">
        <v>45231.0</v>
      </c>
      <c r="H183" s="14" t="s">
        <v>24</v>
      </c>
      <c r="I183" s="16"/>
      <c r="J183" s="17"/>
      <c r="K183" s="17"/>
      <c r="L183" s="14"/>
      <c r="M183" s="14"/>
      <c r="N183" s="15">
        <v>45352.0</v>
      </c>
      <c r="O183" s="14"/>
      <c r="P183" s="14"/>
      <c r="Q183" s="18" t="str">
        <f t="shared" si="1"/>
        <v>2023</v>
      </c>
      <c r="R183" s="18">
        <f t="shared" si="2"/>
        <v>11</v>
      </c>
      <c r="S183" s="18" t="str">
        <f t="shared" si="3"/>
        <v>2023-Q4</v>
      </c>
      <c r="T183" s="18">
        <f t="shared" si="4"/>
        <v>0</v>
      </c>
      <c r="U183" s="18">
        <f t="shared" si="5"/>
        <v>0</v>
      </c>
      <c r="V183" s="13">
        <f t="shared" si="6"/>
        <v>0</v>
      </c>
      <c r="W183" s="20" t="str">
        <f t="shared" si="27"/>
        <v>#DIV/0!</v>
      </c>
    </row>
    <row r="184" ht="15.75" customHeight="1">
      <c r="A184" s="7">
        <v>-1.0</v>
      </c>
      <c r="B184" s="7">
        <v>433.0</v>
      </c>
      <c r="C184" s="7"/>
      <c r="D184" s="7"/>
      <c r="E184" s="7" t="s">
        <v>173</v>
      </c>
      <c r="F184" s="25"/>
      <c r="G184" s="8">
        <v>45231.0</v>
      </c>
      <c r="H184" s="7" t="s">
        <v>24</v>
      </c>
      <c r="I184" s="9"/>
      <c r="J184" s="10"/>
      <c r="K184" s="10"/>
      <c r="L184" s="7"/>
      <c r="M184" s="7"/>
      <c r="N184" s="8">
        <v>45352.0</v>
      </c>
      <c r="O184" s="7"/>
      <c r="P184" s="7"/>
      <c r="Q184" s="11" t="str">
        <f t="shared" si="1"/>
        <v>2023</v>
      </c>
      <c r="R184" s="11">
        <f t="shared" si="2"/>
        <v>11</v>
      </c>
      <c r="S184" s="11" t="str">
        <f t="shared" si="3"/>
        <v>2023-Q4</v>
      </c>
      <c r="T184" s="11">
        <f t="shared" si="4"/>
        <v>0</v>
      </c>
      <c r="U184" s="11">
        <f t="shared" si="5"/>
        <v>0</v>
      </c>
      <c r="V184" s="13">
        <f t="shared" si="6"/>
        <v>0</v>
      </c>
      <c r="W184" s="13" t="str">
        <f t="shared" si="27"/>
        <v>#DIV/0!</v>
      </c>
    </row>
    <row r="185" ht="15.75" customHeight="1">
      <c r="A185" s="14">
        <v>-1.0</v>
      </c>
      <c r="B185" s="14">
        <v>434.0</v>
      </c>
      <c r="C185" s="14"/>
      <c r="D185" s="14"/>
      <c r="E185" s="14" t="s">
        <v>173</v>
      </c>
      <c r="F185" s="24"/>
      <c r="G185" s="15">
        <v>45231.0</v>
      </c>
      <c r="H185" s="14" t="s">
        <v>24</v>
      </c>
      <c r="I185" s="16"/>
      <c r="J185" s="17"/>
      <c r="K185" s="17"/>
      <c r="L185" s="14"/>
      <c r="M185" s="14"/>
      <c r="N185" s="15">
        <v>45352.0</v>
      </c>
      <c r="O185" s="14"/>
      <c r="P185" s="14"/>
      <c r="Q185" s="18" t="str">
        <f t="shared" si="1"/>
        <v>2023</v>
      </c>
      <c r="R185" s="18">
        <f t="shared" si="2"/>
        <v>11</v>
      </c>
      <c r="S185" s="18" t="str">
        <f t="shared" si="3"/>
        <v>2023-Q4</v>
      </c>
      <c r="T185" s="18">
        <f t="shared" si="4"/>
        <v>0</v>
      </c>
      <c r="U185" s="18">
        <f t="shared" si="5"/>
        <v>0</v>
      </c>
      <c r="V185" s="13">
        <f t="shared" si="6"/>
        <v>0</v>
      </c>
      <c r="W185" s="20" t="str">
        <f t="shared" si="27"/>
        <v>#DIV/0!</v>
      </c>
    </row>
    <row r="186" ht="15.75" customHeight="1">
      <c r="A186" s="7">
        <v>-1.0</v>
      </c>
      <c r="B186" s="7">
        <v>435.0</v>
      </c>
      <c r="C186" s="7"/>
      <c r="D186" s="7"/>
      <c r="E186" s="7" t="s">
        <v>173</v>
      </c>
      <c r="F186" s="25"/>
      <c r="G186" s="8">
        <v>45231.0</v>
      </c>
      <c r="H186" s="7" t="s">
        <v>24</v>
      </c>
      <c r="I186" s="9"/>
      <c r="J186" s="10"/>
      <c r="K186" s="10"/>
      <c r="L186" s="7"/>
      <c r="M186" s="7"/>
      <c r="N186" s="8">
        <v>45352.0</v>
      </c>
      <c r="O186" s="7"/>
      <c r="P186" s="7"/>
      <c r="Q186" s="11" t="str">
        <f t="shared" si="1"/>
        <v>2023</v>
      </c>
      <c r="R186" s="11">
        <f t="shared" si="2"/>
        <v>11</v>
      </c>
      <c r="S186" s="11" t="str">
        <f t="shared" si="3"/>
        <v>2023-Q4</v>
      </c>
      <c r="T186" s="11">
        <f t="shared" si="4"/>
        <v>0</v>
      </c>
      <c r="U186" s="11">
        <f t="shared" si="5"/>
        <v>0</v>
      </c>
      <c r="V186" s="13">
        <f t="shared" si="6"/>
        <v>0</v>
      </c>
      <c r="W186" s="13" t="str">
        <f t="shared" si="27"/>
        <v>#DIV/0!</v>
      </c>
    </row>
    <row r="187" ht="15.75" customHeight="1">
      <c r="A187" s="14">
        <v>-1.0</v>
      </c>
      <c r="B187" s="14">
        <v>436.0</v>
      </c>
      <c r="C187" s="14"/>
      <c r="D187" s="14"/>
      <c r="E187" s="14" t="s">
        <v>173</v>
      </c>
      <c r="F187" s="24"/>
      <c r="G187" s="15">
        <v>45231.0</v>
      </c>
      <c r="H187" s="14" t="s">
        <v>24</v>
      </c>
      <c r="I187" s="16"/>
      <c r="J187" s="17"/>
      <c r="K187" s="17"/>
      <c r="L187" s="14"/>
      <c r="M187" s="14"/>
      <c r="N187" s="15">
        <v>45352.0</v>
      </c>
      <c r="O187" s="14"/>
      <c r="P187" s="14"/>
      <c r="Q187" s="18" t="str">
        <f t="shared" si="1"/>
        <v>2023</v>
      </c>
      <c r="R187" s="18">
        <f t="shared" si="2"/>
        <v>11</v>
      </c>
      <c r="S187" s="18" t="str">
        <f t="shared" si="3"/>
        <v>2023-Q4</v>
      </c>
      <c r="T187" s="18">
        <f t="shared" si="4"/>
        <v>0</v>
      </c>
      <c r="U187" s="18">
        <f t="shared" si="5"/>
        <v>0</v>
      </c>
      <c r="V187" s="13">
        <f t="shared" si="6"/>
        <v>0</v>
      </c>
      <c r="W187" s="20" t="str">
        <f t="shared" si="27"/>
        <v>#DIV/0!</v>
      </c>
    </row>
    <row r="188" ht="15.75" customHeight="1">
      <c r="A188" s="7">
        <v>-1.0</v>
      </c>
      <c r="B188" s="7">
        <v>437.0</v>
      </c>
      <c r="C188" s="7"/>
      <c r="D188" s="7"/>
      <c r="E188" s="7" t="s">
        <v>173</v>
      </c>
      <c r="F188" s="25"/>
      <c r="G188" s="8">
        <v>45231.0</v>
      </c>
      <c r="H188" s="7" t="s">
        <v>24</v>
      </c>
      <c r="I188" s="9"/>
      <c r="J188" s="10"/>
      <c r="K188" s="10"/>
      <c r="L188" s="7"/>
      <c r="M188" s="7"/>
      <c r="N188" s="8">
        <v>45352.0</v>
      </c>
      <c r="O188" s="7"/>
      <c r="P188" s="7"/>
      <c r="Q188" s="11" t="str">
        <f t="shared" si="1"/>
        <v>2023</v>
      </c>
      <c r="R188" s="11">
        <f t="shared" si="2"/>
        <v>11</v>
      </c>
      <c r="S188" s="11" t="str">
        <f t="shared" si="3"/>
        <v>2023-Q4</v>
      </c>
      <c r="T188" s="11">
        <f t="shared" si="4"/>
        <v>0</v>
      </c>
      <c r="U188" s="11">
        <f t="shared" si="5"/>
        <v>0</v>
      </c>
      <c r="V188" s="13">
        <f t="shared" si="6"/>
        <v>0</v>
      </c>
      <c r="W188" s="13" t="str">
        <f t="shared" si="27"/>
        <v>#DIV/0!</v>
      </c>
    </row>
    <row r="189" ht="15.75" customHeight="1">
      <c r="A189" s="14">
        <v>-1.0</v>
      </c>
      <c r="B189" s="14">
        <v>438.0</v>
      </c>
      <c r="C189" s="14"/>
      <c r="D189" s="14"/>
      <c r="E189" s="14" t="s">
        <v>173</v>
      </c>
      <c r="F189" s="24"/>
      <c r="G189" s="15">
        <v>45231.0</v>
      </c>
      <c r="H189" s="14" t="s">
        <v>24</v>
      </c>
      <c r="I189" s="16"/>
      <c r="J189" s="17"/>
      <c r="K189" s="17"/>
      <c r="L189" s="14"/>
      <c r="M189" s="14"/>
      <c r="N189" s="15">
        <v>45352.0</v>
      </c>
      <c r="O189" s="14"/>
      <c r="P189" s="14"/>
      <c r="Q189" s="18" t="str">
        <f t="shared" si="1"/>
        <v>2023</v>
      </c>
      <c r="R189" s="18">
        <f t="shared" si="2"/>
        <v>11</v>
      </c>
      <c r="S189" s="18" t="str">
        <f t="shared" si="3"/>
        <v>2023-Q4</v>
      </c>
      <c r="T189" s="18">
        <f t="shared" si="4"/>
        <v>0</v>
      </c>
      <c r="U189" s="18">
        <f t="shared" si="5"/>
        <v>0</v>
      </c>
      <c r="V189" s="13">
        <f t="shared" si="6"/>
        <v>0</v>
      </c>
      <c r="W189" s="20" t="str">
        <f t="shared" si="27"/>
        <v>#DIV/0!</v>
      </c>
    </row>
    <row r="190" ht="15.75" customHeight="1">
      <c r="A190" s="7">
        <v>-1.0</v>
      </c>
      <c r="B190" s="7">
        <v>439.0</v>
      </c>
      <c r="C190" s="7"/>
      <c r="D190" s="7"/>
      <c r="E190" s="7" t="s">
        <v>173</v>
      </c>
      <c r="F190" s="25"/>
      <c r="G190" s="8">
        <v>45231.0</v>
      </c>
      <c r="H190" s="7" t="s">
        <v>24</v>
      </c>
      <c r="I190" s="9"/>
      <c r="J190" s="10"/>
      <c r="K190" s="10"/>
      <c r="L190" s="7"/>
      <c r="M190" s="7"/>
      <c r="N190" s="8">
        <v>45352.0</v>
      </c>
      <c r="O190" s="7"/>
      <c r="P190" s="7"/>
      <c r="Q190" s="11" t="str">
        <f t="shared" si="1"/>
        <v>2023</v>
      </c>
      <c r="R190" s="11">
        <f t="shared" si="2"/>
        <v>11</v>
      </c>
      <c r="S190" s="11" t="str">
        <f t="shared" si="3"/>
        <v>2023-Q4</v>
      </c>
      <c r="T190" s="11">
        <f t="shared" si="4"/>
        <v>0</v>
      </c>
      <c r="U190" s="11">
        <f t="shared" si="5"/>
        <v>0</v>
      </c>
      <c r="V190" s="13">
        <f t="shared" si="6"/>
        <v>0</v>
      </c>
      <c r="W190" s="13" t="str">
        <f t="shared" si="27"/>
        <v>#DIV/0!</v>
      </c>
    </row>
    <row r="191" ht="15.75" customHeight="1">
      <c r="A191" s="14">
        <v>-1.0</v>
      </c>
      <c r="B191" s="14">
        <v>440.0</v>
      </c>
      <c r="C191" s="14"/>
      <c r="D191" s="14"/>
      <c r="E191" s="14" t="s">
        <v>173</v>
      </c>
      <c r="F191" s="24"/>
      <c r="G191" s="15">
        <v>45231.0</v>
      </c>
      <c r="H191" s="14" t="s">
        <v>24</v>
      </c>
      <c r="I191" s="16"/>
      <c r="J191" s="17"/>
      <c r="K191" s="17"/>
      <c r="L191" s="14"/>
      <c r="M191" s="14"/>
      <c r="N191" s="15">
        <v>45352.0</v>
      </c>
      <c r="O191" s="14"/>
      <c r="P191" s="14"/>
      <c r="Q191" s="18" t="str">
        <f t="shared" si="1"/>
        <v>2023</v>
      </c>
      <c r="R191" s="18">
        <f t="shared" si="2"/>
        <v>11</v>
      </c>
      <c r="S191" s="18" t="str">
        <f t="shared" si="3"/>
        <v>2023-Q4</v>
      </c>
      <c r="T191" s="18">
        <f t="shared" si="4"/>
        <v>0</v>
      </c>
      <c r="U191" s="18">
        <f t="shared" si="5"/>
        <v>0</v>
      </c>
      <c r="V191" s="13">
        <f t="shared" si="6"/>
        <v>0</v>
      </c>
      <c r="W191" s="20" t="str">
        <f t="shared" si="27"/>
        <v>#DIV/0!</v>
      </c>
    </row>
    <row r="192" ht="15.75" customHeight="1">
      <c r="A192" s="7">
        <v>-1.0</v>
      </c>
      <c r="B192" s="7">
        <v>441.0</v>
      </c>
      <c r="C192" s="7"/>
      <c r="D192" s="7"/>
      <c r="E192" s="7" t="s">
        <v>173</v>
      </c>
      <c r="F192" s="25"/>
      <c r="G192" s="8">
        <v>45231.0</v>
      </c>
      <c r="H192" s="7" t="s">
        <v>24</v>
      </c>
      <c r="I192" s="9"/>
      <c r="J192" s="10"/>
      <c r="K192" s="10"/>
      <c r="L192" s="7"/>
      <c r="M192" s="7"/>
      <c r="N192" s="8">
        <v>45352.0</v>
      </c>
      <c r="O192" s="7"/>
      <c r="P192" s="7"/>
      <c r="Q192" s="11" t="str">
        <f t="shared" si="1"/>
        <v>2023</v>
      </c>
      <c r="R192" s="11">
        <f t="shared" si="2"/>
        <v>11</v>
      </c>
      <c r="S192" s="11" t="str">
        <f t="shared" si="3"/>
        <v>2023-Q4</v>
      </c>
      <c r="T192" s="11">
        <f t="shared" si="4"/>
        <v>0</v>
      </c>
      <c r="U192" s="11">
        <f t="shared" si="5"/>
        <v>0</v>
      </c>
      <c r="V192" s="13">
        <f t="shared" si="6"/>
        <v>0</v>
      </c>
      <c r="W192" s="13" t="str">
        <f t="shared" si="27"/>
        <v>#DIV/0!</v>
      </c>
    </row>
    <row r="193" ht="15.75" customHeight="1">
      <c r="A193" s="14">
        <v>-1.0</v>
      </c>
      <c r="B193" s="14">
        <v>442.0</v>
      </c>
      <c r="C193" s="14"/>
      <c r="D193" s="14"/>
      <c r="E193" s="14" t="s">
        <v>173</v>
      </c>
      <c r="F193" s="24"/>
      <c r="G193" s="15">
        <v>45231.0</v>
      </c>
      <c r="H193" s="14" t="s">
        <v>24</v>
      </c>
      <c r="I193" s="16"/>
      <c r="J193" s="17"/>
      <c r="K193" s="17"/>
      <c r="L193" s="14"/>
      <c r="M193" s="14"/>
      <c r="N193" s="15">
        <v>45352.0</v>
      </c>
      <c r="O193" s="14"/>
      <c r="P193" s="14"/>
      <c r="Q193" s="18" t="str">
        <f t="shared" si="1"/>
        <v>2023</v>
      </c>
      <c r="R193" s="18">
        <f t="shared" si="2"/>
        <v>11</v>
      </c>
      <c r="S193" s="18" t="str">
        <f t="shared" si="3"/>
        <v>2023-Q4</v>
      </c>
      <c r="T193" s="18">
        <f t="shared" si="4"/>
        <v>0</v>
      </c>
      <c r="U193" s="18">
        <f t="shared" si="5"/>
        <v>0</v>
      </c>
      <c r="V193" s="13">
        <f t="shared" si="6"/>
        <v>0</v>
      </c>
      <c r="W193" s="20" t="str">
        <f t="shared" si="27"/>
        <v>#DIV/0!</v>
      </c>
    </row>
    <row r="194" ht="15.75" customHeight="1">
      <c r="A194" s="7">
        <v>-1.0</v>
      </c>
      <c r="B194" s="7">
        <v>443.0</v>
      </c>
      <c r="C194" s="7"/>
      <c r="D194" s="7"/>
      <c r="E194" s="7" t="s">
        <v>173</v>
      </c>
      <c r="F194" s="25"/>
      <c r="G194" s="8">
        <v>45231.0</v>
      </c>
      <c r="H194" s="7" t="s">
        <v>24</v>
      </c>
      <c r="I194" s="9"/>
      <c r="J194" s="10"/>
      <c r="K194" s="10"/>
      <c r="L194" s="7"/>
      <c r="M194" s="7"/>
      <c r="N194" s="8">
        <v>45352.0</v>
      </c>
      <c r="O194" s="7"/>
      <c r="P194" s="7"/>
      <c r="Q194" s="11" t="str">
        <f t="shared" si="1"/>
        <v>2023</v>
      </c>
      <c r="R194" s="11">
        <f t="shared" si="2"/>
        <v>11</v>
      </c>
      <c r="S194" s="11" t="str">
        <f t="shared" si="3"/>
        <v>2023-Q4</v>
      </c>
      <c r="T194" s="11">
        <f t="shared" si="4"/>
        <v>0</v>
      </c>
      <c r="U194" s="11">
        <f t="shared" si="5"/>
        <v>0</v>
      </c>
      <c r="V194" s="13">
        <f t="shared" si="6"/>
        <v>0</v>
      </c>
      <c r="W194" s="13" t="str">
        <f t="shared" si="27"/>
        <v>#DIV/0!</v>
      </c>
    </row>
    <row r="195" ht="15.75" customHeight="1">
      <c r="A195" s="14">
        <v>-1.0</v>
      </c>
      <c r="B195" s="14">
        <v>444.0</v>
      </c>
      <c r="C195" s="14"/>
      <c r="D195" s="14"/>
      <c r="E195" s="14" t="s">
        <v>173</v>
      </c>
      <c r="F195" s="24"/>
      <c r="G195" s="15">
        <v>45231.0</v>
      </c>
      <c r="H195" s="14" t="s">
        <v>24</v>
      </c>
      <c r="I195" s="16"/>
      <c r="J195" s="17"/>
      <c r="K195" s="17"/>
      <c r="L195" s="14"/>
      <c r="M195" s="14"/>
      <c r="N195" s="15">
        <v>45352.0</v>
      </c>
      <c r="O195" s="14"/>
      <c r="P195" s="14"/>
      <c r="Q195" s="18" t="str">
        <f t="shared" si="1"/>
        <v>2023</v>
      </c>
      <c r="R195" s="18">
        <f t="shared" si="2"/>
        <v>11</v>
      </c>
      <c r="S195" s="18" t="str">
        <f t="shared" si="3"/>
        <v>2023-Q4</v>
      </c>
      <c r="T195" s="18">
        <f t="shared" si="4"/>
        <v>0</v>
      </c>
      <c r="U195" s="18">
        <f t="shared" si="5"/>
        <v>0</v>
      </c>
      <c r="V195" s="13">
        <f t="shared" si="6"/>
        <v>0</v>
      </c>
      <c r="W195" s="20" t="str">
        <f t="shared" si="27"/>
        <v>#DIV/0!</v>
      </c>
    </row>
    <row r="196" ht="15.75" customHeight="1">
      <c r="A196" s="7">
        <v>-1.0</v>
      </c>
      <c r="B196" s="7">
        <v>447.0</v>
      </c>
      <c r="C196" s="7"/>
      <c r="D196" s="7"/>
      <c r="E196" s="7" t="s">
        <v>238</v>
      </c>
      <c r="F196" s="25"/>
      <c r="G196" s="8">
        <v>45231.0</v>
      </c>
      <c r="H196" s="7" t="s">
        <v>24</v>
      </c>
      <c r="I196" s="9"/>
      <c r="J196" s="10"/>
      <c r="K196" s="10"/>
      <c r="L196" s="7"/>
      <c r="M196" s="7"/>
      <c r="N196" s="8">
        <v>45352.0</v>
      </c>
      <c r="O196" s="7"/>
      <c r="P196" s="7"/>
      <c r="Q196" s="11" t="str">
        <f t="shared" si="1"/>
        <v>2023</v>
      </c>
      <c r="R196" s="11">
        <f t="shared" si="2"/>
        <v>11</v>
      </c>
      <c r="S196" s="11" t="str">
        <f t="shared" si="3"/>
        <v>2023-Q4</v>
      </c>
      <c r="T196" s="11">
        <f t="shared" si="4"/>
        <v>0</v>
      </c>
      <c r="U196" s="11">
        <f t="shared" si="5"/>
        <v>0</v>
      </c>
      <c r="V196" s="13">
        <f t="shared" si="6"/>
        <v>0</v>
      </c>
      <c r="W196" s="13" t="str">
        <f t="shared" si="27"/>
        <v>#DIV/0!</v>
      </c>
    </row>
    <row r="197" ht="15.75" customHeight="1">
      <c r="A197" s="14">
        <v>-1.0</v>
      </c>
      <c r="B197" s="14">
        <v>459.0</v>
      </c>
      <c r="C197" s="14"/>
      <c r="D197" s="14"/>
      <c r="E197" s="14" t="s">
        <v>239</v>
      </c>
      <c r="F197" s="24"/>
      <c r="G197" s="15">
        <v>45231.0</v>
      </c>
      <c r="H197" s="14" t="s">
        <v>24</v>
      </c>
      <c r="I197" s="16"/>
      <c r="J197" s="17"/>
      <c r="K197" s="17"/>
      <c r="L197" s="14"/>
      <c r="M197" s="14"/>
      <c r="N197" s="15">
        <v>45352.0</v>
      </c>
      <c r="O197" s="14"/>
      <c r="P197" s="14"/>
      <c r="Q197" s="18" t="str">
        <f t="shared" si="1"/>
        <v>2023</v>
      </c>
      <c r="R197" s="18">
        <f t="shared" si="2"/>
        <v>11</v>
      </c>
      <c r="S197" s="18" t="str">
        <f t="shared" si="3"/>
        <v>2023-Q4</v>
      </c>
      <c r="T197" s="18">
        <f t="shared" si="4"/>
        <v>0</v>
      </c>
      <c r="U197" s="18">
        <f t="shared" si="5"/>
        <v>0</v>
      </c>
      <c r="V197" s="13">
        <f t="shared" si="6"/>
        <v>0</v>
      </c>
      <c r="W197" s="20" t="str">
        <f t="shared" si="27"/>
        <v>#DIV/0!</v>
      </c>
    </row>
    <row r="198" ht="15.75" customHeight="1">
      <c r="A198" s="7">
        <v>-1.0</v>
      </c>
      <c r="B198" s="7">
        <v>472.0</v>
      </c>
      <c r="C198" s="7"/>
      <c r="D198" s="7"/>
      <c r="E198" s="7" t="s">
        <v>240</v>
      </c>
      <c r="F198" s="25"/>
      <c r="G198" s="8">
        <v>45229.0</v>
      </c>
      <c r="H198" s="7" t="s">
        <v>241</v>
      </c>
      <c r="I198" s="9"/>
      <c r="J198" s="10"/>
      <c r="K198" s="10"/>
      <c r="L198" s="7"/>
      <c r="M198" s="7"/>
      <c r="N198" s="8">
        <v>45352.0</v>
      </c>
      <c r="O198" s="7"/>
      <c r="P198" s="7"/>
      <c r="Q198" s="11" t="str">
        <f t="shared" si="1"/>
        <v>2023</v>
      </c>
      <c r="R198" s="11">
        <f t="shared" si="2"/>
        <v>10</v>
      </c>
      <c r="S198" s="11" t="str">
        <f t="shared" si="3"/>
        <v>2023-Q4</v>
      </c>
      <c r="T198" s="11">
        <f t="shared" si="4"/>
        <v>0</v>
      </c>
      <c r="U198" s="11">
        <f t="shared" si="5"/>
        <v>0</v>
      </c>
      <c r="V198" s="13">
        <f t="shared" si="6"/>
        <v>0</v>
      </c>
      <c r="W198" s="13" t="str">
        <f t="shared" si="27"/>
        <v>#DIV/0!</v>
      </c>
    </row>
    <row r="199" ht="15.75" customHeight="1">
      <c r="A199" s="14">
        <v>-1.0</v>
      </c>
      <c r="B199" s="14">
        <v>456.0</v>
      </c>
      <c r="C199" s="14"/>
      <c r="D199" s="14"/>
      <c r="E199" s="14"/>
      <c r="F199" s="24"/>
      <c r="G199" s="15">
        <v>45219.0</v>
      </c>
      <c r="H199" s="14" t="s">
        <v>241</v>
      </c>
      <c r="I199" s="16"/>
      <c r="J199" s="17"/>
      <c r="K199" s="17"/>
      <c r="L199" s="14"/>
      <c r="M199" s="14"/>
      <c r="N199" s="15">
        <v>45352.0</v>
      </c>
      <c r="O199" s="14"/>
      <c r="P199" s="14"/>
      <c r="Q199" s="18" t="str">
        <f t="shared" si="1"/>
        <v>2023</v>
      </c>
      <c r="R199" s="18">
        <f t="shared" si="2"/>
        <v>10</v>
      </c>
      <c r="S199" s="18" t="str">
        <f t="shared" si="3"/>
        <v>2023-Q4</v>
      </c>
      <c r="T199" s="18">
        <f t="shared" si="4"/>
        <v>0</v>
      </c>
      <c r="U199" s="18">
        <f t="shared" si="5"/>
        <v>0</v>
      </c>
      <c r="V199" s="13">
        <f t="shared" si="6"/>
        <v>0</v>
      </c>
      <c r="W199" s="20" t="str">
        <f t="shared" si="27"/>
        <v>#DIV/0!</v>
      </c>
    </row>
    <row r="200" ht="15.75" customHeight="1">
      <c r="A200" s="7">
        <v>-1.0</v>
      </c>
      <c r="B200" s="7">
        <v>452.0</v>
      </c>
      <c r="C200" s="7"/>
      <c r="D200" s="7"/>
      <c r="E200" s="7" t="s">
        <v>87</v>
      </c>
      <c r="F200" s="25"/>
      <c r="G200" s="8">
        <v>45217.0</v>
      </c>
      <c r="H200" s="7" t="s">
        <v>241</v>
      </c>
      <c r="I200" s="9"/>
      <c r="J200" s="10"/>
      <c r="K200" s="10"/>
      <c r="L200" s="7"/>
      <c r="M200" s="7"/>
      <c r="N200" s="8">
        <v>45352.0</v>
      </c>
      <c r="O200" s="7"/>
      <c r="P200" s="7"/>
      <c r="Q200" s="11" t="str">
        <f t="shared" si="1"/>
        <v>2023</v>
      </c>
      <c r="R200" s="11">
        <f t="shared" si="2"/>
        <v>10</v>
      </c>
      <c r="S200" s="11" t="str">
        <f t="shared" si="3"/>
        <v>2023-Q4</v>
      </c>
      <c r="T200" s="11">
        <f t="shared" si="4"/>
        <v>0</v>
      </c>
      <c r="U200" s="11">
        <f t="shared" si="5"/>
        <v>0</v>
      </c>
      <c r="V200" s="13">
        <f t="shared" si="6"/>
        <v>0</v>
      </c>
      <c r="W200" s="13" t="str">
        <f t="shared" si="27"/>
        <v>#DIV/0!</v>
      </c>
    </row>
    <row r="201" ht="15.75" customHeight="1">
      <c r="A201" s="14">
        <v>258.0</v>
      </c>
      <c r="B201" s="14">
        <v>496.0</v>
      </c>
      <c r="C201" s="14" t="s">
        <v>27</v>
      </c>
      <c r="D201" s="14" t="s">
        <v>69</v>
      </c>
      <c r="E201" s="14" t="s">
        <v>236</v>
      </c>
      <c r="F201" s="15">
        <v>45243.0</v>
      </c>
      <c r="G201" s="15">
        <v>45255.0</v>
      </c>
      <c r="H201" s="14" t="s">
        <v>24</v>
      </c>
      <c r="I201" s="16">
        <v>310.0</v>
      </c>
      <c r="J201" s="17">
        <v>1664.19412612915</v>
      </c>
      <c r="K201" s="17">
        <v>1652.326731681824</v>
      </c>
      <c r="L201" s="14"/>
      <c r="M201" s="14"/>
      <c r="N201" s="15">
        <v>45352.0</v>
      </c>
      <c r="O201" s="14" t="s">
        <v>192</v>
      </c>
      <c r="P201" s="14" t="s">
        <v>31</v>
      </c>
      <c r="Q201" s="18" t="str">
        <f t="shared" si="1"/>
        <v>2023</v>
      </c>
      <c r="R201" s="18">
        <f t="shared" si="2"/>
        <v>11</v>
      </c>
      <c r="S201" s="18" t="str">
        <f t="shared" si="3"/>
        <v>2023-Q4</v>
      </c>
      <c r="T201" s="19">
        <f t="shared" si="4"/>
        <v>-11.86739445</v>
      </c>
      <c r="U201" s="18">
        <f t="shared" si="5"/>
        <v>0</v>
      </c>
      <c r="V201" s="26">
        <f t="shared" si="6"/>
        <v>-11.86739445</v>
      </c>
      <c r="W201" s="20">
        <f t="shared" si="27"/>
        <v>-0.007131015704</v>
      </c>
    </row>
    <row r="202" ht="15.75" customHeight="1">
      <c r="A202" s="7">
        <v>259.0</v>
      </c>
      <c r="B202" s="7">
        <v>494.0</v>
      </c>
      <c r="C202" s="7" t="s">
        <v>27</v>
      </c>
      <c r="D202" s="7" t="s">
        <v>69</v>
      </c>
      <c r="E202" s="7" t="s">
        <v>242</v>
      </c>
      <c r="F202" s="8">
        <v>45243.0</v>
      </c>
      <c r="G202" s="8">
        <v>45255.0</v>
      </c>
      <c r="H202" s="7" t="s">
        <v>24</v>
      </c>
      <c r="I202" s="9">
        <v>1000.0</v>
      </c>
      <c r="J202" s="10">
        <v>5368.368148803711</v>
      </c>
      <c r="K202" s="10">
        <v>5330.086231231689</v>
      </c>
      <c r="L202" s="7"/>
      <c r="M202" s="7"/>
      <c r="N202" s="8">
        <v>45352.0</v>
      </c>
      <c r="O202" s="7" t="s">
        <v>192</v>
      </c>
      <c r="P202" s="7" t="s">
        <v>31</v>
      </c>
      <c r="Q202" s="11" t="str">
        <f t="shared" si="1"/>
        <v>2023</v>
      </c>
      <c r="R202" s="11">
        <f t="shared" si="2"/>
        <v>11</v>
      </c>
      <c r="S202" s="11" t="str">
        <f t="shared" si="3"/>
        <v>2023-Q4</v>
      </c>
      <c r="T202" s="12">
        <f t="shared" si="4"/>
        <v>-38.28191757</v>
      </c>
      <c r="U202" s="11">
        <f t="shared" si="5"/>
        <v>0</v>
      </c>
      <c r="V202" s="26">
        <f t="shared" si="6"/>
        <v>-38.28191757</v>
      </c>
      <c r="W202" s="13">
        <f t="shared" si="27"/>
        <v>-0.007131015704</v>
      </c>
    </row>
    <row r="203" ht="15.75" customHeight="1">
      <c r="A203" s="14">
        <v>176.0</v>
      </c>
      <c r="B203" s="14">
        <v>424.0</v>
      </c>
      <c r="C203" s="14" t="s">
        <v>32</v>
      </c>
      <c r="D203" s="21" t="s">
        <v>33</v>
      </c>
      <c r="E203" s="14" t="s">
        <v>227</v>
      </c>
      <c r="F203" s="15">
        <v>45202.0</v>
      </c>
      <c r="G203" s="15">
        <v>45207.0</v>
      </c>
      <c r="H203" s="14" t="s">
        <v>24</v>
      </c>
      <c r="I203" s="16">
        <v>80.0</v>
      </c>
      <c r="J203" s="17">
        <v>325.9397506713867</v>
      </c>
      <c r="K203" s="17">
        <v>321.1428833007812</v>
      </c>
      <c r="L203" s="14" t="s">
        <v>232</v>
      </c>
      <c r="M203" s="14" t="s">
        <v>60</v>
      </c>
      <c r="N203" s="15">
        <v>45217.0</v>
      </c>
      <c r="O203" s="14" t="s">
        <v>226</v>
      </c>
      <c r="P203" s="14" t="s">
        <v>31</v>
      </c>
      <c r="Q203" s="18" t="str">
        <f t="shared" si="1"/>
        <v>2023</v>
      </c>
      <c r="R203" s="18">
        <f t="shared" si="2"/>
        <v>10</v>
      </c>
      <c r="S203" s="18" t="str">
        <f t="shared" si="3"/>
        <v>2023-Q4</v>
      </c>
      <c r="T203" s="19">
        <f t="shared" si="4"/>
        <v>-4.796867371</v>
      </c>
      <c r="U203" s="18">
        <f t="shared" si="5"/>
        <v>0</v>
      </c>
      <c r="V203" s="26">
        <f t="shared" si="6"/>
        <v>-4.796867371</v>
      </c>
      <c r="W203" s="20">
        <f t="shared" si="27"/>
        <v>-0.014717037</v>
      </c>
    </row>
    <row r="204" ht="15.75" customHeight="1">
      <c r="A204" s="7">
        <v>347.0</v>
      </c>
      <c r="B204" s="7">
        <v>545.0</v>
      </c>
      <c r="C204" s="7" t="s">
        <v>41</v>
      </c>
      <c r="D204" s="7" t="s">
        <v>165</v>
      </c>
      <c r="E204" s="7" t="s">
        <v>243</v>
      </c>
      <c r="F204" s="8">
        <v>45268.0</v>
      </c>
      <c r="G204" s="8">
        <v>45279.0</v>
      </c>
      <c r="H204" s="7" t="s">
        <v>24</v>
      </c>
      <c r="I204" s="9">
        <v>610.0</v>
      </c>
      <c r="J204" s="10">
        <v>4172.20404624939</v>
      </c>
      <c r="K204" s="10">
        <v>4096.283602714539</v>
      </c>
      <c r="L204" s="7"/>
      <c r="M204" s="7"/>
      <c r="N204" s="8">
        <v>45352.0</v>
      </c>
      <c r="O204" s="7" t="s">
        <v>192</v>
      </c>
      <c r="P204" s="7" t="s">
        <v>31</v>
      </c>
      <c r="Q204" s="11" t="str">
        <f t="shared" si="1"/>
        <v>2023</v>
      </c>
      <c r="R204" s="11">
        <f t="shared" si="2"/>
        <v>12</v>
      </c>
      <c r="S204" s="11" t="str">
        <f t="shared" si="3"/>
        <v>2023-Q4</v>
      </c>
      <c r="T204" s="12">
        <f t="shared" si="4"/>
        <v>-75.92044353</v>
      </c>
      <c r="U204" s="11">
        <f t="shared" si="5"/>
        <v>0</v>
      </c>
      <c r="V204" s="26">
        <f t="shared" si="6"/>
        <v>-75.92044353</v>
      </c>
      <c r="W204" s="13">
        <f t="shared" si="27"/>
        <v>-0.01819672353</v>
      </c>
    </row>
    <row r="205" ht="15.75" customHeight="1">
      <c r="A205" s="14">
        <v>155.0</v>
      </c>
      <c r="B205" s="14">
        <v>423.0</v>
      </c>
      <c r="C205" s="14" t="s">
        <v>27</v>
      </c>
      <c r="D205" s="14" t="s">
        <v>86</v>
      </c>
      <c r="E205" s="14" t="s">
        <v>244</v>
      </c>
      <c r="F205" s="15">
        <v>45187.0</v>
      </c>
      <c r="G205" s="15">
        <v>45207.0</v>
      </c>
      <c r="H205" s="14" t="s">
        <v>24</v>
      </c>
      <c r="I205" s="16">
        <v>45074.0</v>
      </c>
      <c r="J205" s="17">
        <v>185174.9444675446</v>
      </c>
      <c r="K205" s="17">
        <v>180939.9290237427</v>
      </c>
      <c r="L205" s="14" t="s">
        <v>245</v>
      </c>
      <c r="M205" s="14" t="s">
        <v>60</v>
      </c>
      <c r="N205" s="15">
        <v>45217.0</v>
      </c>
      <c r="O205" s="14" t="s">
        <v>46</v>
      </c>
      <c r="P205" s="14" t="s">
        <v>31</v>
      </c>
      <c r="Q205" s="18" t="str">
        <f t="shared" si="1"/>
        <v>2023</v>
      </c>
      <c r="R205" s="18">
        <f t="shared" si="2"/>
        <v>10</v>
      </c>
      <c r="S205" s="18" t="str">
        <f t="shared" si="3"/>
        <v>2023-Q4</v>
      </c>
      <c r="T205" s="19">
        <f t="shared" si="4"/>
        <v>-4235.015444</v>
      </c>
      <c r="U205" s="18">
        <f t="shared" si="5"/>
        <v>0</v>
      </c>
      <c r="V205" s="26">
        <f t="shared" si="6"/>
        <v>-4235.015444</v>
      </c>
      <c r="W205" s="20">
        <f t="shared" si="27"/>
        <v>-0.02287034812</v>
      </c>
    </row>
    <row r="206" ht="15.75" customHeight="1">
      <c r="A206" s="7">
        <v>249.0</v>
      </c>
      <c r="B206" s="7">
        <v>497.0</v>
      </c>
      <c r="C206" s="7" t="s">
        <v>27</v>
      </c>
      <c r="D206" s="7" t="s">
        <v>86</v>
      </c>
      <c r="E206" s="7" t="s">
        <v>246</v>
      </c>
      <c r="F206" s="8">
        <v>45241.0</v>
      </c>
      <c r="G206" s="8">
        <v>45255.0</v>
      </c>
      <c r="H206" s="7" t="s">
        <v>24</v>
      </c>
      <c r="I206" s="9">
        <v>500.0</v>
      </c>
      <c r="J206" s="10">
        <v>2776.582479476929</v>
      </c>
      <c r="K206" s="10">
        <v>2665.043115615844</v>
      </c>
      <c r="L206" s="7"/>
      <c r="M206" s="7"/>
      <c r="N206" s="8">
        <v>45352.0</v>
      </c>
      <c r="O206" s="7" t="s">
        <v>192</v>
      </c>
      <c r="P206" s="7" t="s">
        <v>31</v>
      </c>
      <c r="Q206" s="11" t="str">
        <f t="shared" si="1"/>
        <v>2023</v>
      </c>
      <c r="R206" s="11">
        <f t="shared" si="2"/>
        <v>11</v>
      </c>
      <c r="S206" s="11" t="str">
        <f t="shared" si="3"/>
        <v>2023-Q4</v>
      </c>
      <c r="T206" s="12">
        <f t="shared" si="4"/>
        <v>-111.5393639</v>
      </c>
      <c r="U206" s="11">
        <f t="shared" si="5"/>
        <v>0</v>
      </c>
      <c r="V206" s="26">
        <f t="shared" si="6"/>
        <v>-111.5393639</v>
      </c>
      <c r="W206" s="13">
        <f t="shared" si="27"/>
        <v>-0.04017145706</v>
      </c>
    </row>
    <row r="207" ht="15.75" customHeight="1">
      <c r="A207" s="14">
        <v>152.0</v>
      </c>
      <c r="B207" s="14">
        <v>416.0</v>
      </c>
      <c r="C207" s="14" t="s">
        <v>27</v>
      </c>
      <c r="D207" s="21" t="s">
        <v>69</v>
      </c>
      <c r="E207" s="14" t="s">
        <v>247</v>
      </c>
      <c r="F207" s="15">
        <v>45185.0</v>
      </c>
      <c r="G207" s="15">
        <v>45207.0</v>
      </c>
      <c r="H207" s="14" t="s">
        <v>24</v>
      </c>
      <c r="I207" s="16">
        <v>841.34</v>
      </c>
      <c r="J207" s="17">
        <v>3521.520161495209</v>
      </c>
      <c r="K207" s="17">
        <v>3377.379417953491</v>
      </c>
      <c r="L207" s="14" t="s">
        <v>204</v>
      </c>
      <c r="M207" s="14" t="s">
        <v>60</v>
      </c>
      <c r="N207" s="15">
        <v>45217.0</v>
      </c>
      <c r="O207" s="21" t="s">
        <v>192</v>
      </c>
      <c r="P207" s="14"/>
      <c r="Q207" s="18" t="str">
        <f t="shared" si="1"/>
        <v>2023</v>
      </c>
      <c r="R207" s="18">
        <f t="shared" si="2"/>
        <v>10</v>
      </c>
      <c r="S207" s="18" t="str">
        <f t="shared" si="3"/>
        <v>2023-Q4</v>
      </c>
      <c r="T207" s="19">
        <f t="shared" si="4"/>
        <v>-144.1407435</v>
      </c>
      <c r="U207" s="18">
        <f t="shared" si="5"/>
        <v>0</v>
      </c>
      <c r="V207" s="26">
        <f t="shared" si="6"/>
        <v>-144.1407435</v>
      </c>
      <c r="W207" s="20">
        <f t="shared" si="27"/>
        <v>-0.04093139807</v>
      </c>
    </row>
    <row r="208" ht="15.75" customHeight="1">
      <c r="A208" s="7">
        <v>262.0</v>
      </c>
      <c r="B208" s="7">
        <v>498.0</v>
      </c>
      <c r="C208" s="7" t="s">
        <v>27</v>
      </c>
      <c r="D208" s="7" t="s">
        <v>69</v>
      </c>
      <c r="E208" s="7" t="s">
        <v>248</v>
      </c>
      <c r="F208" s="8">
        <v>45245.0</v>
      </c>
      <c r="G208" s="8">
        <v>45255.0</v>
      </c>
      <c r="H208" s="7" t="s">
        <v>24</v>
      </c>
      <c r="I208" s="9">
        <v>905.66</v>
      </c>
      <c r="J208" s="10">
        <v>5040.955368461608</v>
      </c>
      <c r="K208" s="10">
        <v>4827.245896177291</v>
      </c>
      <c r="L208" s="7"/>
      <c r="M208" s="7"/>
      <c r="N208" s="8">
        <v>45352.0</v>
      </c>
      <c r="O208" s="7" t="s">
        <v>192</v>
      </c>
      <c r="P208" s="7" t="s">
        <v>31</v>
      </c>
      <c r="Q208" s="11" t="str">
        <f t="shared" si="1"/>
        <v>2023</v>
      </c>
      <c r="R208" s="11">
        <f t="shared" si="2"/>
        <v>11</v>
      </c>
      <c r="S208" s="11" t="str">
        <f t="shared" si="3"/>
        <v>2023-Q4</v>
      </c>
      <c r="T208" s="12">
        <f t="shared" si="4"/>
        <v>-213.7094723</v>
      </c>
      <c r="U208" s="11">
        <f t="shared" si="5"/>
        <v>0</v>
      </c>
      <c r="V208" s="26">
        <f t="shared" si="6"/>
        <v>-213.7094723</v>
      </c>
      <c r="W208" s="13">
        <f t="shared" si="27"/>
        <v>-0.04239463686</v>
      </c>
    </row>
    <row r="209" ht="15.75" customHeight="1">
      <c r="A209" s="14">
        <v>145.0</v>
      </c>
      <c r="B209" s="14">
        <v>420.0</v>
      </c>
      <c r="C209" s="14" t="s">
        <v>47</v>
      </c>
      <c r="D209" s="14" t="s">
        <v>48</v>
      </c>
      <c r="E209" s="14" t="s">
        <v>249</v>
      </c>
      <c r="F209" s="15">
        <v>45177.0</v>
      </c>
      <c r="G209" s="15">
        <v>45207.0</v>
      </c>
      <c r="H209" s="14" t="s">
        <v>24</v>
      </c>
      <c r="I209" s="16">
        <v>58253.66</v>
      </c>
      <c r="J209" s="17">
        <v>247572.1661679459</v>
      </c>
      <c r="K209" s="17">
        <v>233846.8541902924</v>
      </c>
      <c r="L209" s="14" t="s">
        <v>104</v>
      </c>
      <c r="M209" s="14" t="s">
        <v>60</v>
      </c>
      <c r="N209" s="15">
        <v>45217.0</v>
      </c>
      <c r="O209" s="14" t="s">
        <v>46</v>
      </c>
      <c r="P209" s="14" t="s">
        <v>31</v>
      </c>
      <c r="Q209" s="18" t="str">
        <f t="shared" si="1"/>
        <v>2023</v>
      </c>
      <c r="R209" s="18">
        <f t="shared" si="2"/>
        <v>10</v>
      </c>
      <c r="S209" s="18" t="str">
        <f t="shared" si="3"/>
        <v>2023-Q4</v>
      </c>
      <c r="T209" s="19">
        <f t="shared" si="4"/>
        <v>-13725.31198</v>
      </c>
      <c r="U209" s="18">
        <f t="shared" si="5"/>
        <v>0</v>
      </c>
      <c r="V209" s="26">
        <f t="shared" si="6"/>
        <v>-13725.31198</v>
      </c>
      <c r="W209" s="20">
        <f t="shared" si="27"/>
        <v>-0.05543964085</v>
      </c>
    </row>
    <row r="210" ht="15.75" customHeight="1">
      <c r="A210" s="7">
        <v>349.0</v>
      </c>
      <c r="B210" s="7">
        <v>543.0</v>
      </c>
      <c r="C210" s="7" t="s">
        <v>41</v>
      </c>
      <c r="D210" s="7" t="s">
        <v>42</v>
      </c>
      <c r="E210" s="7" t="s">
        <v>250</v>
      </c>
      <c r="F210" s="8">
        <v>45269.0</v>
      </c>
      <c r="G210" s="8">
        <v>45279.0</v>
      </c>
      <c r="H210" s="7" t="s">
        <v>24</v>
      </c>
      <c r="I210" s="9">
        <v>482.0</v>
      </c>
      <c r="J210" s="10">
        <v>3430.6928358078</v>
      </c>
      <c r="K210" s="10">
        <v>3236.73556804657</v>
      </c>
      <c r="L210" s="7"/>
      <c r="M210" s="7"/>
      <c r="N210" s="8">
        <v>45352.0</v>
      </c>
      <c r="O210" s="7" t="s">
        <v>192</v>
      </c>
      <c r="P210" s="7" t="s">
        <v>31</v>
      </c>
      <c r="Q210" s="11" t="str">
        <f t="shared" si="1"/>
        <v>2023</v>
      </c>
      <c r="R210" s="11">
        <f t="shared" si="2"/>
        <v>12</v>
      </c>
      <c r="S210" s="11" t="str">
        <f t="shared" si="3"/>
        <v>2023-Q4</v>
      </c>
      <c r="T210" s="12">
        <f t="shared" si="4"/>
        <v>-193.9572678</v>
      </c>
      <c r="U210" s="11">
        <f t="shared" si="5"/>
        <v>0</v>
      </c>
      <c r="V210" s="26">
        <f t="shared" si="6"/>
        <v>-193.9572678</v>
      </c>
      <c r="W210" s="13">
        <f t="shared" si="27"/>
        <v>-0.05653588853</v>
      </c>
    </row>
    <row r="211" ht="15.75" customHeight="1">
      <c r="A211" s="14">
        <v>140.0</v>
      </c>
      <c r="B211" s="14">
        <v>418.0</v>
      </c>
      <c r="C211" s="14" t="s">
        <v>32</v>
      </c>
      <c r="D211" s="14" t="s">
        <v>111</v>
      </c>
      <c r="E211" s="14" t="s">
        <v>251</v>
      </c>
      <c r="F211" s="15">
        <v>45174.0</v>
      </c>
      <c r="G211" s="15">
        <v>45207.0</v>
      </c>
      <c r="H211" s="21" t="s">
        <v>234</v>
      </c>
      <c r="I211" s="16">
        <v>75600.0</v>
      </c>
      <c r="J211" s="17">
        <v>321808.5777282715</v>
      </c>
      <c r="K211" s="17">
        <v>303480.0247192383</v>
      </c>
      <c r="L211" s="14" t="s">
        <v>252</v>
      </c>
      <c r="M211" s="14" t="s">
        <v>60</v>
      </c>
      <c r="N211" s="15">
        <v>45217.0</v>
      </c>
      <c r="O211" s="14" t="s">
        <v>46</v>
      </c>
      <c r="P211" s="14" t="s">
        <v>31</v>
      </c>
      <c r="Q211" s="18" t="str">
        <f t="shared" si="1"/>
        <v>2023</v>
      </c>
      <c r="R211" s="18">
        <f t="shared" si="2"/>
        <v>10</v>
      </c>
      <c r="S211" s="18" t="str">
        <f t="shared" si="3"/>
        <v>2023-Q4</v>
      </c>
      <c r="T211" s="19">
        <f t="shared" si="4"/>
        <v>-18328.55301</v>
      </c>
      <c r="U211" s="18">
        <f t="shared" si="5"/>
        <v>0</v>
      </c>
      <c r="V211" s="26">
        <f t="shared" si="6"/>
        <v>-18328.55301</v>
      </c>
      <c r="W211" s="20">
        <f t="shared" si="27"/>
        <v>-0.05695483053</v>
      </c>
    </row>
    <row r="212" ht="15.75" customHeight="1">
      <c r="A212" s="7">
        <v>141.0</v>
      </c>
      <c r="B212" s="7">
        <v>422.0</v>
      </c>
      <c r="C212" s="7" t="s">
        <v>41</v>
      </c>
      <c r="D212" s="7" t="s">
        <v>253</v>
      </c>
      <c r="E212" s="7" t="s">
        <v>254</v>
      </c>
      <c r="F212" s="8">
        <v>45175.0</v>
      </c>
      <c r="G212" s="8">
        <v>45207.0</v>
      </c>
      <c r="H212" s="7" t="s">
        <v>24</v>
      </c>
      <c r="I212" s="9">
        <v>44196.0</v>
      </c>
      <c r="J212" s="10">
        <v>188689.9229850769</v>
      </c>
      <c r="K212" s="10">
        <v>177415.3858795166</v>
      </c>
      <c r="L212" s="7" t="s">
        <v>255</v>
      </c>
      <c r="M212" s="7" t="s">
        <v>60</v>
      </c>
      <c r="N212" s="8">
        <v>45217.0</v>
      </c>
      <c r="O212" s="7" t="s">
        <v>46</v>
      </c>
      <c r="P212" s="7" t="s">
        <v>31</v>
      </c>
      <c r="Q212" s="11" t="str">
        <f t="shared" si="1"/>
        <v>2023</v>
      </c>
      <c r="R212" s="11">
        <f t="shared" si="2"/>
        <v>10</v>
      </c>
      <c r="S212" s="11" t="str">
        <f t="shared" si="3"/>
        <v>2023-Q4</v>
      </c>
      <c r="T212" s="12">
        <f t="shared" si="4"/>
        <v>-11274.53711</v>
      </c>
      <c r="U212" s="11">
        <f t="shared" si="5"/>
        <v>0</v>
      </c>
      <c r="V212" s="26">
        <f t="shared" si="6"/>
        <v>-11274.53711</v>
      </c>
      <c r="W212" s="13">
        <f t="shared" si="27"/>
        <v>-0.0597516652</v>
      </c>
    </row>
    <row r="213" ht="15.75" customHeight="1">
      <c r="A213" s="14">
        <v>137.0</v>
      </c>
      <c r="B213" s="14">
        <v>417.0</v>
      </c>
      <c r="C213" s="14" t="s">
        <v>32</v>
      </c>
      <c r="D213" s="14" t="s">
        <v>100</v>
      </c>
      <c r="E213" s="14" t="s">
        <v>256</v>
      </c>
      <c r="F213" s="15">
        <v>45169.0</v>
      </c>
      <c r="G213" s="15">
        <v>45207.0</v>
      </c>
      <c r="H213" s="14" t="s">
        <v>24</v>
      </c>
      <c r="I213" s="16">
        <v>58018.0</v>
      </c>
      <c r="J213" s="17">
        <v>247704.9609889984</v>
      </c>
      <c r="K213" s="17">
        <v>232900.8475418091</v>
      </c>
      <c r="L213" s="14" t="s">
        <v>257</v>
      </c>
      <c r="M213" s="14" t="s">
        <v>60</v>
      </c>
      <c r="N213" s="15">
        <v>45217.0</v>
      </c>
      <c r="O213" s="14" t="s">
        <v>46</v>
      </c>
      <c r="P213" s="14"/>
      <c r="Q213" s="18" t="str">
        <f t="shared" si="1"/>
        <v>2023</v>
      </c>
      <c r="R213" s="18">
        <f t="shared" si="2"/>
        <v>10</v>
      </c>
      <c r="S213" s="18" t="str">
        <f t="shared" si="3"/>
        <v>2023-Q4</v>
      </c>
      <c r="T213" s="19">
        <f t="shared" si="4"/>
        <v>-14804.11345</v>
      </c>
      <c r="U213" s="18">
        <f t="shared" si="5"/>
        <v>0</v>
      </c>
      <c r="V213" s="26">
        <f t="shared" si="6"/>
        <v>-14804.11345</v>
      </c>
      <c r="W213" s="20">
        <f t="shared" si="27"/>
        <v>-0.0597651068</v>
      </c>
    </row>
    <row r="214" ht="15.75" customHeight="1">
      <c r="A214" s="7">
        <v>124.0</v>
      </c>
      <c r="B214" s="7">
        <v>414.0</v>
      </c>
      <c r="C214" s="7" t="s">
        <v>32</v>
      </c>
      <c r="D214" s="7" t="s">
        <v>100</v>
      </c>
      <c r="E214" s="7" t="s">
        <v>258</v>
      </c>
      <c r="F214" s="8">
        <v>45160.0</v>
      </c>
      <c r="G214" s="8">
        <v>45207.0</v>
      </c>
      <c r="H214" s="7" t="s">
        <v>24</v>
      </c>
      <c r="I214" s="9">
        <v>40105.193</v>
      </c>
      <c r="J214" s="10">
        <v>177293.7945783424</v>
      </c>
      <c r="K214" s="10">
        <v>160993.7164419289</v>
      </c>
      <c r="L214" s="7" t="s">
        <v>259</v>
      </c>
      <c r="M214" s="7" t="s">
        <v>60</v>
      </c>
      <c r="N214" s="8">
        <v>45217.0</v>
      </c>
      <c r="O214" s="7" t="s">
        <v>46</v>
      </c>
      <c r="P214" s="7"/>
      <c r="Q214" s="11" t="str">
        <f t="shared" si="1"/>
        <v>2023</v>
      </c>
      <c r="R214" s="11">
        <f t="shared" si="2"/>
        <v>10</v>
      </c>
      <c r="S214" s="11" t="str">
        <f t="shared" si="3"/>
        <v>2023-Q4</v>
      </c>
      <c r="T214" s="12">
        <f t="shared" si="4"/>
        <v>-16300.07814</v>
      </c>
      <c r="U214" s="11">
        <f t="shared" si="5"/>
        <v>0</v>
      </c>
      <c r="V214" s="26">
        <f t="shared" si="6"/>
        <v>-16300.07814</v>
      </c>
      <c r="W214" s="13">
        <f t="shared" si="27"/>
        <v>-0.09193823267</v>
      </c>
    </row>
    <row r="215" ht="15.75" customHeight="1">
      <c r="A215" s="14">
        <v>125.0</v>
      </c>
      <c r="B215" s="14">
        <v>413.0</v>
      </c>
      <c r="C215" s="14" t="s">
        <v>32</v>
      </c>
      <c r="D215" s="14" t="s">
        <v>38</v>
      </c>
      <c r="E215" s="14" t="s">
        <v>260</v>
      </c>
      <c r="F215" s="15">
        <v>45160.0</v>
      </c>
      <c r="G215" s="15">
        <v>45207.0</v>
      </c>
      <c r="H215" s="14" t="s">
        <v>24</v>
      </c>
      <c r="I215" s="16">
        <v>129145.0</v>
      </c>
      <c r="J215" s="17">
        <v>570913.7742042542</v>
      </c>
      <c r="K215" s="17">
        <v>518424.9707984924</v>
      </c>
      <c r="L215" s="14" t="s">
        <v>261</v>
      </c>
      <c r="M215" s="14" t="s">
        <v>60</v>
      </c>
      <c r="N215" s="15">
        <v>45217.0</v>
      </c>
      <c r="O215" s="14" t="s">
        <v>30</v>
      </c>
      <c r="P215" s="14"/>
      <c r="Q215" s="18" t="str">
        <f t="shared" si="1"/>
        <v>2023</v>
      </c>
      <c r="R215" s="18">
        <f t="shared" si="2"/>
        <v>10</v>
      </c>
      <c r="S215" s="18" t="str">
        <f t="shared" si="3"/>
        <v>2023-Q4</v>
      </c>
      <c r="T215" s="19">
        <f t="shared" si="4"/>
        <v>-52488.80341</v>
      </c>
      <c r="U215" s="18">
        <f t="shared" si="5"/>
        <v>0</v>
      </c>
      <c r="V215" s="26">
        <f t="shared" si="6"/>
        <v>-52488.80341</v>
      </c>
      <c r="W215" s="20">
        <f t="shared" si="27"/>
        <v>-0.09193823267</v>
      </c>
    </row>
    <row r="216" ht="15.75" customHeight="1">
      <c r="A216" s="7">
        <v>119.0</v>
      </c>
      <c r="B216" s="7">
        <v>412.0</v>
      </c>
      <c r="C216" s="7" t="s">
        <v>32</v>
      </c>
      <c r="D216" s="7" t="s">
        <v>44</v>
      </c>
      <c r="E216" s="7" t="s">
        <v>262</v>
      </c>
      <c r="F216" s="8">
        <v>45155.0</v>
      </c>
      <c r="G216" s="8">
        <v>45207.0</v>
      </c>
      <c r="H216" s="7" t="s">
        <v>24</v>
      </c>
      <c r="I216" s="9">
        <v>27259.0</v>
      </c>
      <c r="J216" s="10">
        <v>120974.4596552849</v>
      </c>
      <c r="K216" s="10">
        <v>109425.4231987</v>
      </c>
      <c r="L216" s="7" t="s">
        <v>263</v>
      </c>
      <c r="M216" s="7" t="s">
        <v>60</v>
      </c>
      <c r="N216" s="8">
        <v>45217.0</v>
      </c>
      <c r="O216" s="7" t="s">
        <v>46</v>
      </c>
      <c r="P216" s="7"/>
      <c r="Q216" s="11" t="str">
        <f t="shared" si="1"/>
        <v>2023</v>
      </c>
      <c r="R216" s="11">
        <f t="shared" si="2"/>
        <v>10</v>
      </c>
      <c r="S216" s="11" t="str">
        <f t="shared" si="3"/>
        <v>2023-Q4</v>
      </c>
      <c r="T216" s="12">
        <f t="shared" si="4"/>
        <v>-11549.03646</v>
      </c>
      <c r="U216" s="11">
        <f t="shared" si="5"/>
        <v>0</v>
      </c>
      <c r="V216" s="26">
        <f t="shared" si="6"/>
        <v>-11549.03646</v>
      </c>
      <c r="W216" s="13">
        <f t="shared" si="27"/>
        <v>-0.09546673314</v>
      </c>
    </row>
    <row r="217" ht="15.75" customHeight="1">
      <c r="A217" s="14">
        <v>134.0</v>
      </c>
      <c r="B217" s="14">
        <v>415.0</v>
      </c>
      <c r="C217" s="14" t="s">
        <v>27</v>
      </c>
      <c r="D217" s="21" t="s">
        <v>69</v>
      </c>
      <c r="E217" s="14" t="s">
        <v>264</v>
      </c>
      <c r="F217" s="15">
        <v>45163.0</v>
      </c>
      <c r="G217" s="15">
        <v>45207.0</v>
      </c>
      <c r="H217" s="14" t="s">
        <v>24</v>
      </c>
      <c r="I217" s="16">
        <v>53938.013</v>
      </c>
      <c r="J217" s="17">
        <v>241990.4147158089</v>
      </c>
      <c r="K217" s="17">
        <v>216522.6126791878</v>
      </c>
      <c r="L217" s="14" t="s">
        <v>265</v>
      </c>
      <c r="M217" s="14" t="s">
        <v>60</v>
      </c>
      <c r="N217" s="15">
        <v>45217.0</v>
      </c>
      <c r="O217" s="14" t="s">
        <v>46</v>
      </c>
      <c r="P217" s="14"/>
      <c r="Q217" s="18" t="str">
        <f t="shared" si="1"/>
        <v>2023</v>
      </c>
      <c r="R217" s="18">
        <f t="shared" si="2"/>
        <v>10</v>
      </c>
      <c r="S217" s="18" t="str">
        <f t="shared" si="3"/>
        <v>2023-Q4</v>
      </c>
      <c r="T217" s="19">
        <f t="shared" si="4"/>
        <v>-25467.80204</v>
      </c>
      <c r="U217" s="18">
        <f t="shared" si="5"/>
        <v>0</v>
      </c>
      <c r="V217" s="26">
        <f t="shared" si="6"/>
        <v>-25467.80204</v>
      </c>
      <c r="W217" s="20">
        <f t="shared" si="27"/>
        <v>-0.1052430199</v>
      </c>
    </row>
    <row r="218" ht="15.75" customHeight="1">
      <c r="A218" s="7">
        <v>375.0</v>
      </c>
      <c r="B218" s="7">
        <v>586.0</v>
      </c>
      <c r="C218" s="22" t="s">
        <v>41</v>
      </c>
      <c r="D218" s="22" t="s">
        <v>42</v>
      </c>
      <c r="E218" s="7" t="s">
        <v>266</v>
      </c>
      <c r="F218" s="8">
        <v>45281.0</v>
      </c>
      <c r="G218" s="8">
        <v>45327.0</v>
      </c>
      <c r="H218" s="7" t="s">
        <v>24</v>
      </c>
      <c r="I218" s="9">
        <v>248986.130762</v>
      </c>
      <c r="J218" s="10">
        <v>2081899.378790711</v>
      </c>
      <c r="K218" s="10">
        <v>1674908.271147127</v>
      </c>
      <c r="L218" s="7"/>
      <c r="M218" s="7"/>
      <c r="N218" s="8">
        <v>45352.0</v>
      </c>
      <c r="O218" s="7"/>
      <c r="P218" s="7"/>
      <c r="Q218" s="11" t="str">
        <f t="shared" si="1"/>
        <v>2024</v>
      </c>
      <c r="R218" s="11">
        <f t="shared" si="2"/>
        <v>2</v>
      </c>
      <c r="S218" s="11" t="str">
        <f t="shared" si="3"/>
        <v>2024-Q1</v>
      </c>
      <c r="T218" s="12">
        <f t="shared" si="4"/>
        <v>-406991.1076</v>
      </c>
      <c r="U218" s="11">
        <f t="shared" si="5"/>
        <v>0</v>
      </c>
      <c r="V218" s="26">
        <f t="shared" si="6"/>
        <v>-406991.1076</v>
      </c>
      <c r="W218" s="13"/>
    </row>
    <row r="219" ht="15.75" customHeight="1">
      <c r="A219" s="14">
        <v>379.0</v>
      </c>
      <c r="B219" s="14">
        <v>592.0</v>
      </c>
      <c r="C219" s="14"/>
      <c r="D219" s="14"/>
      <c r="E219" s="14" t="s">
        <v>267</v>
      </c>
      <c r="F219" s="15">
        <v>45282.0</v>
      </c>
      <c r="G219" s="15">
        <v>45327.0</v>
      </c>
      <c r="H219" s="14" t="s">
        <v>24</v>
      </c>
      <c r="I219" s="16">
        <v>106700.0</v>
      </c>
      <c r="J219" s="17">
        <v>850306.378698349</v>
      </c>
      <c r="K219" s="17">
        <v>717761.7162227631</v>
      </c>
      <c r="L219" s="14"/>
      <c r="M219" s="14"/>
      <c r="N219" s="15">
        <v>45352.0</v>
      </c>
      <c r="O219" s="14"/>
      <c r="P219" s="14"/>
      <c r="Q219" s="18" t="str">
        <f t="shared" si="1"/>
        <v>2024</v>
      </c>
      <c r="R219" s="18">
        <f t="shared" si="2"/>
        <v>2</v>
      </c>
      <c r="S219" s="18" t="str">
        <f t="shared" si="3"/>
        <v>2024-Q1</v>
      </c>
      <c r="T219" s="19">
        <f t="shared" si="4"/>
        <v>-132544.6625</v>
      </c>
      <c r="U219" s="18">
        <f t="shared" si="5"/>
        <v>0</v>
      </c>
      <c r="V219" s="26">
        <f t="shared" si="6"/>
        <v>-132544.6625</v>
      </c>
      <c r="W219" s="20"/>
    </row>
    <row r="220" ht="15.75" customHeight="1">
      <c r="A220" s="7">
        <v>385.0</v>
      </c>
      <c r="B220" s="7">
        <v>589.0</v>
      </c>
      <c r="C220" s="7"/>
      <c r="D220" s="7"/>
      <c r="E220" s="7" t="s">
        <v>268</v>
      </c>
      <c r="F220" s="8">
        <v>45287.0</v>
      </c>
      <c r="G220" s="8">
        <v>45327.0</v>
      </c>
      <c r="H220" s="7" t="s">
        <v>24</v>
      </c>
      <c r="I220" s="9">
        <v>91557.0</v>
      </c>
      <c r="J220" s="10">
        <v>796826.9513225555</v>
      </c>
      <c r="K220" s="10">
        <v>615896.0585961342</v>
      </c>
      <c r="L220" s="7"/>
      <c r="M220" s="7"/>
      <c r="N220" s="8">
        <v>45352.0</v>
      </c>
      <c r="O220" s="7"/>
      <c r="P220" s="7"/>
      <c r="Q220" s="11" t="str">
        <f t="shared" si="1"/>
        <v>2024</v>
      </c>
      <c r="R220" s="11">
        <f t="shared" si="2"/>
        <v>2</v>
      </c>
      <c r="S220" s="11" t="str">
        <f t="shared" si="3"/>
        <v>2024-Q1</v>
      </c>
      <c r="T220" s="12">
        <f t="shared" si="4"/>
        <v>-180930.8927</v>
      </c>
      <c r="U220" s="11">
        <f t="shared" si="5"/>
        <v>0</v>
      </c>
      <c r="V220" s="26">
        <f t="shared" si="6"/>
        <v>-180930.8927</v>
      </c>
      <c r="W220" s="13"/>
    </row>
    <row r="221" ht="15.75" customHeight="1">
      <c r="A221" s="14">
        <v>377.0</v>
      </c>
      <c r="B221" s="14">
        <v>580.0</v>
      </c>
      <c r="C221" s="14"/>
      <c r="D221" s="14"/>
      <c r="E221" s="14" t="s">
        <v>269</v>
      </c>
      <c r="F221" s="15">
        <v>45282.0</v>
      </c>
      <c r="G221" s="15">
        <v>45303.0</v>
      </c>
      <c r="H221" s="14" t="s">
        <v>24</v>
      </c>
      <c r="I221" s="16">
        <v>71842.0</v>
      </c>
      <c r="J221" s="17">
        <v>572518.3773050308</v>
      </c>
      <c r="K221" s="17">
        <v>543791.7790203094</v>
      </c>
      <c r="L221" s="14"/>
      <c r="M221" s="14"/>
      <c r="N221" s="15">
        <v>45352.0</v>
      </c>
      <c r="O221" s="14"/>
      <c r="P221" s="14"/>
      <c r="Q221" s="18" t="str">
        <f t="shared" si="1"/>
        <v>2024</v>
      </c>
      <c r="R221" s="18">
        <f t="shared" si="2"/>
        <v>1</v>
      </c>
      <c r="S221" s="18" t="str">
        <f t="shared" si="3"/>
        <v>2024-Q1</v>
      </c>
      <c r="T221" s="19">
        <f t="shared" si="4"/>
        <v>-28726.59828</v>
      </c>
      <c r="U221" s="18">
        <f t="shared" si="5"/>
        <v>0</v>
      </c>
      <c r="V221" s="26">
        <f t="shared" si="6"/>
        <v>-28726.59828</v>
      </c>
      <c r="W221" s="20"/>
    </row>
    <row r="222" ht="15.75" customHeight="1">
      <c r="A222" s="7">
        <v>411.0</v>
      </c>
      <c r="B222" s="7">
        <v>606.0</v>
      </c>
      <c r="C222" s="7"/>
      <c r="D222" s="7"/>
      <c r="E222" s="7" t="s">
        <v>270</v>
      </c>
      <c r="F222" s="8">
        <v>45302.0</v>
      </c>
      <c r="G222" s="8">
        <v>45327.0</v>
      </c>
      <c r="H222" s="7" t="s">
        <v>24</v>
      </c>
      <c r="I222" s="9">
        <v>65050.0</v>
      </c>
      <c r="J222" s="10">
        <v>531470.788192749</v>
      </c>
      <c r="K222" s="10">
        <v>437585.751080513</v>
      </c>
      <c r="L222" s="7"/>
      <c r="M222" s="7"/>
      <c r="N222" s="8">
        <v>45352.0</v>
      </c>
      <c r="O222" s="7"/>
      <c r="P222" s="7"/>
      <c r="Q222" s="11" t="str">
        <f t="shared" si="1"/>
        <v>2024</v>
      </c>
      <c r="R222" s="11">
        <f t="shared" si="2"/>
        <v>2</v>
      </c>
      <c r="S222" s="11" t="str">
        <f t="shared" si="3"/>
        <v>2024-Q1</v>
      </c>
      <c r="T222" s="12">
        <f t="shared" si="4"/>
        <v>-93885.03711</v>
      </c>
      <c r="U222" s="11">
        <f t="shared" si="5"/>
        <v>0</v>
      </c>
      <c r="V222" s="26">
        <f t="shared" si="6"/>
        <v>-93885.03711</v>
      </c>
      <c r="W222" s="13"/>
    </row>
    <row r="223" ht="15.75" customHeight="1">
      <c r="A223" s="14">
        <v>376.0</v>
      </c>
      <c r="B223" s="14">
        <v>576.0</v>
      </c>
      <c r="C223" s="14"/>
      <c r="D223" s="14"/>
      <c r="E223" s="14" t="s">
        <v>271</v>
      </c>
      <c r="F223" s="15">
        <v>45281.0</v>
      </c>
      <c r="G223" s="15">
        <v>45303.0</v>
      </c>
      <c r="H223" s="14" t="s">
        <v>24</v>
      </c>
      <c r="I223" s="16">
        <v>57781.69</v>
      </c>
      <c r="J223" s="17">
        <v>483142.029430809</v>
      </c>
      <c r="K223" s="17">
        <v>437365.4408270931</v>
      </c>
      <c r="L223" s="14"/>
      <c r="M223" s="14"/>
      <c r="N223" s="15">
        <v>45352.0</v>
      </c>
      <c r="O223" s="14"/>
      <c r="P223" s="14"/>
      <c r="Q223" s="18" t="str">
        <f t="shared" si="1"/>
        <v>2024</v>
      </c>
      <c r="R223" s="18">
        <f t="shared" si="2"/>
        <v>1</v>
      </c>
      <c r="S223" s="18" t="str">
        <f t="shared" si="3"/>
        <v>2024-Q1</v>
      </c>
      <c r="T223" s="19">
        <f t="shared" si="4"/>
        <v>-45776.5886</v>
      </c>
      <c r="U223" s="18">
        <f t="shared" si="5"/>
        <v>0</v>
      </c>
      <c r="V223" s="26">
        <f t="shared" si="6"/>
        <v>-45776.5886</v>
      </c>
      <c r="W223" s="20"/>
    </row>
    <row r="224" ht="15.75" customHeight="1">
      <c r="A224" s="7">
        <v>387.0</v>
      </c>
      <c r="B224" s="7">
        <v>588.0</v>
      </c>
      <c r="C224" s="7"/>
      <c r="D224" s="7"/>
      <c r="E224" s="7" t="s">
        <v>272</v>
      </c>
      <c r="F224" s="8">
        <v>45288.0</v>
      </c>
      <c r="G224" s="8">
        <v>45327.0</v>
      </c>
      <c r="H224" s="7" t="s">
        <v>24</v>
      </c>
      <c r="I224" s="9">
        <v>64658.0</v>
      </c>
      <c r="J224" s="10">
        <v>546367.4871883392</v>
      </c>
      <c r="K224" s="10">
        <v>434948.8008203506</v>
      </c>
      <c r="L224" s="7"/>
      <c r="M224" s="7"/>
      <c r="N224" s="8">
        <v>45352.0</v>
      </c>
      <c r="O224" s="7"/>
      <c r="P224" s="7"/>
      <c r="Q224" s="11" t="str">
        <f t="shared" si="1"/>
        <v>2024</v>
      </c>
      <c r="R224" s="11">
        <f t="shared" si="2"/>
        <v>2</v>
      </c>
      <c r="S224" s="11" t="str">
        <f t="shared" si="3"/>
        <v>2024-Q1</v>
      </c>
      <c r="T224" s="12">
        <f t="shared" si="4"/>
        <v>-111418.6864</v>
      </c>
      <c r="U224" s="11">
        <f t="shared" si="5"/>
        <v>0</v>
      </c>
      <c r="V224" s="26">
        <f t="shared" si="6"/>
        <v>-111418.6864</v>
      </c>
      <c r="W224" s="13"/>
    </row>
    <row r="225" ht="15.75" customHeight="1">
      <c r="A225" s="14">
        <v>409.0</v>
      </c>
      <c r="B225" s="14">
        <v>605.0</v>
      </c>
      <c r="C225" s="14"/>
      <c r="D225" s="14"/>
      <c r="E225" s="14" t="s">
        <v>273</v>
      </c>
      <c r="F225" s="15">
        <v>45301.0</v>
      </c>
      <c r="G225" s="15">
        <v>45327.0</v>
      </c>
      <c r="H225" s="14" t="s">
        <v>24</v>
      </c>
      <c r="I225" s="16">
        <v>56600.0</v>
      </c>
      <c r="J225" s="17">
        <v>451162.0656013489</v>
      </c>
      <c r="K225" s="17">
        <v>380743.3283805847</v>
      </c>
      <c r="L225" s="14"/>
      <c r="M225" s="14"/>
      <c r="N225" s="15">
        <v>45352.0</v>
      </c>
      <c r="O225" s="14"/>
      <c r="P225" s="14"/>
      <c r="Q225" s="18" t="str">
        <f t="shared" si="1"/>
        <v>2024</v>
      </c>
      <c r="R225" s="18">
        <f t="shared" si="2"/>
        <v>2</v>
      </c>
      <c r="S225" s="18" t="str">
        <f t="shared" si="3"/>
        <v>2024-Q1</v>
      </c>
      <c r="T225" s="19">
        <f t="shared" si="4"/>
        <v>-70418.73722</v>
      </c>
      <c r="U225" s="18">
        <f t="shared" si="5"/>
        <v>0</v>
      </c>
      <c r="V225" s="26">
        <f t="shared" si="6"/>
        <v>-70418.73722</v>
      </c>
      <c r="W225" s="20"/>
    </row>
    <row r="226" ht="15.75" customHeight="1">
      <c r="A226" s="7">
        <v>415.0</v>
      </c>
      <c r="B226" s="7">
        <v>604.0</v>
      </c>
      <c r="C226" s="7"/>
      <c r="D226" s="7"/>
      <c r="E226" s="7" t="s">
        <v>274</v>
      </c>
      <c r="F226" s="8">
        <v>45305.0</v>
      </c>
      <c r="G226" s="8">
        <v>45327.0</v>
      </c>
      <c r="H226" s="7" t="s">
        <v>24</v>
      </c>
      <c r="I226" s="9">
        <v>51574.0</v>
      </c>
      <c r="J226" s="10">
        <v>377887.7959060669</v>
      </c>
      <c r="K226" s="10">
        <v>346933.8589735031</v>
      </c>
      <c r="L226" s="7"/>
      <c r="M226" s="7"/>
      <c r="N226" s="8">
        <v>45352.0</v>
      </c>
      <c r="O226" s="7"/>
      <c r="P226" s="7"/>
      <c r="Q226" s="11" t="str">
        <f t="shared" si="1"/>
        <v>2024</v>
      </c>
      <c r="R226" s="11">
        <f t="shared" si="2"/>
        <v>2</v>
      </c>
      <c r="S226" s="11" t="str">
        <f t="shared" si="3"/>
        <v>2024-Q1</v>
      </c>
      <c r="T226" s="12">
        <f t="shared" si="4"/>
        <v>-30953.93693</v>
      </c>
      <c r="U226" s="11">
        <f t="shared" si="5"/>
        <v>0</v>
      </c>
      <c r="V226" s="26">
        <f t="shared" si="6"/>
        <v>-30953.93693</v>
      </c>
      <c r="W226" s="13"/>
    </row>
    <row r="227" ht="15.75" customHeight="1">
      <c r="A227" s="14">
        <v>372.0</v>
      </c>
      <c r="B227" s="14">
        <v>585.0</v>
      </c>
      <c r="C227" s="14"/>
      <c r="D227" s="14"/>
      <c r="E227" s="14" t="s">
        <v>275</v>
      </c>
      <c r="F227" s="15">
        <v>45280.0</v>
      </c>
      <c r="G227" s="15">
        <v>45327.0</v>
      </c>
      <c r="H227" s="14" t="s">
        <v>24</v>
      </c>
      <c r="I227" s="16">
        <v>45234.77</v>
      </c>
      <c r="J227" s="17">
        <v>314051.2178759527</v>
      </c>
      <c r="K227" s="17">
        <v>304290.4043874597</v>
      </c>
      <c r="L227" s="14"/>
      <c r="M227" s="14"/>
      <c r="N227" s="15">
        <v>45352.0</v>
      </c>
      <c r="O227" s="14"/>
      <c r="P227" s="14"/>
      <c r="Q227" s="18" t="str">
        <f t="shared" si="1"/>
        <v>2024</v>
      </c>
      <c r="R227" s="18">
        <f t="shared" si="2"/>
        <v>2</v>
      </c>
      <c r="S227" s="18" t="str">
        <f t="shared" si="3"/>
        <v>2024-Q1</v>
      </c>
      <c r="T227" s="19">
        <f t="shared" si="4"/>
        <v>-9760.813488</v>
      </c>
      <c r="U227" s="18">
        <f t="shared" si="5"/>
        <v>0</v>
      </c>
      <c r="V227" s="26">
        <f t="shared" si="6"/>
        <v>-9760.813488</v>
      </c>
      <c r="W227" s="20"/>
    </row>
    <row r="228" ht="15.75" customHeight="1">
      <c r="A228" s="7">
        <v>360.0</v>
      </c>
      <c r="B228" s="7">
        <v>571.0</v>
      </c>
      <c r="C228" s="7"/>
      <c r="D228" s="7"/>
      <c r="E228" s="7" t="s">
        <v>276</v>
      </c>
      <c r="F228" s="8">
        <v>45273.0</v>
      </c>
      <c r="G228" s="8">
        <v>45303.0</v>
      </c>
      <c r="H228" s="7" t="s">
        <v>24</v>
      </c>
      <c r="I228" s="9">
        <v>26448.736</v>
      </c>
      <c r="J228" s="10">
        <v>201279.5886703491</v>
      </c>
      <c r="K228" s="10">
        <v>200197.7283800354</v>
      </c>
      <c r="L228" s="7"/>
      <c r="M228" s="7"/>
      <c r="N228" s="8">
        <v>45352.0</v>
      </c>
      <c r="O228" s="7"/>
      <c r="P228" s="7"/>
      <c r="Q228" s="11" t="str">
        <f t="shared" si="1"/>
        <v>2024</v>
      </c>
      <c r="R228" s="11">
        <f t="shared" si="2"/>
        <v>1</v>
      </c>
      <c r="S228" s="11" t="str">
        <f t="shared" si="3"/>
        <v>2024-Q1</v>
      </c>
      <c r="T228" s="12">
        <f t="shared" si="4"/>
        <v>-1081.86029</v>
      </c>
      <c r="U228" s="11">
        <f t="shared" si="5"/>
        <v>0</v>
      </c>
      <c r="V228" s="26">
        <f t="shared" si="6"/>
        <v>-1081.86029</v>
      </c>
      <c r="W228" s="13"/>
    </row>
    <row r="229" ht="15.75" customHeight="1">
      <c r="A229" s="14">
        <v>362.0</v>
      </c>
      <c r="B229" s="14">
        <v>577.0</v>
      </c>
      <c r="C229" s="14"/>
      <c r="D229" s="14"/>
      <c r="E229" s="14" t="s">
        <v>277</v>
      </c>
      <c r="F229" s="15">
        <v>45273.0</v>
      </c>
      <c r="G229" s="15">
        <v>45303.0</v>
      </c>
      <c r="H229" s="14" t="s">
        <v>24</v>
      </c>
      <c r="I229" s="16">
        <v>25910.7234</v>
      </c>
      <c r="J229" s="17">
        <v>197185.2170214558</v>
      </c>
      <c r="K229" s="17">
        <v>196125.3636227995</v>
      </c>
      <c r="L229" s="14"/>
      <c r="M229" s="14"/>
      <c r="N229" s="15">
        <v>45352.0</v>
      </c>
      <c r="O229" s="14"/>
      <c r="P229" s="14"/>
      <c r="Q229" s="18" t="str">
        <f t="shared" si="1"/>
        <v>2024</v>
      </c>
      <c r="R229" s="18">
        <f t="shared" si="2"/>
        <v>1</v>
      </c>
      <c r="S229" s="18" t="str">
        <f t="shared" si="3"/>
        <v>2024-Q1</v>
      </c>
      <c r="T229" s="19">
        <f t="shared" si="4"/>
        <v>-1059.853399</v>
      </c>
      <c r="U229" s="18">
        <f t="shared" si="5"/>
        <v>0</v>
      </c>
      <c r="V229" s="26">
        <f t="shared" si="6"/>
        <v>-1059.853399</v>
      </c>
      <c r="W229" s="20"/>
    </row>
    <row r="230" ht="15.75" customHeight="1">
      <c r="A230" s="7">
        <v>373.0</v>
      </c>
      <c r="B230" s="7">
        <v>574.0</v>
      </c>
      <c r="C230" s="7"/>
      <c r="D230" s="7"/>
      <c r="E230" s="7" t="s">
        <v>278</v>
      </c>
      <c r="F230" s="8">
        <v>45281.0</v>
      </c>
      <c r="G230" s="8">
        <v>45303.0</v>
      </c>
      <c r="H230" s="7" t="s">
        <v>24</v>
      </c>
      <c r="I230" s="9">
        <v>25796.18</v>
      </c>
      <c r="J230" s="10">
        <v>215694.950368576</v>
      </c>
      <c r="K230" s="10">
        <v>195258.3532491875</v>
      </c>
      <c r="L230" s="7"/>
      <c r="M230" s="7"/>
      <c r="N230" s="8">
        <v>45352.0</v>
      </c>
      <c r="O230" s="7"/>
      <c r="P230" s="7"/>
      <c r="Q230" s="11" t="str">
        <f t="shared" si="1"/>
        <v>2024</v>
      </c>
      <c r="R230" s="11">
        <f t="shared" si="2"/>
        <v>1</v>
      </c>
      <c r="S230" s="11" t="str">
        <f t="shared" si="3"/>
        <v>2024-Q1</v>
      </c>
      <c r="T230" s="12">
        <f t="shared" si="4"/>
        <v>-20436.59712</v>
      </c>
      <c r="U230" s="11">
        <f t="shared" si="5"/>
        <v>0</v>
      </c>
      <c r="V230" s="26">
        <f t="shared" si="6"/>
        <v>-20436.59712</v>
      </c>
      <c r="W230" s="13"/>
    </row>
    <row r="231" ht="15.75" customHeight="1">
      <c r="A231" s="14">
        <v>382.0</v>
      </c>
      <c r="B231" s="14">
        <v>582.0</v>
      </c>
      <c r="C231" s="14"/>
      <c r="D231" s="14"/>
      <c r="E231" s="14" t="s">
        <v>279</v>
      </c>
      <c r="F231" s="15">
        <v>45284.0</v>
      </c>
      <c r="G231" s="15">
        <v>45303.0</v>
      </c>
      <c r="H231" s="14" t="s">
        <v>24</v>
      </c>
      <c r="I231" s="16">
        <v>24000.0</v>
      </c>
      <c r="J231" s="17">
        <v>207551.2619018555</v>
      </c>
      <c r="K231" s="17">
        <v>181662.5747680664</v>
      </c>
      <c r="L231" s="14"/>
      <c r="M231" s="14"/>
      <c r="N231" s="15">
        <v>45352.0</v>
      </c>
      <c r="O231" s="14"/>
      <c r="P231" s="14"/>
      <c r="Q231" s="18" t="str">
        <f t="shared" si="1"/>
        <v>2024</v>
      </c>
      <c r="R231" s="18">
        <f t="shared" si="2"/>
        <v>1</v>
      </c>
      <c r="S231" s="18" t="str">
        <f t="shared" si="3"/>
        <v>2024-Q1</v>
      </c>
      <c r="T231" s="19">
        <f t="shared" si="4"/>
        <v>-25888.68713</v>
      </c>
      <c r="U231" s="18">
        <f t="shared" si="5"/>
        <v>0</v>
      </c>
      <c r="V231" s="26">
        <f t="shared" si="6"/>
        <v>-25888.68713</v>
      </c>
      <c r="W231" s="20"/>
    </row>
    <row r="232" ht="15.75" customHeight="1">
      <c r="A232" s="7">
        <v>374.0</v>
      </c>
      <c r="B232" s="7">
        <v>594.0</v>
      </c>
      <c r="C232" s="7"/>
      <c r="D232" s="7"/>
      <c r="E232" s="7" t="s">
        <v>280</v>
      </c>
      <c r="F232" s="8">
        <v>45281.0</v>
      </c>
      <c r="G232" s="8">
        <v>45327.0</v>
      </c>
      <c r="H232" s="7" t="s">
        <v>24</v>
      </c>
      <c r="I232" s="9">
        <v>20632.0</v>
      </c>
      <c r="J232" s="10">
        <v>172514.6210021973</v>
      </c>
      <c r="K232" s="10">
        <v>138789.6881828308</v>
      </c>
      <c r="L232" s="7"/>
      <c r="M232" s="7"/>
      <c r="N232" s="8">
        <v>45352.0</v>
      </c>
      <c r="O232" s="7"/>
      <c r="P232" s="7"/>
      <c r="Q232" s="11" t="str">
        <f t="shared" si="1"/>
        <v>2024</v>
      </c>
      <c r="R232" s="11">
        <f t="shared" si="2"/>
        <v>2</v>
      </c>
      <c r="S232" s="11" t="str">
        <f t="shared" si="3"/>
        <v>2024-Q1</v>
      </c>
      <c r="T232" s="12">
        <f t="shared" si="4"/>
        <v>-33724.93282</v>
      </c>
      <c r="U232" s="11">
        <f t="shared" si="5"/>
        <v>0</v>
      </c>
      <c r="V232" s="26">
        <f t="shared" si="6"/>
        <v>-33724.93282</v>
      </c>
      <c r="W232" s="13"/>
    </row>
    <row r="233" ht="15.75" customHeight="1">
      <c r="A233" s="14">
        <v>359.0</v>
      </c>
      <c r="B233" s="14">
        <v>572.0</v>
      </c>
      <c r="C233" s="14"/>
      <c r="D233" s="14"/>
      <c r="E233" s="14" t="s">
        <v>281</v>
      </c>
      <c r="F233" s="15">
        <v>45273.0</v>
      </c>
      <c r="G233" s="15">
        <v>45303.0</v>
      </c>
      <c r="H233" s="14" t="s">
        <v>24</v>
      </c>
      <c r="I233" s="16">
        <v>10541.327</v>
      </c>
      <c r="J233" s="17">
        <v>80221.37476058006</v>
      </c>
      <c r="K233" s="17">
        <v>79790.1918455057</v>
      </c>
      <c r="L233" s="14"/>
      <c r="M233" s="14"/>
      <c r="N233" s="15">
        <v>45352.0</v>
      </c>
      <c r="O233" s="14"/>
      <c r="P233" s="14"/>
      <c r="Q233" s="18" t="str">
        <f t="shared" si="1"/>
        <v>2024</v>
      </c>
      <c r="R233" s="18">
        <f t="shared" si="2"/>
        <v>1</v>
      </c>
      <c r="S233" s="18" t="str">
        <f t="shared" si="3"/>
        <v>2024-Q1</v>
      </c>
      <c r="T233" s="19">
        <f t="shared" si="4"/>
        <v>-431.1829151</v>
      </c>
      <c r="U233" s="18">
        <f t="shared" si="5"/>
        <v>0</v>
      </c>
      <c r="V233" s="26">
        <f t="shared" si="6"/>
        <v>-431.1829151</v>
      </c>
      <c r="W233" s="20"/>
    </row>
    <row r="234" ht="15.75" customHeight="1">
      <c r="A234" s="7">
        <v>371.0</v>
      </c>
      <c r="B234" s="7">
        <v>587.0</v>
      </c>
      <c r="C234" s="7"/>
      <c r="D234" s="7"/>
      <c r="E234" s="7" t="s">
        <v>282</v>
      </c>
      <c r="F234" s="8">
        <v>45280.0</v>
      </c>
      <c r="G234" s="8">
        <v>45327.0</v>
      </c>
      <c r="H234" s="7" t="s">
        <v>24</v>
      </c>
      <c r="I234" s="9">
        <v>10356.9</v>
      </c>
      <c r="J234" s="10">
        <v>71904.79930415153</v>
      </c>
      <c r="K234" s="10">
        <v>69669.97487111091</v>
      </c>
      <c r="L234" s="7"/>
      <c r="M234" s="7"/>
      <c r="N234" s="8">
        <v>45352.0</v>
      </c>
      <c r="O234" s="7"/>
      <c r="P234" s="7"/>
      <c r="Q234" s="11" t="str">
        <f t="shared" si="1"/>
        <v>2024</v>
      </c>
      <c r="R234" s="11">
        <f t="shared" si="2"/>
        <v>2</v>
      </c>
      <c r="S234" s="11" t="str">
        <f t="shared" si="3"/>
        <v>2024-Q1</v>
      </c>
      <c r="T234" s="12">
        <f t="shared" si="4"/>
        <v>-2234.824433</v>
      </c>
      <c r="U234" s="11">
        <f t="shared" si="5"/>
        <v>0</v>
      </c>
      <c r="V234" s="26">
        <f t="shared" si="6"/>
        <v>-2234.824433</v>
      </c>
      <c r="W234" s="13"/>
    </row>
    <row r="235" ht="15.75" customHeight="1">
      <c r="A235" s="14">
        <v>408.0</v>
      </c>
      <c r="B235" s="14">
        <v>603.0</v>
      </c>
      <c r="C235" s="14"/>
      <c r="D235" s="14"/>
      <c r="E235" s="14" t="s">
        <v>283</v>
      </c>
      <c r="F235" s="15">
        <v>45301.0</v>
      </c>
      <c r="G235" s="15">
        <v>45327.0</v>
      </c>
      <c r="H235" s="14" t="s">
        <v>24</v>
      </c>
      <c r="I235" s="16">
        <v>9975.0</v>
      </c>
      <c r="J235" s="17">
        <v>79511.33576631547</v>
      </c>
      <c r="K235" s="17">
        <v>67100.96644163132</v>
      </c>
      <c r="L235" s="14"/>
      <c r="M235" s="14"/>
      <c r="N235" s="15">
        <v>45352.0</v>
      </c>
      <c r="O235" s="14"/>
      <c r="P235" s="14"/>
      <c r="Q235" s="18" t="str">
        <f t="shared" si="1"/>
        <v>2024</v>
      </c>
      <c r="R235" s="18">
        <f t="shared" si="2"/>
        <v>2</v>
      </c>
      <c r="S235" s="18" t="str">
        <f t="shared" si="3"/>
        <v>2024-Q1</v>
      </c>
      <c r="T235" s="19">
        <f t="shared" si="4"/>
        <v>-12410.36932</v>
      </c>
      <c r="U235" s="18">
        <f t="shared" si="5"/>
        <v>0</v>
      </c>
      <c r="V235" s="26">
        <f t="shared" si="6"/>
        <v>-12410.36932</v>
      </c>
      <c r="W235" s="20"/>
    </row>
    <row r="236" ht="15.75" customHeight="1">
      <c r="A236" s="7">
        <v>389.0</v>
      </c>
      <c r="B236" s="7">
        <v>583.0</v>
      </c>
      <c r="C236" s="7"/>
      <c r="D236" s="7"/>
      <c r="E236" s="7" t="s">
        <v>284</v>
      </c>
      <c r="F236" s="8">
        <v>45288.0</v>
      </c>
      <c r="G236" s="8">
        <v>45327.0</v>
      </c>
      <c r="H236" s="7" t="s">
        <v>24</v>
      </c>
      <c r="I236" s="9">
        <v>8250.0</v>
      </c>
      <c r="J236" s="10">
        <v>69713.44256401062</v>
      </c>
      <c r="K236" s="10">
        <v>55497.03991413116</v>
      </c>
      <c r="L236" s="7"/>
      <c r="M236" s="7"/>
      <c r="N236" s="8">
        <v>45352.0</v>
      </c>
      <c r="O236" s="7"/>
      <c r="P236" s="7"/>
      <c r="Q236" s="11" t="str">
        <f t="shared" si="1"/>
        <v>2024</v>
      </c>
      <c r="R236" s="11">
        <f t="shared" si="2"/>
        <v>2</v>
      </c>
      <c r="S236" s="11" t="str">
        <f t="shared" si="3"/>
        <v>2024-Q1</v>
      </c>
      <c r="T236" s="12">
        <f t="shared" si="4"/>
        <v>-14216.40265</v>
      </c>
      <c r="U236" s="11">
        <f t="shared" si="5"/>
        <v>0</v>
      </c>
      <c r="V236" s="26">
        <f t="shared" si="6"/>
        <v>-14216.40265</v>
      </c>
      <c r="W236" s="13"/>
    </row>
    <row r="237" ht="15.75" customHeight="1">
      <c r="A237" s="14">
        <v>412.0</v>
      </c>
      <c r="B237" s="14">
        <v>602.0</v>
      </c>
      <c r="C237" s="14"/>
      <c r="D237" s="14"/>
      <c r="E237" s="14" t="s">
        <v>285</v>
      </c>
      <c r="F237" s="15">
        <v>45302.0</v>
      </c>
      <c r="G237" s="15">
        <v>45327.0</v>
      </c>
      <c r="H237" s="14" t="s">
        <v>24</v>
      </c>
      <c r="I237" s="16">
        <v>3157.89</v>
      </c>
      <c r="J237" s="17">
        <v>25800.55783744812</v>
      </c>
      <c r="K237" s="17">
        <v>21242.85422720432</v>
      </c>
      <c r="L237" s="14"/>
      <c r="M237" s="14"/>
      <c r="N237" s="15">
        <v>45352.0</v>
      </c>
      <c r="O237" s="14"/>
      <c r="P237" s="14"/>
      <c r="Q237" s="18" t="str">
        <f t="shared" si="1"/>
        <v>2024</v>
      </c>
      <c r="R237" s="18">
        <f t="shared" si="2"/>
        <v>2</v>
      </c>
      <c r="S237" s="18" t="str">
        <f t="shared" si="3"/>
        <v>2024-Q1</v>
      </c>
      <c r="T237" s="19">
        <f t="shared" si="4"/>
        <v>-4557.70361</v>
      </c>
      <c r="U237" s="18">
        <f t="shared" si="5"/>
        <v>0</v>
      </c>
      <c r="V237" s="26">
        <f t="shared" si="6"/>
        <v>-4557.70361</v>
      </c>
      <c r="W237" s="20"/>
    </row>
    <row r="238" ht="15.75" customHeight="1">
      <c r="A238" s="7">
        <v>397.0</v>
      </c>
      <c r="B238" s="7">
        <v>600.0</v>
      </c>
      <c r="C238" s="7"/>
      <c r="D238" s="7"/>
      <c r="E238" s="7" t="s">
        <v>286</v>
      </c>
      <c r="F238" s="8">
        <v>45295.0</v>
      </c>
      <c r="G238" s="8">
        <v>45327.0</v>
      </c>
      <c r="H238" s="7" t="s">
        <v>24</v>
      </c>
      <c r="I238" s="9">
        <v>2744.11</v>
      </c>
      <c r="J238" s="10">
        <v>21627.63690177441</v>
      </c>
      <c r="K238" s="10">
        <v>18459.39178166866</v>
      </c>
      <c r="L238" s="7"/>
      <c r="M238" s="7"/>
      <c r="N238" s="8">
        <v>45352.0</v>
      </c>
      <c r="O238" s="7"/>
      <c r="P238" s="7"/>
      <c r="Q238" s="11" t="str">
        <f t="shared" si="1"/>
        <v>2024</v>
      </c>
      <c r="R238" s="11">
        <f t="shared" si="2"/>
        <v>2</v>
      </c>
      <c r="S238" s="11" t="str">
        <f t="shared" si="3"/>
        <v>2024-Q1</v>
      </c>
      <c r="T238" s="12">
        <f t="shared" si="4"/>
        <v>-3168.24512</v>
      </c>
      <c r="U238" s="11">
        <f t="shared" si="5"/>
        <v>0</v>
      </c>
      <c r="V238" s="26">
        <f t="shared" si="6"/>
        <v>-3168.24512</v>
      </c>
      <c r="W238" s="13"/>
    </row>
    <row r="239" ht="15.75" customHeight="1">
      <c r="A239" s="14">
        <v>396.0</v>
      </c>
      <c r="B239" s="14">
        <v>596.0</v>
      </c>
      <c r="C239" s="14"/>
      <c r="D239" s="14"/>
      <c r="E239" s="14" t="s">
        <v>287</v>
      </c>
      <c r="F239" s="15">
        <v>45295.0</v>
      </c>
      <c r="G239" s="15">
        <v>45327.0</v>
      </c>
      <c r="H239" s="14" t="s">
        <v>24</v>
      </c>
      <c r="I239" s="16">
        <v>2000.0</v>
      </c>
      <c r="J239" s="17">
        <v>15762.95185089111</v>
      </c>
      <c r="K239" s="17">
        <v>13453.82785797119</v>
      </c>
      <c r="L239" s="14"/>
      <c r="M239" s="14"/>
      <c r="N239" s="15">
        <v>45352.0</v>
      </c>
      <c r="O239" s="14"/>
      <c r="P239" s="14"/>
      <c r="Q239" s="18" t="str">
        <f t="shared" si="1"/>
        <v>2024</v>
      </c>
      <c r="R239" s="18">
        <f t="shared" si="2"/>
        <v>2</v>
      </c>
      <c r="S239" s="18" t="str">
        <f t="shared" si="3"/>
        <v>2024-Q1</v>
      </c>
      <c r="T239" s="19">
        <f t="shared" si="4"/>
        <v>-2309.123993</v>
      </c>
      <c r="U239" s="18">
        <f t="shared" si="5"/>
        <v>0</v>
      </c>
      <c r="V239" s="26">
        <f t="shared" si="6"/>
        <v>-2309.123993</v>
      </c>
      <c r="W239" s="20"/>
    </row>
    <row r="240" ht="15.75" customHeight="1">
      <c r="A240" s="7">
        <v>417.0</v>
      </c>
      <c r="B240" s="7">
        <v>590.0</v>
      </c>
      <c r="C240" s="7"/>
      <c r="D240" s="7"/>
      <c r="E240" s="7" t="s">
        <v>288</v>
      </c>
      <c r="F240" s="8">
        <v>45306.0</v>
      </c>
      <c r="G240" s="8">
        <v>45327.0</v>
      </c>
      <c r="H240" s="7" t="s">
        <v>24</v>
      </c>
      <c r="I240" s="9">
        <v>1000.0</v>
      </c>
      <c r="J240" s="10">
        <v>7517.786979675293</v>
      </c>
      <c r="K240" s="10">
        <v>6726.913928985596</v>
      </c>
      <c r="L240" s="7"/>
      <c r="M240" s="7"/>
      <c r="N240" s="8">
        <v>45352.0</v>
      </c>
      <c r="O240" s="7"/>
      <c r="P240" s="7"/>
      <c r="Q240" s="11" t="str">
        <f t="shared" si="1"/>
        <v>2024</v>
      </c>
      <c r="R240" s="11">
        <f t="shared" si="2"/>
        <v>2</v>
      </c>
      <c r="S240" s="11" t="str">
        <f t="shared" si="3"/>
        <v>2024-Q1</v>
      </c>
      <c r="T240" s="12">
        <f t="shared" si="4"/>
        <v>-790.8730507</v>
      </c>
      <c r="U240" s="11">
        <f t="shared" si="5"/>
        <v>0</v>
      </c>
      <c r="V240" s="26">
        <f t="shared" si="6"/>
        <v>-790.8730507</v>
      </c>
      <c r="W240" s="13"/>
    </row>
    <row r="241" ht="15.75" customHeight="1">
      <c r="A241" s="14">
        <v>422.0</v>
      </c>
      <c r="B241" s="14">
        <v>597.0</v>
      </c>
      <c r="C241" s="14"/>
      <c r="D241" s="14"/>
      <c r="E241" s="14" t="s">
        <v>289</v>
      </c>
      <c r="F241" s="15">
        <v>45308.0</v>
      </c>
      <c r="G241" s="15">
        <v>45327.0</v>
      </c>
      <c r="H241" s="14" t="s">
        <v>24</v>
      </c>
      <c r="I241" s="16">
        <v>999.0</v>
      </c>
      <c r="J241" s="17">
        <v>7325.627168655396</v>
      </c>
      <c r="K241" s="17">
        <v>6720.18701505661</v>
      </c>
      <c r="L241" s="14"/>
      <c r="M241" s="14"/>
      <c r="N241" s="15">
        <v>45352.0</v>
      </c>
      <c r="O241" s="14"/>
      <c r="P241" s="14"/>
      <c r="Q241" s="18" t="str">
        <f t="shared" si="1"/>
        <v>2024</v>
      </c>
      <c r="R241" s="18">
        <f t="shared" si="2"/>
        <v>2</v>
      </c>
      <c r="S241" s="18" t="str">
        <f t="shared" si="3"/>
        <v>2024-Q1</v>
      </c>
      <c r="T241" s="19">
        <f t="shared" si="4"/>
        <v>-605.4401536</v>
      </c>
      <c r="U241" s="18">
        <f t="shared" si="5"/>
        <v>0</v>
      </c>
      <c r="V241" s="26">
        <f t="shared" si="6"/>
        <v>-605.4401536</v>
      </c>
      <c r="W241" s="20"/>
    </row>
    <row r="242" ht="15.75" customHeight="1">
      <c r="A242" s="7">
        <v>420.0</v>
      </c>
      <c r="B242" s="7">
        <v>593.0</v>
      </c>
      <c r="C242" s="7"/>
      <c r="D242" s="7"/>
      <c r="E242" s="7" t="s">
        <v>290</v>
      </c>
      <c r="F242" s="8">
        <v>45307.0</v>
      </c>
      <c r="G242" s="8">
        <v>45327.0</v>
      </c>
      <c r="H242" s="7" t="s">
        <v>24</v>
      </c>
      <c r="I242" s="9">
        <v>673.0</v>
      </c>
      <c r="J242" s="10">
        <v>5040.810280799866</v>
      </c>
      <c r="K242" s="10">
        <v>4527.213074207306</v>
      </c>
      <c r="L242" s="7"/>
      <c r="M242" s="7"/>
      <c r="N242" s="8">
        <v>45352.0</v>
      </c>
      <c r="O242" s="7"/>
      <c r="P242" s="7"/>
      <c r="Q242" s="11" t="str">
        <f t="shared" si="1"/>
        <v>2024</v>
      </c>
      <c r="R242" s="11">
        <f t="shared" si="2"/>
        <v>2</v>
      </c>
      <c r="S242" s="11" t="str">
        <f t="shared" si="3"/>
        <v>2024-Q1</v>
      </c>
      <c r="T242" s="12">
        <f t="shared" si="4"/>
        <v>-513.5972066</v>
      </c>
      <c r="U242" s="11">
        <f t="shared" si="5"/>
        <v>0</v>
      </c>
      <c r="V242" s="26">
        <f t="shared" si="6"/>
        <v>-513.5972066</v>
      </c>
      <c r="W242" s="13"/>
    </row>
    <row r="243" ht="15.75" customHeight="1">
      <c r="A243" s="14">
        <v>391.0</v>
      </c>
      <c r="B243" s="14">
        <v>567.0</v>
      </c>
      <c r="C243" s="14"/>
      <c r="D243" s="14"/>
      <c r="E243" s="14" t="s">
        <v>291</v>
      </c>
      <c r="F243" s="15">
        <v>45289.0</v>
      </c>
      <c r="G243" s="15">
        <v>45303.0</v>
      </c>
      <c r="H243" s="14" t="s">
        <v>24</v>
      </c>
      <c r="I243" s="16">
        <v>540.0</v>
      </c>
      <c r="J243" s="17">
        <v>4478.017730712891</v>
      </c>
      <c r="K243" s="17">
        <v>4087.407932281494</v>
      </c>
      <c r="L243" s="14"/>
      <c r="M243" s="14"/>
      <c r="N243" s="15">
        <v>45352.0</v>
      </c>
      <c r="O243" s="14"/>
      <c r="P243" s="14"/>
      <c r="Q243" s="18" t="str">
        <f t="shared" si="1"/>
        <v>2024</v>
      </c>
      <c r="R243" s="18">
        <f t="shared" si="2"/>
        <v>1</v>
      </c>
      <c r="S243" s="18" t="str">
        <f t="shared" si="3"/>
        <v>2024-Q1</v>
      </c>
      <c r="T243" s="19">
        <f t="shared" si="4"/>
        <v>-390.6097984</v>
      </c>
      <c r="U243" s="18">
        <f t="shared" si="5"/>
        <v>0</v>
      </c>
      <c r="V243" s="26">
        <f t="shared" si="6"/>
        <v>-390.6097984</v>
      </c>
      <c r="W243" s="20"/>
    </row>
    <row r="244" ht="15.75" customHeight="1">
      <c r="A244" s="7">
        <v>361.0</v>
      </c>
      <c r="B244" s="7">
        <v>553.0</v>
      </c>
      <c r="C244" s="7" t="s">
        <v>27</v>
      </c>
      <c r="D244" s="7" t="s">
        <v>86</v>
      </c>
      <c r="E244" s="7" t="s">
        <v>292</v>
      </c>
      <c r="F244" s="8">
        <v>45273.0</v>
      </c>
      <c r="G244" s="8">
        <v>45303.0</v>
      </c>
      <c r="H244" s="7" t="s">
        <v>24</v>
      </c>
      <c r="I244" s="9">
        <v>500.0</v>
      </c>
      <c r="J244" s="10">
        <v>3805.088996887207</v>
      </c>
      <c r="K244" s="10">
        <v>3784.636974334717</v>
      </c>
      <c r="L244" s="7"/>
      <c r="M244" s="7"/>
      <c r="N244" s="8">
        <v>45352.0</v>
      </c>
      <c r="O244" s="7" t="s">
        <v>192</v>
      </c>
      <c r="P244" s="7" t="s">
        <v>31</v>
      </c>
      <c r="Q244" s="11" t="str">
        <f t="shared" si="1"/>
        <v>2024</v>
      </c>
      <c r="R244" s="11">
        <f t="shared" si="2"/>
        <v>1</v>
      </c>
      <c r="S244" s="11" t="str">
        <f t="shared" si="3"/>
        <v>2024-Q1</v>
      </c>
      <c r="T244" s="12">
        <f t="shared" si="4"/>
        <v>-20.45202255</v>
      </c>
      <c r="U244" s="11">
        <f t="shared" si="5"/>
        <v>0</v>
      </c>
      <c r="V244" s="26">
        <f t="shared" si="6"/>
        <v>-20.45202255</v>
      </c>
      <c r="W244" s="13"/>
    </row>
    <row r="245" ht="15.75" customHeight="1">
      <c r="A245" s="14">
        <v>538.0</v>
      </c>
      <c r="B245" s="14">
        <v>689.0</v>
      </c>
      <c r="C245" s="14"/>
      <c r="D245" s="14"/>
      <c r="E245" s="14" t="s">
        <v>227</v>
      </c>
      <c r="F245" s="15">
        <v>45351.0</v>
      </c>
      <c r="G245" s="15">
        <v>45354.0</v>
      </c>
      <c r="H245" s="14" t="s">
        <v>26</v>
      </c>
      <c r="I245" s="16"/>
      <c r="J245" s="17"/>
      <c r="K245" s="17"/>
      <c r="L245" s="14"/>
      <c r="M245" s="14"/>
      <c r="N245" s="15">
        <v>45352.0</v>
      </c>
      <c r="O245" s="14"/>
      <c r="P245" s="14"/>
      <c r="Q245" s="18" t="str">
        <f t="shared" si="1"/>
        <v>2024</v>
      </c>
      <c r="R245" s="18">
        <f t="shared" si="2"/>
        <v>3</v>
      </c>
      <c r="S245" s="18" t="str">
        <f t="shared" si="3"/>
        <v>2024-Q1</v>
      </c>
      <c r="T245" s="18">
        <f t="shared" si="4"/>
        <v>0</v>
      </c>
      <c r="U245" s="18">
        <f t="shared" si="5"/>
        <v>0</v>
      </c>
      <c r="V245" s="13">
        <f t="shared" si="6"/>
        <v>0</v>
      </c>
      <c r="W245" s="20"/>
    </row>
    <row r="246" ht="15.75" customHeight="1">
      <c r="A246" s="7">
        <v>465.0</v>
      </c>
      <c r="B246" s="7">
        <v>611.0</v>
      </c>
      <c r="C246" s="7"/>
      <c r="D246" s="7"/>
      <c r="E246" s="7" t="s">
        <v>227</v>
      </c>
      <c r="F246" s="8">
        <v>45327.0</v>
      </c>
      <c r="G246" s="8">
        <v>45351.0</v>
      </c>
      <c r="H246" s="7" t="s">
        <v>24</v>
      </c>
      <c r="I246" s="9"/>
      <c r="J246" s="10"/>
      <c r="K246" s="10"/>
      <c r="L246" s="7"/>
      <c r="M246" s="7"/>
      <c r="N246" s="8">
        <v>45352.0</v>
      </c>
      <c r="O246" s="7"/>
      <c r="P246" s="7"/>
      <c r="Q246" s="11" t="str">
        <f t="shared" si="1"/>
        <v>2024</v>
      </c>
      <c r="R246" s="11">
        <f t="shared" si="2"/>
        <v>2</v>
      </c>
      <c r="S246" s="11" t="str">
        <f t="shared" si="3"/>
        <v>2024-Q1</v>
      </c>
      <c r="T246" s="11">
        <f t="shared" si="4"/>
        <v>0</v>
      </c>
      <c r="U246" s="11">
        <f t="shared" si="5"/>
        <v>0</v>
      </c>
      <c r="V246" s="13">
        <f t="shared" si="6"/>
        <v>0</v>
      </c>
      <c r="W246" s="13"/>
    </row>
    <row r="247" ht="15.75" customHeight="1">
      <c r="A247" s="14">
        <v>485.0</v>
      </c>
      <c r="B247" s="14">
        <v>628.0</v>
      </c>
      <c r="C247" s="14"/>
      <c r="D247" s="14"/>
      <c r="E247" s="14" t="s">
        <v>293</v>
      </c>
      <c r="F247" s="15">
        <v>45333.0</v>
      </c>
      <c r="G247" s="15">
        <v>45351.0</v>
      </c>
      <c r="H247" s="14" t="s">
        <v>24</v>
      </c>
      <c r="I247" s="16"/>
      <c r="J247" s="17"/>
      <c r="K247" s="17"/>
      <c r="L247" s="14"/>
      <c r="M247" s="14"/>
      <c r="N247" s="15">
        <v>45352.0</v>
      </c>
      <c r="O247" s="14"/>
      <c r="P247" s="14"/>
      <c r="Q247" s="18" t="str">
        <f t="shared" si="1"/>
        <v>2024</v>
      </c>
      <c r="R247" s="18">
        <f t="shared" si="2"/>
        <v>2</v>
      </c>
      <c r="S247" s="18" t="str">
        <f t="shared" si="3"/>
        <v>2024-Q1</v>
      </c>
      <c r="T247" s="18">
        <f t="shared" si="4"/>
        <v>0</v>
      </c>
      <c r="U247" s="18">
        <f t="shared" si="5"/>
        <v>0</v>
      </c>
      <c r="V247" s="13">
        <f t="shared" si="6"/>
        <v>0</v>
      </c>
      <c r="W247" s="20"/>
    </row>
    <row r="248" ht="15.75" customHeight="1">
      <c r="A248" s="7">
        <v>504.0</v>
      </c>
      <c r="B248" s="7">
        <v>624.0</v>
      </c>
      <c r="C248" s="7"/>
      <c r="D248" s="7"/>
      <c r="E248" s="7" t="s">
        <v>294</v>
      </c>
      <c r="F248" s="8">
        <v>45337.0</v>
      </c>
      <c r="G248" s="8">
        <v>45351.0</v>
      </c>
      <c r="H248" s="7" t="s">
        <v>24</v>
      </c>
      <c r="I248" s="9"/>
      <c r="J248" s="10"/>
      <c r="K248" s="10"/>
      <c r="L248" s="7"/>
      <c r="M248" s="7"/>
      <c r="N248" s="8">
        <v>45352.0</v>
      </c>
      <c r="O248" s="7"/>
      <c r="P248" s="7"/>
      <c r="Q248" s="11" t="str">
        <f t="shared" si="1"/>
        <v>2024</v>
      </c>
      <c r="R248" s="11">
        <f t="shared" si="2"/>
        <v>2</v>
      </c>
      <c r="S248" s="11" t="str">
        <f t="shared" si="3"/>
        <v>2024-Q1</v>
      </c>
      <c r="T248" s="11">
        <f t="shared" si="4"/>
        <v>0</v>
      </c>
      <c r="U248" s="11">
        <f t="shared" si="5"/>
        <v>0</v>
      </c>
      <c r="V248" s="13">
        <f t="shared" si="6"/>
        <v>0</v>
      </c>
      <c r="W248" s="13"/>
    </row>
    <row r="249" ht="15.75" customHeight="1">
      <c r="A249" s="14">
        <v>-1.0</v>
      </c>
      <c r="B249" s="14">
        <v>615.0</v>
      </c>
      <c r="C249" s="14"/>
      <c r="D249" s="14"/>
      <c r="E249" s="14" t="s">
        <v>295</v>
      </c>
      <c r="F249" s="24"/>
      <c r="G249" s="15">
        <v>45351.0</v>
      </c>
      <c r="H249" s="14" t="s">
        <v>24</v>
      </c>
      <c r="I249" s="16"/>
      <c r="J249" s="17"/>
      <c r="K249" s="17"/>
      <c r="L249" s="14"/>
      <c r="M249" s="14"/>
      <c r="N249" s="15">
        <v>45352.0</v>
      </c>
      <c r="O249" s="14"/>
      <c r="P249" s="14"/>
      <c r="Q249" s="18" t="str">
        <f t="shared" si="1"/>
        <v>2024</v>
      </c>
      <c r="R249" s="18">
        <f t="shared" si="2"/>
        <v>2</v>
      </c>
      <c r="S249" s="18" t="str">
        <f t="shared" si="3"/>
        <v>2024-Q1</v>
      </c>
      <c r="T249" s="18">
        <f t="shared" si="4"/>
        <v>0</v>
      </c>
      <c r="U249" s="18">
        <f t="shared" si="5"/>
        <v>0</v>
      </c>
      <c r="V249" s="13">
        <f t="shared" si="6"/>
        <v>0</v>
      </c>
      <c r="W249" s="20"/>
    </row>
    <row r="250" ht="15.75" customHeight="1">
      <c r="A250" s="7">
        <v>-1.0</v>
      </c>
      <c r="B250" s="7">
        <v>618.0</v>
      </c>
      <c r="C250" s="7"/>
      <c r="D250" s="7"/>
      <c r="E250" s="7" t="s">
        <v>296</v>
      </c>
      <c r="F250" s="25"/>
      <c r="G250" s="8">
        <v>45351.0</v>
      </c>
      <c r="H250" s="7" t="s">
        <v>24</v>
      </c>
      <c r="I250" s="9"/>
      <c r="J250" s="10"/>
      <c r="K250" s="10"/>
      <c r="L250" s="7"/>
      <c r="M250" s="7"/>
      <c r="N250" s="8">
        <v>45352.0</v>
      </c>
      <c r="O250" s="7"/>
      <c r="P250" s="7"/>
      <c r="Q250" s="11" t="str">
        <f t="shared" si="1"/>
        <v>2024</v>
      </c>
      <c r="R250" s="11">
        <f t="shared" si="2"/>
        <v>2</v>
      </c>
      <c r="S250" s="11" t="str">
        <f t="shared" si="3"/>
        <v>2024-Q1</v>
      </c>
      <c r="T250" s="11">
        <f t="shared" si="4"/>
        <v>0</v>
      </c>
      <c r="U250" s="11">
        <f t="shared" si="5"/>
        <v>0</v>
      </c>
      <c r="V250" s="13">
        <f t="shared" si="6"/>
        <v>0</v>
      </c>
      <c r="W250" s="13"/>
    </row>
    <row r="251" ht="15.75" customHeight="1">
      <c r="A251" s="14">
        <v>-1.0</v>
      </c>
      <c r="B251" s="14">
        <v>627.0</v>
      </c>
      <c r="C251" s="14"/>
      <c r="D251" s="14"/>
      <c r="E251" s="14" t="s">
        <v>293</v>
      </c>
      <c r="F251" s="24"/>
      <c r="G251" s="15">
        <v>45351.0</v>
      </c>
      <c r="H251" s="14" t="s">
        <v>24</v>
      </c>
      <c r="I251" s="16"/>
      <c r="J251" s="17"/>
      <c r="K251" s="17"/>
      <c r="L251" s="14"/>
      <c r="M251" s="14"/>
      <c r="N251" s="15">
        <v>45352.0</v>
      </c>
      <c r="O251" s="14"/>
      <c r="P251" s="14"/>
      <c r="Q251" s="18" t="str">
        <f t="shared" si="1"/>
        <v>2024</v>
      </c>
      <c r="R251" s="18">
        <f t="shared" si="2"/>
        <v>2</v>
      </c>
      <c r="S251" s="18" t="str">
        <f t="shared" si="3"/>
        <v>2024-Q1</v>
      </c>
      <c r="T251" s="18">
        <f t="shared" si="4"/>
        <v>0</v>
      </c>
      <c r="U251" s="18">
        <f t="shared" si="5"/>
        <v>0</v>
      </c>
      <c r="V251" s="13">
        <f t="shared" si="6"/>
        <v>0</v>
      </c>
      <c r="W251" s="20"/>
    </row>
    <row r="252" ht="15.75" customHeight="1">
      <c r="A252" s="7">
        <v>-1.0</v>
      </c>
      <c r="B252" s="7">
        <v>629.0</v>
      </c>
      <c r="C252" s="7"/>
      <c r="D252" s="7"/>
      <c r="E252" s="7" t="s">
        <v>297</v>
      </c>
      <c r="F252" s="25"/>
      <c r="G252" s="8">
        <v>45351.0</v>
      </c>
      <c r="H252" s="7" t="s">
        <v>24</v>
      </c>
      <c r="I252" s="9"/>
      <c r="J252" s="10"/>
      <c r="K252" s="10"/>
      <c r="L252" s="7"/>
      <c r="M252" s="7"/>
      <c r="N252" s="8">
        <v>45352.0</v>
      </c>
      <c r="O252" s="7"/>
      <c r="P252" s="7"/>
      <c r="Q252" s="11" t="str">
        <f t="shared" si="1"/>
        <v>2024</v>
      </c>
      <c r="R252" s="11">
        <f t="shared" si="2"/>
        <v>2</v>
      </c>
      <c r="S252" s="11" t="str">
        <f t="shared" si="3"/>
        <v>2024-Q1</v>
      </c>
      <c r="T252" s="11">
        <f t="shared" si="4"/>
        <v>0</v>
      </c>
      <c r="U252" s="11">
        <f t="shared" si="5"/>
        <v>0</v>
      </c>
      <c r="V252" s="13">
        <f t="shared" si="6"/>
        <v>0</v>
      </c>
      <c r="W252" s="13"/>
    </row>
    <row r="253" ht="15.75" customHeight="1">
      <c r="A253" s="14">
        <v>-1.0</v>
      </c>
      <c r="B253" s="14">
        <v>637.0</v>
      </c>
      <c r="C253" s="14"/>
      <c r="D253" s="14"/>
      <c r="E253" s="14" t="s">
        <v>298</v>
      </c>
      <c r="F253" s="24"/>
      <c r="G253" s="15">
        <v>45351.0</v>
      </c>
      <c r="H253" s="14" t="s">
        <v>24</v>
      </c>
      <c r="I253" s="16"/>
      <c r="J253" s="17"/>
      <c r="K253" s="17"/>
      <c r="L253" s="14"/>
      <c r="M253" s="14"/>
      <c r="N253" s="15">
        <v>45352.0</v>
      </c>
      <c r="O253" s="14"/>
      <c r="P253" s="14"/>
      <c r="Q253" s="18" t="str">
        <f t="shared" si="1"/>
        <v>2024</v>
      </c>
      <c r="R253" s="18">
        <f t="shared" si="2"/>
        <v>2</v>
      </c>
      <c r="S253" s="18" t="str">
        <f t="shared" si="3"/>
        <v>2024-Q1</v>
      </c>
      <c r="T253" s="18">
        <f t="shared" si="4"/>
        <v>0</v>
      </c>
      <c r="U253" s="18">
        <f t="shared" si="5"/>
        <v>0</v>
      </c>
      <c r="V253" s="13">
        <f t="shared" si="6"/>
        <v>0</v>
      </c>
      <c r="W253" s="20"/>
    </row>
    <row r="254" ht="15.75" customHeight="1">
      <c r="A254" s="7">
        <v>-1.0</v>
      </c>
      <c r="B254" s="7">
        <v>638.0</v>
      </c>
      <c r="C254" s="7"/>
      <c r="D254" s="7"/>
      <c r="E254" s="7" t="s">
        <v>298</v>
      </c>
      <c r="F254" s="25"/>
      <c r="G254" s="8">
        <v>45351.0</v>
      </c>
      <c r="H254" s="7" t="s">
        <v>24</v>
      </c>
      <c r="I254" s="9"/>
      <c r="J254" s="10"/>
      <c r="K254" s="10"/>
      <c r="L254" s="7"/>
      <c r="M254" s="7"/>
      <c r="N254" s="8">
        <v>45352.0</v>
      </c>
      <c r="O254" s="7"/>
      <c r="P254" s="7"/>
      <c r="Q254" s="11" t="str">
        <f t="shared" si="1"/>
        <v>2024</v>
      </c>
      <c r="R254" s="11">
        <f t="shared" si="2"/>
        <v>2</v>
      </c>
      <c r="S254" s="11" t="str">
        <f t="shared" si="3"/>
        <v>2024-Q1</v>
      </c>
      <c r="T254" s="11">
        <f t="shared" si="4"/>
        <v>0</v>
      </c>
      <c r="U254" s="11">
        <f t="shared" si="5"/>
        <v>0</v>
      </c>
      <c r="V254" s="13">
        <f t="shared" si="6"/>
        <v>0</v>
      </c>
      <c r="W254" s="13"/>
    </row>
    <row r="255" ht="15.75" customHeight="1">
      <c r="A255" s="14">
        <v>-1.0</v>
      </c>
      <c r="B255" s="14">
        <v>639.0</v>
      </c>
      <c r="C255" s="14"/>
      <c r="D255" s="14"/>
      <c r="E255" s="14" t="s">
        <v>298</v>
      </c>
      <c r="F255" s="24"/>
      <c r="G255" s="15">
        <v>45351.0</v>
      </c>
      <c r="H255" s="14" t="s">
        <v>24</v>
      </c>
      <c r="I255" s="16"/>
      <c r="J255" s="17"/>
      <c r="K255" s="17"/>
      <c r="L255" s="14"/>
      <c r="M255" s="14"/>
      <c r="N255" s="15">
        <v>45352.0</v>
      </c>
      <c r="O255" s="14"/>
      <c r="P255" s="14"/>
      <c r="Q255" s="18" t="str">
        <f t="shared" si="1"/>
        <v>2024</v>
      </c>
      <c r="R255" s="18">
        <f t="shared" si="2"/>
        <v>2</v>
      </c>
      <c r="S255" s="18" t="str">
        <f t="shared" si="3"/>
        <v>2024-Q1</v>
      </c>
      <c r="T255" s="18">
        <f t="shared" si="4"/>
        <v>0</v>
      </c>
      <c r="U255" s="18">
        <f t="shared" si="5"/>
        <v>0</v>
      </c>
      <c r="V255" s="13">
        <f t="shared" si="6"/>
        <v>0</v>
      </c>
      <c r="W255" s="20"/>
    </row>
    <row r="256" ht="15.75" customHeight="1">
      <c r="A256" s="7">
        <v>-1.0</v>
      </c>
      <c r="B256" s="7">
        <v>640.0</v>
      </c>
      <c r="C256" s="7"/>
      <c r="D256" s="7"/>
      <c r="E256" s="7" t="s">
        <v>298</v>
      </c>
      <c r="F256" s="25"/>
      <c r="G256" s="8">
        <v>45351.0</v>
      </c>
      <c r="H256" s="7" t="s">
        <v>24</v>
      </c>
      <c r="I256" s="9"/>
      <c r="J256" s="10"/>
      <c r="K256" s="10"/>
      <c r="L256" s="7"/>
      <c r="M256" s="7"/>
      <c r="N256" s="8">
        <v>45352.0</v>
      </c>
      <c r="O256" s="7"/>
      <c r="P256" s="7"/>
      <c r="Q256" s="11" t="str">
        <f t="shared" si="1"/>
        <v>2024</v>
      </c>
      <c r="R256" s="11">
        <f t="shared" si="2"/>
        <v>2</v>
      </c>
      <c r="S256" s="11" t="str">
        <f t="shared" si="3"/>
        <v>2024-Q1</v>
      </c>
      <c r="T256" s="11">
        <f t="shared" si="4"/>
        <v>0</v>
      </c>
      <c r="U256" s="11">
        <f t="shared" si="5"/>
        <v>0</v>
      </c>
      <c r="V256" s="13">
        <f t="shared" si="6"/>
        <v>0</v>
      </c>
      <c r="W256" s="13"/>
    </row>
    <row r="257" ht="15.75" customHeight="1">
      <c r="A257" s="14">
        <v>-1.0</v>
      </c>
      <c r="B257" s="14">
        <v>641.0</v>
      </c>
      <c r="C257" s="14"/>
      <c r="D257" s="14"/>
      <c r="E257" s="14" t="s">
        <v>298</v>
      </c>
      <c r="F257" s="24"/>
      <c r="G257" s="15">
        <v>45351.0</v>
      </c>
      <c r="H257" s="14" t="s">
        <v>24</v>
      </c>
      <c r="I257" s="16"/>
      <c r="J257" s="17"/>
      <c r="K257" s="17"/>
      <c r="L257" s="14"/>
      <c r="M257" s="14"/>
      <c r="N257" s="15">
        <v>45352.0</v>
      </c>
      <c r="O257" s="14"/>
      <c r="P257" s="14"/>
      <c r="Q257" s="18" t="str">
        <f t="shared" si="1"/>
        <v>2024</v>
      </c>
      <c r="R257" s="18">
        <f t="shared" si="2"/>
        <v>2</v>
      </c>
      <c r="S257" s="18" t="str">
        <f t="shared" si="3"/>
        <v>2024-Q1</v>
      </c>
      <c r="T257" s="18">
        <f t="shared" si="4"/>
        <v>0</v>
      </c>
      <c r="U257" s="18">
        <f t="shared" si="5"/>
        <v>0</v>
      </c>
      <c r="V257" s="13">
        <f t="shared" si="6"/>
        <v>0</v>
      </c>
      <c r="W257" s="20"/>
    </row>
    <row r="258" ht="15.75" customHeight="1">
      <c r="A258" s="7">
        <v>-1.0</v>
      </c>
      <c r="B258" s="7">
        <v>642.0</v>
      </c>
      <c r="C258" s="7"/>
      <c r="D258" s="7"/>
      <c r="E258" s="7" t="s">
        <v>298</v>
      </c>
      <c r="F258" s="25"/>
      <c r="G258" s="8">
        <v>45351.0</v>
      </c>
      <c r="H258" s="7" t="s">
        <v>24</v>
      </c>
      <c r="I258" s="9"/>
      <c r="J258" s="10"/>
      <c r="K258" s="10"/>
      <c r="L258" s="7"/>
      <c r="M258" s="7"/>
      <c r="N258" s="8">
        <v>45352.0</v>
      </c>
      <c r="O258" s="7"/>
      <c r="P258" s="7"/>
      <c r="Q258" s="11" t="str">
        <f t="shared" si="1"/>
        <v>2024</v>
      </c>
      <c r="R258" s="11">
        <f t="shared" si="2"/>
        <v>2</v>
      </c>
      <c r="S258" s="11" t="str">
        <f t="shared" si="3"/>
        <v>2024-Q1</v>
      </c>
      <c r="T258" s="11">
        <f t="shared" si="4"/>
        <v>0</v>
      </c>
      <c r="U258" s="11">
        <f t="shared" si="5"/>
        <v>0</v>
      </c>
      <c r="V258" s="13">
        <f t="shared" si="6"/>
        <v>0</v>
      </c>
      <c r="W258" s="13"/>
    </row>
    <row r="259" ht="15.75" customHeight="1">
      <c r="A259" s="14">
        <v>-1.0</v>
      </c>
      <c r="B259" s="14">
        <v>643.0</v>
      </c>
      <c r="C259" s="14"/>
      <c r="D259" s="14"/>
      <c r="E259" s="14" t="s">
        <v>298</v>
      </c>
      <c r="F259" s="24"/>
      <c r="G259" s="15">
        <v>45351.0</v>
      </c>
      <c r="H259" s="14" t="s">
        <v>24</v>
      </c>
      <c r="I259" s="16"/>
      <c r="J259" s="17"/>
      <c r="K259" s="17"/>
      <c r="L259" s="14"/>
      <c r="M259" s="14"/>
      <c r="N259" s="15">
        <v>45352.0</v>
      </c>
      <c r="O259" s="14"/>
      <c r="P259" s="14"/>
      <c r="Q259" s="18" t="str">
        <f t="shared" si="1"/>
        <v>2024</v>
      </c>
      <c r="R259" s="18">
        <f t="shared" si="2"/>
        <v>2</v>
      </c>
      <c r="S259" s="18" t="str">
        <f t="shared" si="3"/>
        <v>2024-Q1</v>
      </c>
      <c r="T259" s="18">
        <f t="shared" si="4"/>
        <v>0</v>
      </c>
      <c r="U259" s="18">
        <f t="shared" si="5"/>
        <v>0</v>
      </c>
      <c r="V259" s="13">
        <f t="shared" si="6"/>
        <v>0</v>
      </c>
      <c r="W259" s="20"/>
    </row>
    <row r="260" ht="15.75" customHeight="1">
      <c r="A260" s="7">
        <v>-1.0</v>
      </c>
      <c r="B260" s="7">
        <v>644.0</v>
      </c>
      <c r="C260" s="7"/>
      <c r="D260" s="7"/>
      <c r="E260" s="7" t="s">
        <v>298</v>
      </c>
      <c r="F260" s="25"/>
      <c r="G260" s="8">
        <v>45351.0</v>
      </c>
      <c r="H260" s="7" t="s">
        <v>24</v>
      </c>
      <c r="I260" s="9"/>
      <c r="J260" s="10"/>
      <c r="K260" s="10"/>
      <c r="L260" s="7"/>
      <c r="M260" s="7"/>
      <c r="N260" s="8">
        <v>45352.0</v>
      </c>
      <c r="O260" s="7"/>
      <c r="P260" s="7"/>
      <c r="Q260" s="11" t="str">
        <f t="shared" si="1"/>
        <v>2024</v>
      </c>
      <c r="R260" s="11">
        <f t="shared" si="2"/>
        <v>2</v>
      </c>
      <c r="S260" s="11" t="str">
        <f t="shared" si="3"/>
        <v>2024-Q1</v>
      </c>
      <c r="T260" s="11">
        <f t="shared" si="4"/>
        <v>0</v>
      </c>
      <c r="U260" s="11">
        <f t="shared" si="5"/>
        <v>0</v>
      </c>
      <c r="V260" s="13">
        <f t="shared" si="6"/>
        <v>0</v>
      </c>
      <c r="W260" s="13"/>
    </row>
    <row r="261" ht="15.75" customHeight="1">
      <c r="A261" s="14">
        <v>-1.0</v>
      </c>
      <c r="B261" s="14">
        <v>645.0</v>
      </c>
      <c r="C261" s="14"/>
      <c r="D261" s="14"/>
      <c r="E261" s="14" t="s">
        <v>298</v>
      </c>
      <c r="F261" s="24"/>
      <c r="G261" s="15">
        <v>45351.0</v>
      </c>
      <c r="H261" s="14" t="s">
        <v>24</v>
      </c>
      <c r="I261" s="16"/>
      <c r="J261" s="17"/>
      <c r="K261" s="17"/>
      <c r="L261" s="14"/>
      <c r="M261" s="14"/>
      <c r="N261" s="15">
        <v>45352.0</v>
      </c>
      <c r="O261" s="14"/>
      <c r="P261" s="14"/>
      <c r="Q261" s="18" t="str">
        <f t="shared" si="1"/>
        <v>2024</v>
      </c>
      <c r="R261" s="18">
        <f t="shared" si="2"/>
        <v>2</v>
      </c>
      <c r="S261" s="18" t="str">
        <f t="shared" si="3"/>
        <v>2024-Q1</v>
      </c>
      <c r="T261" s="18">
        <f t="shared" si="4"/>
        <v>0</v>
      </c>
      <c r="U261" s="18">
        <f t="shared" si="5"/>
        <v>0</v>
      </c>
      <c r="V261" s="13">
        <f t="shared" si="6"/>
        <v>0</v>
      </c>
      <c r="W261" s="20"/>
    </row>
    <row r="262" ht="15.75" customHeight="1">
      <c r="A262" s="7">
        <v>-1.0</v>
      </c>
      <c r="B262" s="7">
        <v>646.0</v>
      </c>
      <c r="C262" s="7"/>
      <c r="D262" s="7"/>
      <c r="E262" s="7" t="s">
        <v>298</v>
      </c>
      <c r="F262" s="25"/>
      <c r="G262" s="8">
        <v>45351.0</v>
      </c>
      <c r="H262" s="7" t="s">
        <v>24</v>
      </c>
      <c r="I262" s="9"/>
      <c r="J262" s="10"/>
      <c r="K262" s="10"/>
      <c r="L262" s="7"/>
      <c r="M262" s="7"/>
      <c r="N262" s="8">
        <v>45352.0</v>
      </c>
      <c r="O262" s="7"/>
      <c r="P262" s="7"/>
      <c r="Q262" s="11" t="str">
        <f t="shared" si="1"/>
        <v>2024</v>
      </c>
      <c r="R262" s="11">
        <f t="shared" si="2"/>
        <v>2</v>
      </c>
      <c r="S262" s="11" t="str">
        <f t="shared" si="3"/>
        <v>2024-Q1</v>
      </c>
      <c r="T262" s="11">
        <f t="shared" si="4"/>
        <v>0</v>
      </c>
      <c r="U262" s="11">
        <f t="shared" si="5"/>
        <v>0</v>
      </c>
      <c r="V262" s="13">
        <f t="shared" si="6"/>
        <v>0</v>
      </c>
      <c r="W262" s="13"/>
    </row>
    <row r="263" ht="15.75" customHeight="1">
      <c r="A263" s="14">
        <v>-1.0</v>
      </c>
      <c r="B263" s="14">
        <v>647.0</v>
      </c>
      <c r="C263" s="14"/>
      <c r="D263" s="14"/>
      <c r="E263" s="14" t="s">
        <v>298</v>
      </c>
      <c r="F263" s="24"/>
      <c r="G263" s="15">
        <v>45351.0</v>
      </c>
      <c r="H263" s="14" t="s">
        <v>24</v>
      </c>
      <c r="I263" s="16"/>
      <c r="J263" s="17"/>
      <c r="K263" s="17"/>
      <c r="L263" s="14"/>
      <c r="M263" s="14"/>
      <c r="N263" s="15">
        <v>45352.0</v>
      </c>
      <c r="O263" s="14"/>
      <c r="P263" s="14"/>
      <c r="Q263" s="18" t="str">
        <f t="shared" si="1"/>
        <v>2024</v>
      </c>
      <c r="R263" s="18">
        <f t="shared" si="2"/>
        <v>2</v>
      </c>
      <c r="S263" s="18" t="str">
        <f t="shared" si="3"/>
        <v>2024-Q1</v>
      </c>
      <c r="T263" s="18">
        <f t="shared" si="4"/>
        <v>0</v>
      </c>
      <c r="U263" s="18">
        <f t="shared" si="5"/>
        <v>0</v>
      </c>
      <c r="V263" s="13">
        <f t="shared" si="6"/>
        <v>0</v>
      </c>
      <c r="W263" s="20"/>
    </row>
    <row r="264" ht="15.75" customHeight="1">
      <c r="A264" s="7">
        <v>-1.0</v>
      </c>
      <c r="B264" s="7">
        <v>648.0</v>
      </c>
      <c r="C264" s="7"/>
      <c r="D264" s="7"/>
      <c r="E264" s="7" t="s">
        <v>298</v>
      </c>
      <c r="F264" s="25"/>
      <c r="G264" s="8">
        <v>45351.0</v>
      </c>
      <c r="H264" s="7" t="s">
        <v>24</v>
      </c>
      <c r="I264" s="9"/>
      <c r="J264" s="10"/>
      <c r="K264" s="10"/>
      <c r="L264" s="7"/>
      <c r="M264" s="7"/>
      <c r="N264" s="8">
        <v>45352.0</v>
      </c>
      <c r="O264" s="7"/>
      <c r="P264" s="7"/>
      <c r="Q264" s="11" t="str">
        <f t="shared" si="1"/>
        <v>2024</v>
      </c>
      <c r="R264" s="11">
        <f t="shared" si="2"/>
        <v>2</v>
      </c>
      <c r="S264" s="11" t="str">
        <f t="shared" si="3"/>
        <v>2024-Q1</v>
      </c>
      <c r="T264" s="11">
        <f t="shared" si="4"/>
        <v>0</v>
      </c>
      <c r="U264" s="11">
        <f t="shared" si="5"/>
        <v>0</v>
      </c>
      <c r="V264" s="13">
        <f t="shared" si="6"/>
        <v>0</v>
      </c>
      <c r="W264" s="13"/>
    </row>
    <row r="265" ht="15.75" customHeight="1">
      <c r="A265" s="14">
        <v>-1.0</v>
      </c>
      <c r="B265" s="14">
        <v>649.0</v>
      </c>
      <c r="C265" s="14"/>
      <c r="D265" s="14"/>
      <c r="E265" s="14" t="s">
        <v>298</v>
      </c>
      <c r="F265" s="24"/>
      <c r="G265" s="15">
        <v>45351.0</v>
      </c>
      <c r="H265" s="14" t="s">
        <v>24</v>
      </c>
      <c r="I265" s="16"/>
      <c r="J265" s="17"/>
      <c r="K265" s="17"/>
      <c r="L265" s="14"/>
      <c r="M265" s="14"/>
      <c r="N265" s="15">
        <v>45352.0</v>
      </c>
      <c r="O265" s="14"/>
      <c r="P265" s="14"/>
      <c r="Q265" s="18" t="str">
        <f t="shared" si="1"/>
        <v>2024</v>
      </c>
      <c r="R265" s="18">
        <f t="shared" si="2"/>
        <v>2</v>
      </c>
      <c r="S265" s="18" t="str">
        <f t="shared" si="3"/>
        <v>2024-Q1</v>
      </c>
      <c r="T265" s="18">
        <f t="shared" si="4"/>
        <v>0</v>
      </c>
      <c r="U265" s="18">
        <f t="shared" si="5"/>
        <v>0</v>
      </c>
      <c r="V265" s="13">
        <f t="shared" si="6"/>
        <v>0</v>
      </c>
      <c r="W265" s="20"/>
    </row>
    <row r="266" ht="15.75" customHeight="1">
      <c r="A266" s="7">
        <v>-1.0</v>
      </c>
      <c r="B266" s="7">
        <v>650.0</v>
      </c>
      <c r="C266" s="7"/>
      <c r="D266" s="7"/>
      <c r="E266" s="7" t="s">
        <v>298</v>
      </c>
      <c r="F266" s="25"/>
      <c r="G266" s="8">
        <v>45351.0</v>
      </c>
      <c r="H266" s="7" t="s">
        <v>24</v>
      </c>
      <c r="I266" s="9"/>
      <c r="J266" s="10"/>
      <c r="K266" s="10"/>
      <c r="L266" s="7"/>
      <c r="M266" s="7"/>
      <c r="N266" s="8">
        <v>45352.0</v>
      </c>
      <c r="O266" s="7"/>
      <c r="P266" s="7"/>
      <c r="Q266" s="11" t="str">
        <f t="shared" si="1"/>
        <v>2024</v>
      </c>
      <c r="R266" s="11">
        <f t="shared" si="2"/>
        <v>2</v>
      </c>
      <c r="S266" s="11" t="str">
        <f t="shared" si="3"/>
        <v>2024-Q1</v>
      </c>
      <c r="T266" s="11">
        <f t="shared" si="4"/>
        <v>0</v>
      </c>
      <c r="U266" s="11">
        <f t="shared" si="5"/>
        <v>0</v>
      </c>
      <c r="V266" s="13">
        <f t="shared" si="6"/>
        <v>0</v>
      </c>
      <c r="W266" s="13"/>
    </row>
    <row r="267" ht="15.75" customHeight="1">
      <c r="A267" s="14">
        <v>-1.0</v>
      </c>
      <c r="B267" s="14">
        <v>651.0</v>
      </c>
      <c r="C267" s="14"/>
      <c r="D267" s="14"/>
      <c r="E267" s="14" t="s">
        <v>298</v>
      </c>
      <c r="F267" s="24"/>
      <c r="G267" s="15">
        <v>45351.0</v>
      </c>
      <c r="H267" s="14" t="s">
        <v>24</v>
      </c>
      <c r="I267" s="16"/>
      <c r="J267" s="17"/>
      <c r="K267" s="17"/>
      <c r="L267" s="14"/>
      <c r="M267" s="14"/>
      <c r="N267" s="15">
        <v>45352.0</v>
      </c>
      <c r="O267" s="14"/>
      <c r="P267" s="14"/>
      <c r="Q267" s="18" t="str">
        <f t="shared" si="1"/>
        <v>2024</v>
      </c>
      <c r="R267" s="18">
        <f t="shared" si="2"/>
        <v>2</v>
      </c>
      <c r="S267" s="18" t="str">
        <f t="shared" si="3"/>
        <v>2024-Q1</v>
      </c>
      <c r="T267" s="18">
        <f t="shared" si="4"/>
        <v>0</v>
      </c>
      <c r="U267" s="18">
        <f t="shared" si="5"/>
        <v>0</v>
      </c>
      <c r="V267" s="13">
        <f t="shared" si="6"/>
        <v>0</v>
      </c>
      <c r="W267" s="20"/>
    </row>
    <row r="268" ht="15.75" customHeight="1">
      <c r="A268" s="7">
        <v>-1.0</v>
      </c>
      <c r="B268" s="7">
        <v>652.0</v>
      </c>
      <c r="C268" s="7"/>
      <c r="D268" s="7"/>
      <c r="E268" s="7" t="s">
        <v>298</v>
      </c>
      <c r="F268" s="25"/>
      <c r="G268" s="8">
        <v>45351.0</v>
      </c>
      <c r="H268" s="7" t="s">
        <v>24</v>
      </c>
      <c r="I268" s="9"/>
      <c r="J268" s="10"/>
      <c r="K268" s="10"/>
      <c r="L268" s="7"/>
      <c r="M268" s="7"/>
      <c r="N268" s="8">
        <v>45352.0</v>
      </c>
      <c r="O268" s="7"/>
      <c r="P268" s="7"/>
      <c r="Q268" s="11" t="str">
        <f t="shared" si="1"/>
        <v>2024</v>
      </c>
      <c r="R268" s="11">
        <f t="shared" si="2"/>
        <v>2</v>
      </c>
      <c r="S268" s="11" t="str">
        <f t="shared" si="3"/>
        <v>2024-Q1</v>
      </c>
      <c r="T268" s="11">
        <f t="shared" si="4"/>
        <v>0</v>
      </c>
      <c r="U268" s="11">
        <f t="shared" si="5"/>
        <v>0</v>
      </c>
      <c r="V268" s="13">
        <f t="shared" si="6"/>
        <v>0</v>
      </c>
      <c r="W268" s="13"/>
    </row>
    <row r="269" ht="15.75" customHeight="1">
      <c r="A269" s="14">
        <v>-1.0</v>
      </c>
      <c r="B269" s="14">
        <v>653.0</v>
      </c>
      <c r="C269" s="14"/>
      <c r="D269" s="14"/>
      <c r="E269" s="14" t="s">
        <v>298</v>
      </c>
      <c r="F269" s="24"/>
      <c r="G269" s="15">
        <v>45351.0</v>
      </c>
      <c r="H269" s="14" t="s">
        <v>24</v>
      </c>
      <c r="I269" s="16"/>
      <c r="J269" s="17"/>
      <c r="K269" s="17"/>
      <c r="L269" s="14"/>
      <c r="M269" s="14"/>
      <c r="N269" s="15">
        <v>45352.0</v>
      </c>
      <c r="O269" s="14"/>
      <c r="P269" s="14"/>
      <c r="Q269" s="18" t="str">
        <f t="shared" si="1"/>
        <v>2024</v>
      </c>
      <c r="R269" s="18">
        <f t="shared" si="2"/>
        <v>2</v>
      </c>
      <c r="S269" s="18" t="str">
        <f t="shared" si="3"/>
        <v>2024-Q1</v>
      </c>
      <c r="T269" s="18">
        <f t="shared" si="4"/>
        <v>0</v>
      </c>
      <c r="U269" s="18">
        <f t="shared" si="5"/>
        <v>0</v>
      </c>
      <c r="V269" s="13">
        <f t="shared" si="6"/>
        <v>0</v>
      </c>
      <c r="W269" s="20"/>
    </row>
    <row r="270" ht="15.75" customHeight="1">
      <c r="A270" s="7">
        <v>-1.0</v>
      </c>
      <c r="B270" s="7">
        <v>654.0</v>
      </c>
      <c r="C270" s="7"/>
      <c r="D270" s="7"/>
      <c r="E270" s="7" t="s">
        <v>298</v>
      </c>
      <c r="F270" s="25"/>
      <c r="G270" s="8">
        <v>45351.0</v>
      </c>
      <c r="H270" s="7" t="s">
        <v>24</v>
      </c>
      <c r="I270" s="9"/>
      <c r="J270" s="10"/>
      <c r="K270" s="10"/>
      <c r="L270" s="7"/>
      <c r="M270" s="7"/>
      <c r="N270" s="8">
        <v>45352.0</v>
      </c>
      <c r="O270" s="7"/>
      <c r="P270" s="7"/>
      <c r="Q270" s="11" t="str">
        <f t="shared" si="1"/>
        <v>2024</v>
      </c>
      <c r="R270" s="11">
        <f t="shared" si="2"/>
        <v>2</v>
      </c>
      <c r="S270" s="11" t="str">
        <f t="shared" si="3"/>
        <v>2024-Q1</v>
      </c>
      <c r="T270" s="11">
        <f t="shared" si="4"/>
        <v>0</v>
      </c>
      <c r="U270" s="11">
        <f t="shared" si="5"/>
        <v>0</v>
      </c>
      <c r="V270" s="13">
        <f t="shared" si="6"/>
        <v>0</v>
      </c>
      <c r="W270" s="13"/>
    </row>
    <row r="271" ht="15.75" customHeight="1">
      <c r="A271" s="14">
        <v>-1.0</v>
      </c>
      <c r="B271" s="14">
        <v>655.0</v>
      </c>
      <c r="C271" s="14"/>
      <c r="D271" s="14"/>
      <c r="E271" s="14" t="s">
        <v>298</v>
      </c>
      <c r="F271" s="24"/>
      <c r="G271" s="15">
        <v>45351.0</v>
      </c>
      <c r="H271" s="14" t="s">
        <v>24</v>
      </c>
      <c r="I271" s="16"/>
      <c r="J271" s="17"/>
      <c r="K271" s="17"/>
      <c r="L271" s="14"/>
      <c r="M271" s="14"/>
      <c r="N271" s="15">
        <v>45352.0</v>
      </c>
      <c r="O271" s="14"/>
      <c r="P271" s="14"/>
      <c r="Q271" s="18" t="str">
        <f t="shared" si="1"/>
        <v>2024</v>
      </c>
      <c r="R271" s="18">
        <f t="shared" si="2"/>
        <v>2</v>
      </c>
      <c r="S271" s="18" t="str">
        <f t="shared" si="3"/>
        <v>2024-Q1</v>
      </c>
      <c r="T271" s="18">
        <f t="shared" si="4"/>
        <v>0</v>
      </c>
      <c r="U271" s="18">
        <f t="shared" si="5"/>
        <v>0</v>
      </c>
      <c r="V271" s="13">
        <f t="shared" si="6"/>
        <v>0</v>
      </c>
      <c r="W271" s="20"/>
    </row>
    <row r="272" ht="15.75" customHeight="1">
      <c r="A272" s="7">
        <v>-1.0</v>
      </c>
      <c r="B272" s="7">
        <v>656.0</v>
      </c>
      <c r="C272" s="7"/>
      <c r="D272" s="7"/>
      <c r="E272" s="7" t="s">
        <v>298</v>
      </c>
      <c r="F272" s="25"/>
      <c r="G272" s="8">
        <v>45351.0</v>
      </c>
      <c r="H272" s="7" t="s">
        <v>24</v>
      </c>
      <c r="I272" s="9"/>
      <c r="J272" s="10"/>
      <c r="K272" s="10"/>
      <c r="L272" s="7"/>
      <c r="M272" s="7"/>
      <c r="N272" s="8">
        <v>45352.0</v>
      </c>
      <c r="O272" s="7"/>
      <c r="P272" s="7"/>
      <c r="Q272" s="11" t="str">
        <f t="shared" si="1"/>
        <v>2024</v>
      </c>
      <c r="R272" s="11">
        <f t="shared" si="2"/>
        <v>2</v>
      </c>
      <c r="S272" s="11" t="str">
        <f t="shared" si="3"/>
        <v>2024-Q1</v>
      </c>
      <c r="T272" s="11">
        <f t="shared" si="4"/>
        <v>0</v>
      </c>
      <c r="U272" s="11">
        <f t="shared" si="5"/>
        <v>0</v>
      </c>
      <c r="V272" s="13">
        <f t="shared" si="6"/>
        <v>0</v>
      </c>
      <c r="W272" s="13"/>
    </row>
    <row r="273" ht="15.75" customHeight="1">
      <c r="A273" s="14">
        <v>-1.0</v>
      </c>
      <c r="B273" s="14">
        <v>657.0</v>
      </c>
      <c r="C273" s="14"/>
      <c r="D273" s="14"/>
      <c r="E273" s="14" t="s">
        <v>298</v>
      </c>
      <c r="F273" s="24"/>
      <c r="G273" s="15">
        <v>45351.0</v>
      </c>
      <c r="H273" s="14" t="s">
        <v>24</v>
      </c>
      <c r="I273" s="16"/>
      <c r="J273" s="17"/>
      <c r="K273" s="17"/>
      <c r="L273" s="14"/>
      <c r="M273" s="14"/>
      <c r="N273" s="15">
        <v>45352.0</v>
      </c>
      <c r="O273" s="14"/>
      <c r="P273" s="14"/>
      <c r="Q273" s="18" t="str">
        <f t="shared" si="1"/>
        <v>2024</v>
      </c>
      <c r="R273" s="18">
        <f t="shared" si="2"/>
        <v>2</v>
      </c>
      <c r="S273" s="18" t="str">
        <f t="shared" si="3"/>
        <v>2024-Q1</v>
      </c>
      <c r="T273" s="18">
        <f t="shared" si="4"/>
        <v>0</v>
      </c>
      <c r="U273" s="18">
        <f t="shared" si="5"/>
        <v>0</v>
      </c>
      <c r="V273" s="13">
        <f t="shared" si="6"/>
        <v>0</v>
      </c>
      <c r="W273" s="20"/>
    </row>
    <row r="274" ht="15.75" customHeight="1">
      <c r="A274" s="7">
        <v>-1.0</v>
      </c>
      <c r="B274" s="7">
        <v>658.0</v>
      </c>
      <c r="C274" s="7"/>
      <c r="D274" s="7"/>
      <c r="E274" s="7" t="s">
        <v>298</v>
      </c>
      <c r="F274" s="25"/>
      <c r="G274" s="8">
        <v>45351.0</v>
      </c>
      <c r="H274" s="7" t="s">
        <v>24</v>
      </c>
      <c r="I274" s="9"/>
      <c r="J274" s="10"/>
      <c r="K274" s="10"/>
      <c r="L274" s="7"/>
      <c r="M274" s="7"/>
      <c r="N274" s="8">
        <v>45352.0</v>
      </c>
      <c r="O274" s="7"/>
      <c r="P274" s="7"/>
      <c r="Q274" s="11" t="str">
        <f t="shared" si="1"/>
        <v>2024</v>
      </c>
      <c r="R274" s="11">
        <f t="shared" si="2"/>
        <v>2</v>
      </c>
      <c r="S274" s="11" t="str">
        <f t="shared" si="3"/>
        <v>2024-Q1</v>
      </c>
      <c r="T274" s="11">
        <f t="shared" si="4"/>
        <v>0</v>
      </c>
      <c r="U274" s="11">
        <f t="shared" si="5"/>
        <v>0</v>
      </c>
      <c r="V274" s="13">
        <f t="shared" si="6"/>
        <v>0</v>
      </c>
      <c r="W274" s="13"/>
    </row>
    <row r="275" ht="15.75" customHeight="1">
      <c r="A275" s="14">
        <v>-1.0</v>
      </c>
      <c r="B275" s="14">
        <v>659.0</v>
      </c>
      <c r="C275" s="14"/>
      <c r="D275" s="14"/>
      <c r="E275" s="14" t="s">
        <v>298</v>
      </c>
      <c r="F275" s="24"/>
      <c r="G275" s="15">
        <v>45351.0</v>
      </c>
      <c r="H275" s="14" t="s">
        <v>24</v>
      </c>
      <c r="I275" s="16"/>
      <c r="J275" s="17"/>
      <c r="K275" s="17"/>
      <c r="L275" s="14"/>
      <c r="M275" s="14"/>
      <c r="N275" s="15">
        <v>45352.0</v>
      </c>
      <c r="O275" s="14"/>
      <c r="P275" s="14"/>
      <c r="Q275" s="18" t="str">
        <f t="shared" si="1"/>
        <v>2024</v>
      </c>
      <c r="R275" s="18">
        <f t="shared" si="2"/>
        <v>2</v>
      </c>
      <c r="S275" s="18" t="str">
        <f t="shared" si="3"/>
        <v>2024-Q1</v>
      </c>
      <c r="T275" s="18">
        <f t="shared" si="4"/>
        <v>0</v>
      </c>
      <c r="U275" s="18">
        <f t="shared" si="5"/>
        <v>0</v>
      </c>
      <c r="V275" s="13">
        <f t="shared" si="6"/>
        <v>0</v>
      </c>
      <c r="W275" s="20"/>
    </row>
    <row r="276" ht="15.75" customHeight="1">
      <c r="A276" s="7">
        <v>-1.0</v>
      </c>
      <c r="B276" s="7">
        <v>660.0</v>
      </c>
      <c r="C276" s="7"/>
      <c r="D276" s="7"/>
      <c r="E276" s="7" t="s">
        <v>298</v>
      </c>
      <c r="F276" s="25"/>
      <c r="G276" s="8">
        <v>45351.0</v>
      </c>
      <c r="H276" s="7" t="s">
        <v>24</v>
      </c>
      <c r="I276" s="9"/>
      <c r="J276" s="10"/>
      <c r="K276" s="10"/>
      <c r="L276" s="7"/>
      <c r="M276" s="7"/>
      <c r="N276" s="8">
        <v>45352.0</v>
      </c>
      <c r="O276" s="7"/>
      <c r="P276" s="7"/>
      <c r="Q276" s="11" t="str">
        <f t="shared" si="1"/>
        <v>2024</v>
      </c>
      <c r="R276" s="11">
        <f t="shared" si="2"/>
        <v>2</v>
      </c>
      <c r="S276" s="11" t="str">
        <f t="shared" si="3"/>
        <v>2024-Q1</v>
      </c>
      <c r="T276" s="11">
        <f t="shared" si="4"/>
        <v>0</v>
      </c>
      <c r="U276" s="11">
        <f t="shared" si="5"/>
        <v>0</v>
      </c>
      <c r="V276" s="13">
        <f t="shared" si="6"/>
        <v>0</v>
      </c>
      <c r="W276" s="13"/>
    </row>
    <row r="277" ht="15.75" customHeight="1">
      <c r="A277" s="14">
        <v>-1.0</v>
      </c>
      <c r="B277" s="14">
        <v>661.0</v>
      </c>
      <c r="C277" s="14"/>
      <c r="D277" s="14"/>
      <c r="E277" s="14" t="s">
        <v>298</v>
      </c>
      <c r="F277" s="24"/>
      <c r="G277" s="15">
        <v>45351.0</v>
      </c>
      <c r="H277" s="14" t="s">
        <v>24</v>
      </c>
      <c r="I277" s="16"/>
      <c r="J277" s="17"/>
      <c r="K277" s="17"/>
      <c r="L277" s="14"/>
      <c r="M277" s="14"/>
      <c r="N277" s="15">
        <v>45352.0</v>
      </c>
      <c r="O277" s="14"/>
      <c r="P277" s="14"/>
      <c r="Q277" s="18" t="str">
        <f t="shared" si="1"/>
        <v>2024</v>
      </c>
      <c r="R277" s="18">
        <f t="shared" si="2"/>
        <v>2</v>
      </c>
      <c r="S277" s="18" t="str">
        <f t="shared" si="3"/>
        <v>2024-Q1</v>
      </c>
      <c r="T277" s="18">
        <f t="shared" si="4"/>
        <v>0</v>
      </c>
      <c r="U277" s="18">
        <f t="shared" si="5"/>
        <v>0</v>
      </c>
      <c r="V277" s="13">
        <f t="shared" si="6"/>
        <v>0</v>
      </c>
      <c r="W277" s="20"/>
    </row>
    <row r="278" ht="15.75" customHeight="1">
      <c r="A278" s="7">
        <v>-1.0</v>
      </c>
      <c r="B278" s="7">
        <v>662.0</v>
      </c>
      <c r="C278" s="7"/>
      <c r="D278" s="7"/>
      <c r="E278" s="7" t="s">
        <v>298</v>
      </c>
      <c r="F278" s="25"/>
      <c r="G278" s="8">
        <v>45351.0</v>
      </c>
      <c r="H278" s="7" t="s">
        <v>24</v>
      </c>
      <c r="I278" s="9"/>
      <c r="J278" s="10"/>
      <c r="K278" s="10"/>
      <c r="L278" s="7"/>
      <c r="M278" s="7"/>
      <c r="N278" s="8">
        <v>45352.0</v>
      </c>
      <c r="O278" s="7"/>
      <c r="P278" s="7"/>
      <c r="Q278" s="11" t="str">
        <f t="shared" si="1"/>
        <v>2024</v>
      </c>
      <c r="R278" s="11">
        <f t="shared" si="2"/>
        <v>2</v>
      </c>
      <c r="S278" s="11" t="str">
        <f t="shared" si="3"/>
        <v>2024-Q1</v>
      </c>
      <c r="T278" s="11">
        <f t="shared" si="4"/>
        <v>0</v>
      </c>
      <c r="U278" s="11">
        <f t="shared" si="5"/>
        <v>0</v>
      </c>
      <c r="V278" s="13">
        <f t="shared" si="6"/>
        <v>0</v>
      </c>
      <c r="W278" s="13"/>
    </row>
    <row r="279" ht="15.75" customHeight="1">
      <c r="A279" s="14">
        <v>-1.0</v>
      </c>
      <c r="B279" s="14">
        <v>663.0</v>
      </c>
      <c r="C279" s="14"/>
      <c r="D279" s="14"/>
      <c r="E279" s="14" t="s">
        <v>298</v>
      </c>
      <c r="F279" s="24"/>
      <c r="G279" s="15">
        <v>45351.0</v>
      </c>
      <c r="H279" s="14" t="s">
        <v>24</v>
      </c>
      <c r="I279" s="16"/>
      <c r="J279" s="17"/>
      <c r="K279" s="17"/>
      <c r="L279" s="14"/>
      <c r="M279" s="14"/>
      <c r="N279" s="15">
        <v>45352.0</v>
      </c>
      <c r="O279" s="14"/>
      <c r="P279" s="14"/>
      <c r="Q279" s="18" t="str">
        <f t="shared" si="1"/>
        <v>2024</v>
      </c>
      <c r="R279" s="18">
        <f t="shared" si="2"/>
        <v>2</v>
      </c>
      <c r="S279" s="18" t="str">
        <f t="shared" si="3"/>
        <v>2024-Q1</v>
      </c>
      <c r="T279" s="18">
        <f t="shared" si="4"/>
        <v>0</v>
      </c>
      <c r="U279" s="18">
        <f t="shared" si="5"/>
        <v>0</v>
      </c>
      <c r="V279" s="13">
        <f t="shared" si="6"/>
        <v>0</v>
      </c>
      <c r="W279" s="20"/>
    </row>
    <row r="280" ht="15.75" customHeight="1">
      <c r="A280" s="7">
        <v>-1.0</v>
      </c>
      <c r="B280" s="7">
        <v>664.0</v>
      </c>
      <c r="C280" s="7"/>
      <c r="D280" s="7"/>
      <c r="E280" s="7" t="s">
        <v>298</v>
      </c>
      <c r="F280" s="25"/>
      <c r="G280" s="8">
        <v>45351.0</v>
      </c>
      <c r="H280" s="7" t="s">
        <v>24</v>
      </c>
      <c r="I280" s="9"/>
      <c r="J280" s="10"/>
      <c r="K280" s="10"/>
      <c r="L280" s="7"/>
      <c r="M280" s="7"/>
      <c r="N280" s="8">
        <v>45352.0</v>
      </c>
      <c r="O280" s="7"/>
      <c r="P280" s="7"/>
      <c r="Q280" s="11" t="str">
        <f t="shared" si="1"/>
        <v>2024</v>
      </c>
      <c r="R280" s="11">
        <f t="shared" si="2"/>
        <v>2</v>
      </c>
      <c r="S280" s="11" t="str">
        <f t="shared" si="3"/>
        <v>2024-Q1</v>
      </c>
      <c r="T280" s="11">
        <f t="shared" si="4"/>
        <v>0</v>
      </c>
      <c r="U280" s="11">
        <f t="shared" si="5"/>
        <v>0</v>
      </c>
      <c r="V280" s="13">
        <f t="shared" si="6"/>
        <v>0</v>
      </c>
      <c r="W280" s="13"/>
    </row>
    <row r="281" ht="15.75" customHeight="1">
      <c r="A281" s="14">
        <v>-1.0</v>
      </c>
      <c r="B281" s="14">
        <v>665.0</v>
      </c>
      <c r="C281" s="14"/>
      <c r="D281" s="14"/>
      <c r="E281" s="14" t="s">
        <v>298</v>
      </c>
      <c r="F281" s="24"/>
      <c r="G281" s="15">
        <v>45351.0</v>
      </c>
      <c r="H281" s="14" t="s">
        <v>24</v>
      </c>
      <c r="I281" s="16"/>
      <c r="J281" s="17"/>
      <c r="K281" s="17"/>
      <c r="L281" s="14"/>
      <c r="M281" s="14"/>
      <c r="N281" s="15">
        <v>45352.0</v>
      </c>
      <c r="O281" s="14"/>
      <c r="P281" s="14"/>
      <c r="Q281" s="18" t="str">
        <f t="shared" si="1"/>
        <v>2024</v>
      </c>
      <c r="R281" s="18">
        <f t="shared" si="2"/>
        <v>2</v>
      </c>
      <c r="S281" s="18" t="str">
        <f t="shared" si="3"/>
        <v>2024-Q1</v>
      </c>
      <c r="T281" s="18">
        <f t="shared" si="4"/>
        <v>0</v>
      </c>
      <c r="U281" s="18">
        <f t="shared" si="5"/>
        <v>0</v>
      </c>
      <c r="V281" s="13">
        <f t="shared" si="6"/>
        <v>0</v>
      </c>
      <c r="W281" s="20"/>
    </row>
    <row r="282" ht="15.75" customHeight="1">
      <c r="A282" s="7">
        <v>-1.0</v>
      </c>
      <c r="B282" s="7">
        <v>666.0</v>
      </c>
      <c r="C282" s="7"/>
      <c r="D282" s="7"/>
      <c r="E282" s="7" t="s">
        <v>298</v>
      </c>
      <c r="F282" s="25"/>
      <c r="G282" s="8">
        <v>45351.0</v>
      </c>
      <c r="H282" s="7" t="s">
        <v>24</v>
      </c>
      <c r="I282" s="9"/>
      <c r="J282" s="10"/>
      <c r="K282" s="10"/>
      <c r="L282" s="7"/>
      <c r="M282" s="7"/>
      <c r="N282" s="8">
        <v>45352.0</v>
      </c>
      <c r="O282" s="7"/>
      <c r="P282" s="7"/>
      <c r="Q282" s="11" t="str">
        <f t="shared" si="1"/>
        <v>2024</v>
      </c>
      <c r="R282" s="11">
        <f t="shared" si="2"/>
        <v>2</v>
      </c>
      <c r="S282" s="11" t="str">
        <f t="shared" si="3"/>
        <v>2024-Q1</v>
      </c>
      <c r="T282" s="11">
        <f t="shared" si="4"/>
        <v>0</v>
      </c>
      <c r="U282" s="11">
        <f t="shared" si="5"/>
        <v>0</v>
      </c>
      <c r="V282" s="13">
        <f t="shared" si="6"/>
        <v>0</v>
      </c>
      <c r="W282" s="13"/>
    </row>
    <row r="283" ht="15.75" customHeight="1">
      <c r="A283" s="14">
        <v>-1.0</v>
      </c>
      <c r="B283" s="14">
        <v>667.0</v>
      </c>
      <c r="C283" s="14"/>
      <c r="D283" s="14"/>
      <c r="E283" s="14" t="s">
        <v>298</v>
      </c>
      <c r="F283" s="24"/>
      <c r="G283" s="15">
        <v>45351.0</v>
      </c>
      <c r="H283" s="14" t="s">
        <v>24</v>
      </c>
      <c r="I283" s="16"/>
      <c r="J283" s="17"/>
      <c r="K283" s="17"/>
      <c r="L283" s="14"/>
      <c r="M283" s="14"/>
      <c r="N283" s="15">
        <v>45352.0</v>
      </c>
      <c r="O283" s="14"/>
      <c r="P283" s="14"/>
      <c r="Q283" s="18" t="str">
        <f t="shared" si="1"/>
        <v>2024</v>
      </c>
      <c r="R283" s="18">
        <f t="shared" si="2"/>
        <v>2</v>
      </c>
      <c r="S283" s="18" t="str">
        <f t="shared" si="3"/>
        <v>2024-Q1</v>
      </c>
      <c r="T283" s="18">
        <f t="shared" si="4"/>
        <v>0</v>
      </c>
      <c r="U283" s="18">
        <f t="shared" si="5"/>
        <v>0</v>
      </c>
      <c r="V283" s="13">
        <f t="shared" si="6"/>
        <v>0</v>
      </c>
      <c r="W283" s="20"/>
    </row>
    <row r="284" ht="15.75" customHeight="1">
      <c r="A284" s="7">
        <v>-1.0</v>
      </c>
      <c r="B284" s="7">
        <v>668.0</v>
      </c>
      <c r="C284" s="7"/>
      <c r="D284" s="7"/>
      <c r="E284" s="7" t="s">
        <v>298</v>
      </c>
      <c r="F284" s="25"/>
      <c r="G284" s="8">
        <v>45351.0</v>
      </c>
      <c r="H284" s="7" t="s">
        <v>24</v>
      </c>
      <c r="I284" s="9"/>
      <c r="J284" s="10"/>
      <c r="K284" s="10"/>
      <c r="L284" s="7"/>
      <c r="M284" s="7"/>
      <c r="N284" s="8">
        <v>45352.0</v>
      </c>
      <c r="O284" s="7"/>
      <c r="P284" s="7"/>
      <c r="Q284" s="11" t="str">
        <f t="shared" si="1"/>
        <v>2024</v>
      </c>
      <c r="R284" s="11">
        <f t="shared" si="2"/>
        <v>2</v>
      </c>
      <c r="S284" s="11" t="str">
        <f t="shared" si="3"/>
        <v>2024-Q1</v>
      </c>
      <c r="T284" s="11">
        <f t="shared" si="4"/>
        <v>0</v>
      </c>
      <c r="U284" s="11">
        <f t="shared" si="5"/>
        <v>0</v>
      </c>
      <c r="V284" s="13">
        <f t="shared" si="6"/>
        <v>0</v>
      </c>
      <c r="W284" s="13"/>
    </row>
    <row r="285" ht="15.75" customHeight="1">
      <c r="A285" s="14">
        <v>-1.0</v>
      </c>
      <c r="B285" s="14">
        <v>669.0</v>
      </c>
      <c r="C285" s="14"/>
      <c r="D285" s="14"/>
      <c r="E285" s="14" t="s">
        <v>298</v>
      </c>
      <c r="F285" s="24"/>
      <c r="G285" s="15">
        <v>45351.0</v>
      </c>
      <c r="H285" s="14" t="s">
        <v>24</v>
      </c>
      <c r="I285" s="16"/>
      <c r="J285" s="17"/>
      <c r="K285" s="17"/>
      <c r="L285" s="14"/>
      <c r="M285" s="14"/>
      <c r="N285" s="15">
        <v>45352.0</v>
      </c>
      <c r="O285" s="14"/>
      <c r="P285" s="14"/>
      <c r="Q285" s="18" t="str">
        <f t="shared" si="1"/>
        <v>2024</v>
      </c>
      <c r="R285" s="18">
        <f t="shared" si="2"/>
        <v>2</v>
      </c>
      <c r="S285" s="18" t="str">
        <f t="shared" si="3"/>
        <v>2024-Q1</v>
      </c>
      <c r="T285" s="18">
        <f t="shared" si="4"/>
        <v>0</v>
      </c>
      <c r="U285" s="18">
        <f t="shared" si="5"/>
        <v>0</v>
      </c>
      <c r="V285" s="13">
        <f t="shared" si="6"/>
        <v>0</v>
      </c>
      <c r="W285" s="20"/>
    </row>
    <row r="286" ht="15.75" customHeight="1">
      <c r="A286" s="7">
        <v>-1.0</v>
      </c>
      <c r="B286" s="7">
        <v>670.0</v>
      </c>
      <c r="C286" s="7"/>
      <c r="D286" s="7"/>
      <c r="E286" s="7" t="s">
        <v>298</v>
      </c>
      <c r="F286" s="25"/>
      <c r="G286" s="8">
        <v>45351.0</v>
      </c>
      <c r="H286" s="7" t="s">
        <v>24</v>
      </c>
      <c r="I286" s="9"/>
      <c r="J286" s="10"/>
      <c r="K286" s="10"/>
      <c r="L286" s="7"/>
      <c r="M286" s="7"/>
      <c r="N286" s="8">
        <v>45352.0</v>
      </c>
      <c r="O286" s="7"/>
      <c r="P286" s="7"/>
      <c r="Q286" s="11" t="str">
        <f t="shared" si="1"/>
        <v>2024</v>
      </c>
      <c r="R286" s="11">
        <f t="shared" si="2"/>
        <v>2</v>
      </c>
      <c r="S286" s="11" t="str">
        <f t="shared" si="3"/>
        <v>2024-Q1</v>
      </c>
      <c r="T286" s="11">
        <f t="shared" si="4"/>
        <v>0</v>
      </c>
      <c r="U286" s="11">
        <f t="shared" si="5"/>
        <v>0</v>
      </c>
      <c r="V286" s="13">
        <f t="shared" si="6"/>
        <v>0</v>
      </c>
      <c r="W286" s="13"/>
    </row>
    <row r="287" ht="15.75" customHeight="1">
      <c r="A287" s="14">
        <v>-1.0</v>
      </c>
      <c r="B287" s="14">
        <v>671.0</v>
      </c>
      <c r="C287" s="14"/>
      <c r="D287" s="14"/>
      <c r="E287" s="14" t="s">
        <v>298</v>
      </c>
      <c r="F287" s="24"/>
      <c r="G287" s="15">
        <v>45351.0</v>
      </c>
      <c r="H287" s="14" t="s">
        <v>24</v>
      </c>
      <c r="I287" s="16"/>
      <c r="J287" s="17"/>
      <c r="K287" s="17"/>
      <c r="L287" s="14"/>
      <c r="M287" s="14"/>
      <c r="N287" s="15">
        <v>45352.0</v>
      </c>
      <c r="O287" s="14"/>
      <c r="P287" s="14"/>
      <c r="Q287" s="18" t="str">
        <f t="shared" si="1"/>
        <v>2024</v>
      </c>
      <c r="R287" s="18">
        <f t="shared" si="2"/>
        <v>2</v>
      </c>
      <c r="S287" s="18" t="str">
        <f t="shared" si="3"/>
        <v>2024-Q1</v>
      </c>
      <c r="T287" s="18">
        <f t="shared" si="4"/>
        <v>0</v>
      </c>
      <c r="U287" s="18">
        <f t="shared" si="5"/>
        <v>0</v>
      </c>
      <c r="V287" s="13">
        <f t="shared" si="6"/>
        <v>0</v>
      </c>
      <c r="W287" s="20"/>
    </row>
    <row r="288" ht="15.75" customHeight="1">
      <c r="A288" s="7">
        <v>-1.0</v>
      </c>
      <c r="B288" s="7">
        <v>672.0</v>
      </c>
      <c r="C288" s="7"/>
      <c r="D288" s="7"/>
      <c r="E288" s="7" t="s">
        <v>298</v>
      </c>
      <c r="F288" s="25"/>
      <c r="G288" s="8">
        <v>45351.0</v>
      </c>
      <c r="H288" s="7" t="s">
        <v>24</v>
      </c>
      <c r="I288" s="9"/>
      <c r="J288" s="10"/>
      <c r="K288" s="10"/>
      <c r="L288" s="7"/>
      <c r="M288" s="7"/>
      <c r="N288" s="8">
        <v>45352.0</v>
      </c>
      <c r="O288" s="7"/>
      <c r="P288" s="7"/>
      <c r="Q288" s="11" t="str">
        <f t="shared" si="1"/>
        <v>2024</v>
      </c>
      <c r="R288" s="11">
        <f t="shared" si="2"/>
        <v>2</v>
      </c>
      <c r="S288" s="11" t="str">
        <f t="shared" si="3"/>
        <v>2024-Q1</v>
      </c>
      <c r="T288" s="11">
        <f t="shared" si="4"/>
        <v>0</v>
      </c>
      <c r="U288" s="11">
        <f t="shared" si="5"/>
        <v>0</v>
      </c>
      <c r="V288" s="13">
        <f t="shared" si="6"/>
        <v>0</v>
      </c>
      <c r="W288" s="13"/>
    </row>
    <row r="289" ht="15.75" customHeight="1">
      <c r="A289" s="14">
        <v>-1.0</v>
      </c>
      <c r="B289" s="14">
        <v>673.0</v>
      </c>
      <c r="C289" s="14"/>
      <c r="D289" s="14"/>
      <c r="E289" s="14" t="s">
        <v>298</v>
      </c>
      <c r="F289" s="24"/>
      <c r="G289" s="15">
        <v>45351.0</v>
      </c>
      <c r="H289" s="14" t="s">
        <v>24</v>
      </c>
      <c r="I289" s="16"/>
      <c r="J289" s="17"/>
      <c r="K289" s="17"/>
      <c r="L289" s="14"/>
      <c r="M289" s="14"/>
      <c r="N289" s="15">
        <v>45352.0</v>
      </c>
      <c r="O289" s="14"/>
      <c r="P289" s="14"/>
      <c r="Q289" s="18" t="str">
        <f t="shared" si="1"/>
        <v>2024</v>
      </c>
      <c r="R289" s="18">
        <f t="shared" si="2"/>
        <v>2</v>
      </c>
      <c r="S289" s="18" t="str">
        <f t="shared" si="3"/>
        <v>2024-Q1</v>
      </c>
      <c r="T289" s="18">
        <f t="shared" si="4"/>
        <v>0</v>
      </c>
      <c r="U289" s="18">
        <f t="shared" si="5"/>
        <v>0</v>
      </c>
      <c r="V289" s="13">
        <f t="shared" si="6"/>
        <v>0</v>
      </c>
      <c r="W289" s="20"/>
    </row>
    <row r="290" ht="15.75" customHeight="1">
      <c r="A290" s="7">
        <v>-1.0</v>
      </c>
      <c r="B290" s="7">
        <v>674.0</v>
      </c>
      <c r="C290" s="7"/>
      <c r="D290" s="7"/>
      <c r="E290" s="7" t="s">
        <v>298</v>
      </c>
      <c r="F290" s="25"/>
      <c r="G290" s="8">
        <v>45351.0</v>
      </c>
      <c r="H290" s="7" t="s">
        <v>24</v>
      </c>
      <c r="I290" s="9"/>
      <c r="J290" s="10"/>
      <c r="K290" s="10"/>
      <c r="L290" s="7"/>
      <c r="M290" s="7"/>
      <c r="N290" s="8">
        <v>45352.0</v>
      </c>
      <c r="O290" s="7"/>
      <c r="P290" s="7"/>
      <c r="Q290" s="11" t="str">
        <f t="shared" si="1"/>
        <v>2024</v>
      </c>
      <c r="R290" s="11">
        <f t="shared" si="2"/>
        <v>2</v>
      </c>
      <c r="S290" s="11" t="str">
        <f t="shared" si="3"/>
        <v>2024-Q1</v>
      </c>
      <c r="T290" s="11">
        <f t="shared" si="4"/>
        <v>0</v>
      </c>
      <c r="U290" s="11">
        <f t="shared" si="5"/>
        <v>0</v>
      </c>
      <c r="V290" s="13">
        <f t="shared" si="6"/>
        <v>0</v>
      </c>
      <c r="W290" s="13"/>
    </row>
    <row r="291" ht="15.75" customHeight="1">
      <c r="A291" s="14">
        <v>-1.0</v>
      </c>
      <c r="B291" s="14">
        <v>675.0</v>
      </c>
      <c r="C291" s="14"/>
      <c r="D291" s="14"/>
      <c r="E291" s="14" t="s">
        <v>298</v>
      </c>
      <c r="F291" s="24"/>
      <c r="G291" s="15">
        <v>45351.0</v>
      </c>
      <c r="H291" s="14" t="s">
        <v>24</v>
      </c>
      <c r="I291" s="16"/>
      <c r="J291" s="17"/>
      <c r="K291" s="17"/>
      <c r="L291" s="14"/>
      <c r="M291" s="14"/>
      <c r="N291" s="15">
        <v>45352.0</v>
      </c>
      <c r="O291" s="14"/>
      <c r="P291" s="14"/>
      <c r="Q291" s="18" t="str">
        <f t="shared" si="1"/>
        <v>2024</v>
      </c>
      <c r="R291" s="18">
        <f t="shared" si="2"/>
        <v>2</v>
      </c>
      <c r="S291" s="18" t="str">
        <f t="shared" si="3"/>
        <v>2024-Q1</v>
      </c>
      <c r="T291" s="18">
        <f t="shared" si="4"/>
        <v>0</v>
      </c>
      <c r="U291" s="18">
        <f t="shared" si="5"/>
        <v>0</v>
      </c>
      <c r="V291" s="13">
        <f t="shared" si="6"/>
        <v>0</v>
      </c>
      <c r="W291" s="20"/>
    </row>
    <row r="292" ht="15.75" customHeight="1">
      <c r="A292" s="7">
        <v>-1.0</v>
      </c>
      <c r="B292" s="7">
        <v>676.0</v>
      </c>
      <c r="C292" s="7"/>
      <c r="D292" s="7"/>
      <c r="E292" s="7" t="s">
        <v>298</v>
      </c>
      <c r="F292" s="25"/>
      <c r="G292" s="8">
        <v>45351.0</v>
      </c>
      <c r="H292" s="7" t="s">
        <v>24</v>
      </c>
      <c r="I292" s="9"/>
      <c r="J292" s="10"/>
      <c r="K292" s="10"/>
      <c r="L292" s="7"/>
      <c r="M292" s="7"/>
      <c r="N292" s="8">
        <v>45352.0</v>
      </c>
      <c r="O292" s="7"/>
      <c r="P292" s="7"/>
      <c r="Q292" s="11" t="str">
        <f t="shared" si="1"/>
        <v>2024</v>
      </c>
      <c r="R292" s="11">
        <f t="shared" si="2"/>
        <v>2</v>
      </c>
      <c r="S292" s="11" t="str">
        <f t="shared" si="3"/>
        <v>2024-Q1</v>
      </c>
      <c r="T292" s="11">
        <f t="shared" si="4"/>
        <v>0</v>
      </c>
      <c r="U292" s="11">
        <f t="shared" si="5"/>
        <v>0</v>
      </c>
      <c r="V292" s="13">
        <f t="shared" si="6"/>
        <v>0</v>
      </c>
      <c r="W292" s="13"/>
    </row>
    <row r="293" ht="15.75" customHeight="1">
      <c r="A293" s="14">
        <v>-1.0</v>
      </c>
      <c r="B293" s="14">
        <v>677.0</v>
      </c>
      <c r="C293" s="14"/>
      <c r="D293" s="14"/>
      <c r="E293" s="14" t="s">
        <v>298</v>
      </c>
      <c r="F293" s="24"/>
      <c r="G293" s="15">
        <v>45351.0</v>
      </c>
      <c r="H293" s="14" t="s">
        <v>24</v>
      </c>
      <c r="I293" s="16"/>
      <c r="J293" s="17"/>
      <c r="K293" s="17"/>
      <c r="L293" s="14"/>
      <c r="M293" s="14"/>
      <c r="N293" s="15">
        <v>45352.0</v>
      </c>
      <c r="O293" s="14"/>
      <c r="P293" s="14"/>
      <c r="Q293" s="18" t="str">
        <f t="shared" si="1"/>
        <v>2024</v>
      </c>
      <c r="R293" s="18">
        <f t="shared" si="2"/>
        <v>2</v>
      </c>
      <c r="S293" s="18" t="str">
        <f t="shared" si="3"/>
        <v>2024-Q1</v>
      </c>
      <c r="T293" s="18">
        <f t="shared" si="4"/>
        <v>0</v>
      </c>
      <c r="U293" s="18">
        <f t="shared" si="5"/>
        <v>0</v>
      </c>
      <c r="V293" s="13">
        <f t="shared" si="6"/>
        <v>0</v>
      </c>
      <c r="W293" s="20"/>
    </row>
    <row r="294" ht="15.75" customHeight="1">
      <c r="A294" s="7">
        <v>-1.0</v>
      </c>
      <c r="B294" s="7">
        <v>678.0</v>
      </c>
      <c r="C294" s="7"/>
      <c r="D294" s="7"/>
      <c r="E294" s="7" t="s">
        <v>298</v>
      </c>
      <c r="F294" s="25"/>
      <c r="G294" s="8">
        <v>45351.0</v>
      </c>
      <c r="H294" s="7" t="s">
        <v>24</v>
      </c>
      <c r="I294" s="9"/>
      <c r="J294" s="10"/>
      <c r="K294" s="10"/>
      <c r="L294" s="7"/>
      <c r="M294" s="7"/>
      <c r="N294" s="8">
        <v>45352.0</v>
      </c>
      <c r="O294" s="7"/>
      <c r="P294" s="7"/>
      <c r="Q294" s="11" t="str">
        <f t="shared" si="1"/>
        <v>2024</v>
      </c>
      <c r="R294" s="11">
        <f t="shared" si="2"/>
        <v>2</v>
      </c>
      <c r="S294" s="11" t="str">
        <f t="shared" si="3"/>
        <v>2024-Q1</v>
      </c>
      <c r="T294" s="11">
        <f t="shared" si="4"/>
        <v>0</v>
      </c>
      <c r="U294" s="11">
        <f t="shared" si="5"/>
        <v>0</v>
      </c>
      <c r="V294" s="13">
        <f t="shared" si="6"/>
        <v>0</v>
      </c>
      <c r="W294" s="13"/>
    </row>
    <row r="295" ht="15.75" customHeight="1">
      <c r="A295" s="14">
        <v>-1.0</v>
      </c>
      <c r="B295" s="14">
        <v>679.0</v>
      </c>
      <c r="C295" s="14"/>
      <c r="D295" s="14"/>
      <c r="E295" s="14" t="s">
        <v>298</v>
      </c>
      <c r="F295" s="24"/>
      <c r="G295" s="15">
        <v>45351.0</v>
      </c>
      <c r="H295" s="14" t="s">
        <v>24</v>
      </c>
      <c r="I295" s="16"/>
      <c r="J295" s="17"/>
      <c r="K295" s="17"/>
      <c r="L295" s="14"/>
      <c r="M295" s="14"/>
      <c r="N295" s="15">
        <v>45352.0</v>
      </c>
      <c r="O295" s="14"/>
      <c r="P295" s="14"/>
      <c r="Q295" s="18" t="str">
        <f t="shared" si="1"/>
        <v>2024</v>
      </c>
      <c r="R295" s="18">
        <f t="shared" si="2"/>
        <v>2</v>
      </c>
      <c r="S295" s="18" t="str">
        <f t="shared" si="3"/>
        <v>2024-Q1</v>
      </c>
      <c r="T295" s="18">
        <f t="shared" si="4"/>
        <v>0</v>
      </c>
      <c r="U295" s="18">
        <f t="shared" si="5"/>
        <v>0</v>
      </c>
      <c r="V295" s="13">
        <f t="shared" si="6"/>
        <v>0</v>
      </c>
      <c r="W295" s="20"/>
    </row>
    <row r="296" ht="15.75" customHeight="1">
      <c r="A296" s="7">
        <v>-1.0</v>
      </c>
      <c r="B296" s="7">
        <v>680.0</v>
      </c>
      <c r="C296" s="7"/>
      <c r="D296" s="7"/>
      <c r="E296" s="7" t="s">
        <v>298</v>
      </c>
      <c r="F296" s="25"/>
      <c r="G296" s="8">
        <v>45351.0</v>
      </c>
      <c r="H296" s="7" t="s">
        <v>24</v>
      </c>
      <c r="I296" s="9"/>
      <c r="J296" s="10"/>
      <c r="K296" s="10"/>
      <c r="L296" s="7"/>
      <c r="M296" s="7"/>
      <c r="N296" s="8">
        <v>45352.0</v>
      </c>
      <c r="O296" s="7"/>
      <c r="P296" s="7"/>
      <c r="Q296" s="11" t="str">
        <f t="shared" si="1"/>
        <v>2024</v>
      </c>
      <c r="R296" s="11">
        <f t="shared" si="2"/>
        <v>2</v>
      </c>
      <c r="S296" s="11" t="str">
        <f t="shared" si="3"/>
        <v>2024-Q1</v>
      </c>
      <c r="T296" s="11">
        <f t="shared" si="4"/>
        <v>0</v>
      </c>
      <c r="U296" s="11">
        <f t="shared" si="5"/>
        <v>0</v>
      </c>
      <c r="V296" s="13">
        <f t="shared" si="6"/>
        <v>0</v>
      </c>
      <c r="W296" s="13"/>
    </row>
    <row r="297" ht="15.75" customHeight="1">
      <c r="A297" s="14">
        <v>-1.0</v>
      </c>
      <c r="B297" s="14">
        <v>681.0</v>
      </c>
      <c r="C297" s="14"/>
      <c r="D297" s="14"/>
      <c r="E297" s="14" t="s">
        <v>298</v>
      </c>
      <c r="F297" s="24"/>
      <c r="G297" s="15">
        <v>45351.0</v>
      </c>
      <c r="H297" s="14" t="s">
        <v>24</v>
      </c>
      <c r="I297" s="16"/>
      <c r="J297" s="17"/>
      <c r="K297" s="17"/>
      <c r="L297" s="14"/>
      <c r="M297" s="14"/>
      <c r="N297" s="15">
        <v>45352.0</v>
      </c>
      <c r="O297" s="14"/>
      <c r="P297" s="14"/>
      <c r="Q297" s="18" t="str">
        <f t="shared" si="1"/>
        <v>2024</v>
      </c>
      <c r="R297" s="18">
        <f t="shared" si="2"/>
        <v>2</v>
      </c>
      <c r="S297" s="18" t="str">
        <f t="shared" si="3"/>
        <v>2024-Q1</v>
      </c>
      <c r="T297" s="18">
        <f t="shared" si="4"/>
        <v>0</v>
      </c>
      <c r="U297" s="18">
        <f t="shared" si="5"/>
        <v>0</v>
      </c>
      <c r="V297" s="13">
        <f t="shared" si="6"/>
        <v>0</v>
      </c>
      <c r="W297" s="20"/>
    </row>
    <row r="298" ht="15.75" customHeight="1">
      <c r="A298" s="7">
        <v>-1.0</v>
      </c>
      <c r="B298" s="7">
        <v>682.0</v>
      </c>
      <c r="C298" s="7"/>
      <c r="D298" s="7"/>
      <c r="E298" s="7" t="s">
        <v>298</v>
      </c>
      <c r="F298" s="25"/>
      <c r="G298" s="8">
        <v>45351.0</v>
      </c>
      <c r="H298" s="7" t="s">
        <v>24</v>
      </c>
      <c r="I298" s="9"/>
      <c r="J298" s="10"/>
      <c r="K298" s="10"/>
      <c r="L298" s="7"/>
      <c r="M298" s="7"/>
      <c r="N298" s="8">
        <v>45352.0</v>
      </c>
      <c r="O298" s="7"/>
      <c r="P298" s="7"/>
      <c r="Q298" s="11" t="str">
        <f t="shared" si="1"/>
        <v>2024</v>
      </c>
      <c r="R298" s="11">
        <f t="shared" si="2"/>
        <v>2</v>
      </c>
      <c r="S298" s="11" t="str">
        <f t="shared" si="3"/>
        <v>2024-Q1</v>
      </c>
      <c r="T298" s="11">
        <f t="shared" si="4"/>
        <v>0</v>
      </c>
      <c r="U298" s="11">
        <f t="shared" si="5"/>
        <v>0</v>
      </c>
      <c r="V298" s="13">
        <f t="shared" si="6"/>
        <v>0</v>
      </c>
      <c r="W298" s="13"/>
    </row>
    <row r="299" ht="15.75" customHeight="1">
      <c r="A299" s="14">
        <v>-1.0</v>
      </c>
      <c r="B299" s="14">
        <v>683.0</v>
      </c>
      <c r="C299" s="14"/>
      <c r="D299" s="14"/>
      <c r="E299" s="14" t="s">
        <v>298</v>
      </c>
      <c r="F299" s="24"/>
      <c r="G299" s="15">
        <v>45351.0</v>
      </c>
      <c r="H299" s="14" t="s">
        <v>24</v>
      </c>
      <c r="I299" s="16"/>
      <c r="J299" s="17"/>
      <c r="K299" s="17"/>
      <c r="L299" s="14"/>
      <c r="M299" s="14"/>
      <c r="N299" s="15">
        <v>45352.0</v>
      </c>
      <c r="O299" s="14"/>
      <c r="P299" s="14"/>
      <c r="Q299" s="18" t="str">
        <f t="shared" si="1"/>
        <v>2024</v>
      </c>
      <c r="R299" s="18">
        <f t="shared" si="2"/>
        <v>2</v>
      </c>
      <c r="S299" s="18" t="str">
        <f t="shared" si="3"/>
        <v>2024-Q1</v>
      </c>
      <c r="T299" s="18">
        <f t="shared" si="4"/>
        <v>0</v>
      </c>
      <c r="U299" s="18">
        <f t="shared" si="5"/>
        <v>0</v>
      </c>
      <c r="V299" s="13">
        <f t="shared" si="6"/>
        <v>0</v>
      </c>
      <c r="W299" s="20"/>
    </row>
    <row r="300" ht="15.75" customHeight="1">
      <c r="A300" s="7">
        <v>-1.0</v>
      </c>
      <c r="B300" s="7">
        <v>684.0</v>
      </c>
      <c r="C300" s="7"/>
      <c r="D300" s="7"/>
      <c r="E300" s="7" t="s">
        <v>298</v>
      </c>
      <c r="F300" s="25"/>
      <c r="G300" s="8">
        <v>45351.0</v>
      </c>
      <c r="H300" s="7" t="s">
        <v>24</v>
      </c>
      <c r="I300" s="9"/>
      <c r="J300" s="10"/>
      <c r="K300" s="10"/>
      <c r="L300" s="7"/>
      <c r="M300" s="7"/>
      <c r="N300" s="8">
        <v>45352.0</v>
      </c>
      <c r="O300" s="7"/>
      <c r="P300" s="7"/>
      <c r="Q300" s="11" t="str">
        <f t="shared" si="1"/>
        <v>2024</v>
      </c>
      <c r="R300" s="11">
        <f t="shared" si="2"/>
        <v>2</v>
      </c>
      <c r="S300" s="11" t="str">
        <f t="shared" si="3"/>
        <v>2024-Q1</v>
      </c>
      <c r="T300" s="11">
        <f t="shared" si="4"/>
        <v>0</v>
      </c>
      <c r="U300" s="11">
        <f t="shared" si="5"/>
        <v>0</v>
      </c>
      <c r="V300" s="13">
        <f t="shared" si="6"/>
        <v>0</v>
      </c>
      <c r="W300" s="13"/>
    </row>
    <row r="301" ht="15.75" customHeight="1">
      <c r="A301" s="14">
        <v>-1.0</v>
      </c>
      <c r="B301" s="14">
        <v>685.0</v>
      </c>
      <c r="C301" s="14"/>
      <c r="D301" s="14"/>
      <c r="E301" s="14" t="s">
        <v>298</v>
      </c>
      <c r="F301" s="24"/>
      <c r="G301" s="15">
        <v>45351.0</v>
      </c>
      <c r="H301" s="14" t="s">
        <v>24</v>
      </c>
      <c r="I301" s="16"/>
      <c r="J301" s="17"/>
      <c r="K301" s="17"/>
      <c r="L301" s="14"/>
      <c r="M301" s="14"/>
      <c r="N301" s="15">
        <v>45352.0</v>
      </c>
      <c r="O301" s="14"/>
      <c r="P301" s="14"/>
      <c r="Q301" s="18" t="str">
        <f t="shared" si="1"/>
        <v>2024</v>
      </c>
      <c r="R301" s="18">
        <f t="shared" si="2"/>
        <v>2</v>
      </c>
      <c r="S301" s="18" t="str">
        <f t="shared" si="3"/>
        <v>2024-Q1</v>
      </c>
      <c r="T301" s="18">
        <f t="shared" si="4"/>
        <v>0</v>
      </c>
      <c r="U301" s="18">
        <f t="shared" si="5"/>
        <v>0</v>
      </c>
      <c r="V301" s="13">
        <f t="shared" si="6"/>
        <v>0</v>
      </c>
      <c r="W301" s="20"/>
    </row>
    <row r="302" ht="15.75" customHeight="1">
      <c r="A302" s="7">
        <v>-1.0</v>
      </c>
      <c r="B302" s="7">
        <v>686.0</v>
      </c>
      <c r="C302" s="7"/>
      <c r="D302" s="7"/>
      <c r="E302" s="7" t="s">
        <v>298</v>
      </c>
      <c r="F302" s="25"/>
      <c r="G302" s="8">
        <v>45351.0</v>
      </c>
      <c r="H302" s="7" t="s">
        <v>24</v>
      </c>
      <c r="I302" s="9"/>
      <c r="J302" s="10"/>
      <c r="K302" s="10"/>
      <c r="L302" s="7"/>
      <c r="M302" s="7"/>
      <c r="N302" s="8">
        <v>45352.0</v>
      </c>
      <c r="O302" s="7"/>
      <c r="P302" s="7"/>
      <c r="Q302" s="11" t="str">
        <f t="shared" si="1"/>
        <v>2024</v>
      </c>
      <c r="R302" s="11">
        <f t="shared" si="2"/>
        <v>2</v>
      </c>
      <c r="S302" s="11" t="str">
        <f t="shared" si="3"/>
        <v>2024-Q1</v>
      </c>
      <c r="T302" s="11">
        <f t="shared" si="4"/>
        <v>0</v>
      </c>
      <c r="U302" s="11">
        <f t="shared" si="5"/>
        <v>0</v>
      </c>
      <c r="V302" s="13">
        <f t="shared" si="6"/>
        <v>0</v>
      </c>
      <c r="W302" s="13"/>
    </row>
    <row r="303" ht="15.75" customHeight="1">
      <c r="A303" s="14">
        <v>429.0</v>
      </c>
      <c r="B303" s="14">
        <v>595.0</v>
      </c>
      <c r="C303" s="14"/>
      <c r="D303" s="14"/>
      <c r="E303" s="14"/>
      <c r="F303" s="15">
        <v>45309.0</v>
      </c>
      <c r="G303" s="15">
        <v>45327.0</v>
      </c>
      <c r="H303" s="14" t="s">
        <v>24</v>
      </c>
      <c r="I303" s="16"/>
      <c r="J303" s="17"/>
      <c r="K303" s="17"/>
      <c r="L303" s="14"/>
      <c r="M303" s="14"/>
      <c r="N303" s="15">
        <v>45352.0</v>
      </c>
      <c r="O303" s="14"/>
      <c r="P303" s="14"/>
      <c r="Q303" s="18" t="str">
        <f t="shared" si="1"/>
        <v>2024</v>
      </c>
      <c r="R303" s="18">
        <f t="shared" si="2"/>
        <v>2</v>
      </c>
      <c r="S303" s="18" t="str">
        <f t="shared" si="3"/>
        <v>2024-Q1</v>
      </c>
      <c r="T303" s="18">
        <f t="shared" si="4"/>
        <v>0</v>
      </c>
      <c r="U303" s="18">
        <f t="shared" si="5"/>
        <v>0</v>
      </c>
      <c r="V303" s="13">
        <f t="shared" si="6"/>
        <v>0</v>
      </c>
      <c r="W303" s="20"/>
    </row>
    <row r="304" ht="15.75" customHeight="1">
      <c r="A304" s="7">
        <v>433.0</v>
      </c>
      <c r="B304" s="7">
        <v>598.0</v>
      </c>
      <c r="C304" s="7"/>
      <c r="D304" s="7"/>
      <c r="E304" s="7"/>
      <c r="F304" s="8">
        <v>45310.0</v>
      </c>
      <c r="G304" s="8">
        <v>45327.0</v>
      </c>
      <c r="H304" s="7" t="s">
        <v>24</v>
      </c>
      <c r="I304" s="9"/>
      <c r="J304" s="10"/>
      <c r="K304" s="10"/>
      <c r="L304" s="7"/>
      <c r="M304" s="7"/>
      <c r="N304" s="8">
        <v>45352.0</v>
      </c>
      <c r="O304" s="7"/>
      <c r="P304" s="7"/>
      <c r="Q304" s="11" t="str">
        <f t="shared" si="1"/>
        <v>2024</v>
      </c>
      <c r="R304" s="11">
        <f t="shared" si="2"/>
        <v>2</v>
      </c>
      <c r="S304" s="11" t="str">
        <f t="shared" si="3"/>
        <v>2024-Q1</v>
      </c>
      <c r="T304" s="11">
        <f t="shared" si="4"/>
        <v>0</v>
      </c>
      <c r="U304" s="11">
        <f t="shared" si="5"/>
        <v>0</v>
      </c>
      <c r="V304" s="13">
        <f t="shared" si="6"/>
        <v>0</v>
      </c>
      <c r="W304" s="13"/>
    </row>
    <row r="305" ht="15.75" customHeight="1">
      <c r="A305" s="14">
        <v>-1.0</v>
      </c>
      <c r="B305" s="14">
        <v>591.0</v>
      </c>
      <c r="C305" s="14"/>
      <c r="D305" s="14"/>
      <c r="E305" s="14" t="s">
        <v>299</v>
      </c>
      <c r="F305" s="24"/>
      <c r="G305" s="15">
        <v>45327.0</v>
      </c>
      <c r="H305" s="14" t="s">
        <v>24</v>
      </c>
      <c r="I305" s="16"/>
      <c r="J305" s="17"/>
      <c r="K305" s="17"/>
      <c r="L305" s="14"/>
      <c r="M305" s="14"/>
      <c r="N305" s="15">
        <v>45352.0</v>
      </c>
      <c r="O305" s="14"/>
      <c r="P305" s="14"/>
      <c r="Q305" s="18" t="str">
        <f t="shared" si="1"/>
        <v>2024</v>
      </c>
      <c r="R305" s="18">
        <f t="shared" si="2"/>
        <v>2</v>
      </c>
      <c r="S305" s="18" t="str">
        <f t="shared" si="3"/>
        <v>2024-Q1</v>
      </c>
      <c r="T305" s="18">
        <f t="shared" si="4"/>
        <v>0</v>
      </c>
      <c r="U305" s="18">
        <f t="shared" si="5"/>
        <v>0</v>
      </c>
      <c r="V305" s="13">
        <f t="shared" si="6"/>
        <v>0</v>
      </c>
      <c r="W305" s="20"/>
    </row>
    <row r="306" ht="15.75" customHeight="1">
      <c r="A306" s="7">
        <v>-1.0</v>
      </c>
      <c r="B306" s="7">
        <v>599.0</v>
      </c>
      <c r="C306" s="7"/>
      <c r="D306" s="7"/>
      <c r="E306" s="7" t="s">
        <v>300</v>
      </c>
      <c r="F306" s="25"/>
      <c r="G306" s="8">
        <v>45327.0</v>
      </c>
      <c r="H306" s="7" t="s">
        <v>24</v>
      </c>
      <c r="I306" s="9"/>
      <c r="J306" s="10"/>
      <c r="K306" s="10"/>
      <c r="L306" s="7"/>
      <c r="M306" s="7"/>
      <c r="N306" s="8">
        <v>45352.0</v>
      </c>
      <c r="O306" s="7"/>
      <c r="P306" s="7"/>
      <c r="Q306" s="11" t="str">
        <f t="shared" si="1"/>
        <v>2024</v>
      </c>
      <c r="R306" s="11">
        <f t="shared" si="2"/>
        <v>2</v>
      </c>
      <c r="S306" s="11" t="str">
        <f t="shared" si="3"/>
        <v>2024-Q1</v>
      </c>
      <c r="T306" s="11">
        <f t="shared" si="4"/>
        <v>0</v>
      </c>
      <c r="U306" s="11">
        <f t="shared" si="5"/>
        <v>0</v>
      </c>
      <c r="V306" s="13">
        <f t="shared" si="6"/>
        <v>0</v>
      </c>
      <c r="W306" s="13"/>
    </row>
    <row r="307" ht="15.75" customHeight="1">
      <c r="A307" s="14">
        <v>-1.0</v>
      </c>
      <c r="B307" s="14">
        <v>584.0</v>
      </c>
      <c r="C307" s="14"/>
      <c r="D307" s="14"/>
      <c r="E307" s="14"/>
      <c r="F307" s="24"/>
      <c r="G307" s="15">
        <v>45304.0</v>
      </c>
      <c r="H307" s="14" t="s">
        <v>241</v>
      </c>
      <c r="I307" s="16"/>
      <c r="J307" s="17"/>
      <c r="K307" s="17"/>
      <c r="L307" s="14"/>
      <c r="M307" s="14"/>
      <c r="N307" s="15">
        <v>45352.0</v>
      </c>
      <c r="O307" s="14"/>
      <c r="P307" s="14"/>
      <c r="Q307" s="18" t="str">
        <f t="shared" si="1"/>
        <v>2024</v>
      </c>
      <c r="R307" s="18">
        <f t="shared" si="2"/>
        <v>1</v>
      </c>
      <c r="S307" s="18" t="str">
        <f t="shared" si="3"/>
        <v>2024-Q1</v>
      </c>
      <c r="T307" s="18">
        <f t="shared" si="4"/>
        <v>0</v>
      </c>
      <c r="U307" s="18">
        <f t="shared" si="5"/>
        <v>0</v>
      </c>
      <c r="V307" s="13">
        <f t="shared" si="6"/>
        <v>0</v>
      </c>
      <c r="W307" s="20"/>
    </row>
    <row r="308" ht="15.75" customHeight="1">
      <c r="A308" s="7">
        <v>-1.0</v>
      </c>
      <c r="B308" s="7">
        <v>560.0</v>
      </c>
      <c r="C308" s="7"/>
      <c r="D308" s="7"/>
      <c r="E308" s="7" t="s">
        <v>301</v>
      </c>
      <c r="F308" s="25"/>
      <c r="G308" s="8">
        <v>45303.0</v>
      </c>
      <c r="H308" s="7" t="s">
        <v>24</v>
      </c>
      <c r="I308" s="9"/>
      <c r="J308" s="10"/>
      <c r="K308" s="10"/>
      <c r="L308" s="7"/>
      <c r="M308" s="7"/>
      <c r="N308" s="8">
        <v>45352.0</v>
      </c>
      <c r="O308" s="7"/>
      <c r="P308" s="7"/>
      <c r="Q308" s="11" t="str">
        <f t="shared" si="1"/>
        <v>2024</v>
      </c>
      <c r="R308" s="11">
        <f t="shared" si="2"/>
        <v>1</v>
      </c>
      <c r="S308" s="11" t="str">
        <f t="shared" si="3"/>
        <v>2024-Q1</v>
      </c>
      <c r="T308" s="11">
        <f t="shared" si="4"/>
        <v>0</v>
      </c>
      <c r="U308" s="11">
        <f t="shared" si="5"/>
        <v>0</v>
      </c>
      <c r="V308" s="13">
        <f t="shared" si="6"/>
        <v>0</v>
      </c>
      <c r="W308" s="13"/>
    </row>
    <row r="309" ht="15.75" customHeight="1">
      <c r="A309" s="14">
        <v>-1.0</v>
      </c>
      <c r="B309" s="14">
        <v>561.0</v>
      </c>
      <c r="C309" s="14"/>
      <c r="D309" s="14"/>
      <c r="E309" s="14" t="s">
        <v>301</v>
      </c>
      <c r="F309" s="24"/>
      <c r="G309" s="15">
        <v>45303.0</v>
      </c>
      <c r="H309" s="14" t="s">
        <v>24</v>
      </c>
      <c r="I309" s="16"/>
      <c r="J309" s="17"/>
      <c r="K309" s="17"/>
      <c r="L309" s="14"/>
      <c r="M309" s="14"/>
      <c r="N309" s="15">
        <v>45352.0</v>
      </c>
      <c r="O309" s="14"/>
      <c r="P309" s="14"/>
      <c r="Q309" s="18" t="str">
        <f t="shared" si="1"/>
        <v>2024</v>
      </c>
      <c r="R309" s="18">
        <f t="shared" si="2"/>
        <v>1</v>
      </c>
      <c r="S309" s="18" t="str">
        <f t="shared" si="3"/>
        <v>2024-Q1</v>
      </c>
      <c r="T309" s="18">
        <f t="shared" si="4"/>
        <v>0</v>
      </c>
      <c r="U309" s="18">
        <f t="shared" si="5"/>
        <v>0</v>
      </c>
      <c r="V309" s="13">
        <f t="shared" si="6"/>
        <v>0</v>
      </c>
      <c r="W309" s="20"/>
    </row>
    <row r="310" ht="15.75" customHeight="1">
      <c r="A310" s="7">
        <v>-1.0</v>
      </c>
      <c r="B310" s="7">
        <v>568.0</v>
      </c>
      <c r="C310" s="7"/>
      <c r="D310" s="7"/>
      <c r="E310" s="7" t="s">
        <v>302</v>
      </c>
      <c r="F310" s="25"/>
      <c r="G310" s="8">
        <v>45303.0</v>
      </c>
      <c r="H310" s="7" t="s">
        <v>24</v>
      </c>
      <c r="I310" s="9"/>
      <c r="J310" s="10"/>
      <c r="K310" s="10"/>
      <c r="L310" s="7"/>
      <c r="M310" s="7"/>
      <c r="N310" s="8">
        <v>45352.0</v>
      </c>
      <c r="O310" s="7"/>
      <c r="P310" s="7"/>
      <c r="Q310" s="11" t="str">
        <f t="shared" si="1"/>
        <v>2024</v>
      </c>
      <c r="R310" s="11">
        <f t="shared" si="2"/>
        <v>1</v>
      </c>
      <c r="S310" s="11" t="str">
        <f t="shared" si="3"/>
        <v>2024-Q1</v>
      </c>
      <c r="T310" s="11">
        <f t="shared" si="4"/>
        <v>0</v>
      </c>
      <c r="U310" s="11">
        <f t="shared" si="5"/>
        <v>0</v>
      </c>
      <c r="V310" s="13">
        <f t="shared" si="6"/>
        <v>0</v>
      </c>
      <c r="W310" s="13"/>
    </row>
    <row r="311" ht="15.75" customHeight="1">
      <c r="A311" s="14">
        <v>-1.0</v>
      </c>
      <c r="B311" s="14">
        <v>579.0</v>
      </c>
      <c r="C311" s="14"/>
      <c r="D311" s="14"/>
      <c r="E311" s="14" t="s">
        <v>303</v>
      </c>
      <c r="F311" s="24"/>
      <c r="G311" s="15">
        <v>45303.0</v>
      </c>
      <c r="H311" s="14" t="s">
        <v>24</v>
      </c>
      <c r="I311" s="16"/>
      <c r="J311" s="17"/>
      <c r="K311" s="17"/>
      <c r="L311" s="14"/>
      <c r="M311" s="14"/>
      <c r="N311" s="15">
        <v>45352.0</v>
      </c>
      <c r="O311" s="14"/>
      <c r="P311" s="14"/>
      <c r="Q311" s="18" t="str">
        <f t="shared" si="1"/>
        <v>2024</v>
      </c>
      <c r="R311" s="18">
        <f t="shared" si="2"/>
        <v>1</v>
      </c>
      <c r="S311" s="18" t="str">
        <f t="shared" si="3"/>
        <v>2024-Q1</v>
      </c>
      <c r="T311" s="18">
        <f t="shared" si="4"/>
        <v>0</v>
      </c>
      <c r="U311" s="18">
        <f t="shared" si="5"/>
        <v>0</v>
      </c>
      <c r="V311" s="13">
        <f t="shared" si="6"/>
        <v>0</v>
      </c>
      <c r="W311" s="20"/>
    </row>
    <row r="312" ht="15.75" customHeight="1">
      <c r="A312" s="7">
        <v>-1.0</v>
      </c>
      <c r="B312" s="7">
        <v>192.0</v>
      </c>
      <c r="C312" s="7" t="s">
        <v>32</v>
      </c>
      <c r="D312" s="7" t="s">
        <v>304</v>
      </c>
      <c r="E312" s="7" t="s">
        <v>305</v>
      </c>
      <c r="F312" s="25"/>
      <c r="G312" s="8">
        <v>44966.0</v>
      </c>
      <c r="H312" s="7" t="s">
        <v>24</v>
      </c>
      <c r="I312" s="9">
        <v>438395.42</v>
      </c>
      <c r="J312" s="10"/>
      <c r="K312" s="10">
        <v>2731776.462444859</v>
      </c>
      <c r="L312" s="7" t="s">
        <v>306</v>
      </c>
      <c r="M312" s="7" t="s">
        <v>217</v>
      </c>
      <c r="N312" s="8">
        <v>45217.0</v>
      </c>
      <c r="O312" s="7"/>
      <c r="P312" s="7"/>
      <c r="Q312" s="11" t="str">
        <f t="shared" si="1"/>
        <v>2023</v>
      </c>
      <c r="R312" s="11">
        <f t="shared" si="2"/>
        <v>2</v>
      </c>
      <c r="S312" s="11" t="str">
        <f t="shared" si="3"/>
        <v>2023-Q1</v>
      </c>
      <c r="T312" s="11">
        <f t="shared" si="4"/>
        <v>0</v>
      </c>
      <c r="U312" s="11">
        <f t="shared" si="5"/>
        <v>0</v>
      </c>
      <c r="V312" s="13">
        <f t="shared" si="6"/>
        <v>0</v>
      </c>
      <c r="W312" s="13"/>
    </row>
    <row r="313" ht="15.75" customHeight="1">
      <c r="A313" s="14">
        <v>-1.0</v>
      </c>
      <c r="B313" s="14">
        <v>201.0</v>
      </c>
      <c r="C313" s="14" t="s">
        <v>41</v>
      </c>
      <c r="D313" s="14" t="s">
        <v>42</v>
      </c>
      <c r="E313" s="14" t="s">
        <v>307</v>
      </c>
      <c r="F313" s="24"/>
      <c r="G313" s="15">
        <v>44942.0</v>
      </c>
      <c r="H313" s="14" t="s">
        <v>24</v>
      </c>
      <c r="I313" s="16">
        <v>93654.0</v>
      </c>
      <c r="J313" s="17"/>
      <c r="K313" s="17">
        <v>544202.1247844696</v>
      </c>
      <c r="L313" s="14" t="s">
        <v>308</v>
      </c>
      <c r="M313" s="14" t="s">
        <v>217</v>
      </c>
      <c r="N313" s="15">
        <v>45217.0</v>
      </c>
      <c r="O313" s="14"/>
      <c r="P313" s="14"/>
      <c r="Q313" s="18" t="str">
        <f t="shared" si="1"/>
        <v>2023</v>
      </c>
      <c r="R313" s="18">
        <f t="shared" si="2"/>
        <v>1</v>
      </c>
      <c r="S313" s="18" t="str">
        <f t="shared" si="3"/>
        <v>2023-Q1</v>
      </c>
      <c r="T313" s="18">
        <f t="shared" si="4"/>
        <v>0</v>
      </c>
      <c r="U313" s="18">
        <f t="shared" si="5"/>
        <v>0</v>
      </c>
      <c r="V313" s="13">
        <f t="shared" si="6"/>
        <v>0</v>
      </c>
      <c r="W313" s="20"/>
    </row>
    <row r="314" ht="15.75" customHeight="1">
      <c r="A314" s="7">
        <v>62.0</v>
      </c>
      <c r="B314" s="7">
        <v>355.0</v>
      </c>
      <c r="C314" s="7" t="s">
        <v>32</v>
      </c>
      <c r="D314" s="7" t="s">
        <v>38</v>
      </c>
      <c r="E314" s="7" t="s">
        <v>309</v>
      </c>
      <c r="F314" s="8">
        <v>45113.0</v>
      </c>
      <c r="G314" s="8">
        <v>45158.0</v>
      </c>
      <c r="H314" s="7" t="s">
        <v>24</v>
      </c>
      <c r="I314" s="9">
        <v>110693.7</v>
      </c>
      <c r="J314" s="10">
        <v>556351.9753691198</v>
      </c>
      <c r="K314" s="10">
        <v>500332.6716137409</v>
      </c>
      <c r="L314" s="7" t="s">
        <v>310</v>
      </c>
      <c r="M314" s="7" t="s">
        <v>60</v>
      </c>
      <c r="N314" s="8">
        <v>45217.0</v>
      </c>
      <c r="O314" s="7"/>
      <c r="P314" s="7"/>
      <c r="Q314" s="11" t="str">
        <f t="shared" si="1"/>
        <v>2023</v>
      </c>
      <c r="R314" s="11">
        <f t="shared" si="2"/>
        <v>8</v>
      </c>
      <c r="S314" s="11" t="str">
        <f t="shared" si="3"/>
        <v>2023-Q3</v>
      </c>
      <c r="T314" s="12">
        <f t="shared" si="4"/>
        <v>-56019.30376</v>
      </c>
      <c r="U314" s="11">
        <f t="shared" si="5"/>
        <v>0</v>
      </c>
      <c r="V314" s="26">
        <f t="shared" si="6"/>
        <v>-56019.30376</v>
      </c>
      <c r="W314" s="13"/>
    </row>
    <row r="315" ht="15.75" customHeight="1">
      <c r="A315" s="14">
        <v>-1.0</v>
      </c>
      <c r="B315" s="14">
        <v>218.0</v>
      </c>
      <c r="C315" s="14" t="s">
        <v>32</v>
      </c>
      <c r="D315" s="14" t="s">
        <v>38</v>
      </c>
      <c r="E315" s="14" t="s">
        <v>311</v>
      </c>
      <c r="F315" s="24"/>
      <c r="G315" s="15">
        <v>44966.0</v>
      </c>
      <c r="H315" s="14" t="s">
        <v>24</v>
      </c>
      <c r="I315" s="16">
        <v>79071.0</v>
      </c>
      <c r="J315" s="17"/>
      <c r="K315" s="17">
        <v>492715.678147316</v>
      </c>
      <c r="L315" s="14" t="s">
        <v>312</v>
      </c>
      <c r="M315" s="14" t="s">
        <v>217</v>
      </c>
      <c r="N315" s="15">
        <v>45217.0</v>
      </c>
      <c r="O315" s="14"/>
      <c r="P315" s="14"/>
      <c r="Q315" s="18" t="str">
        <f t="shared" si="1"/>
        <v>2023</v>
      </c>
      <c r="R315" s="18">
        <f t="shared" si="2"/>
        <v>2</v>
      </c>
      <c r="S315" s="18" t="str">
        <f t="shared" si="3"/>
        <v>2023-Q1</v>
      </c>
      <c r="T315" s="18">
        <f t="shared" si="4"/>
        <v>0</v>
      </c>
      <c r="U315" s="18">
        <f t="shared" si="5"/>
        <v>0</v>
      </c>
      <c r="V315" s="13">
        <f t="shared" si="6"/>
        <v>0</v>
      </c>
      <c r="W315" s="20"/>
    </row>
    <row r="316" ht="15.75" customHeight="1">
      <c r="A316" s="7">
        <v>-1.0</v>
      </c>
      <c r="B316" s="7">
        <v>255.0</v>
      </c>
      <c r="C316" s="7" t="s">
        <v>27</v>
      </c>
      <c r="D316" s="7" t="s">
        <v>90</v>
      </c>
      <c r="E316" s="7" t="s">
        <v>313</v>
      </c>
      <c r="F316" s="25"/>
      <c r="G316" s="8">
        <v>45038.0</v>
      </c>
      <c r="H316" s="7" t="s">
        <v>24</v>
      </c>
      <c r="I316" s="9">
        <v>81375.584</v>
      </c>
      <c r="J316" s="10"/>
      <c r="K316" s="10">
        <v>484452.6045157776</v>
      </c>
      <c r="L316" s="7" t="s">
        <v>314</v>
      </c>
      <c r="M316" s="7" t="s">
        <v>217</v>
      </c>
      <c r="N316" s="8">
        <v>45217.0</v>
      </c>
      <c r="O316" s="7"/>
      <c r="P316" s="7"/>
      <c r="Q316" s="11" t="str">
        <f t="shared" si="1"/>
        <v>2023</v>
      </c>
      <c r="R316" s="11">
        <f t="shared" si="2"/>
        <v>4</v>
      </c>
      <c r="S316" s="11" t="str">
        <f t="shared" si="3"/>
        <v>2023-Q2</v>
      </c>
      <c r="T316" s="11">
        <f t="shared" si="4"/>
        <v>0</v>
      </c>
      <c r="U316" s="11">
        <f t="shared" si="5"/>
        <v>0</v>
      </c>
      <c r="V316" s="13">
        <f t="shared" si="6"/>
        <v>0</v>
      </c>
      <c r="W316" s="13"/>
    </row>
    <row r="317" ht="15.75" customHeight="1">
      <c r="A317" s="14">
        <v>-1.0</v>
      </c>
      <c r="B317" s="14">
        <v>278.0</v>
      </c>
      <c r="C317" s="14" t="s">
        <v>27</v>
      </c>
      <c r="D317" s="14" t="s">
        <v>90</v>
      </c>
      <c r="E317" s="14" t="s">
        <v>315</v>
      </c>
      <c r="F317" s="24"/>
      <c r="G317" s="15">
        <v>45062.0</v>
      </c>
      <c r="H317" s="14" t="s">
        <v>24</v>
      </c>
      <c r="I317" s="16">
        <v>84164.0</v>
      </c>
      <c r="J317" s="17"/>
      <c r="K317" s="17">
        <v>446009.6192569733</v>
      </c>
      <c r="L317" s="14" t="s">
        <v>314</v>
      </c>
      <c r="M317" s="14" t="s">
        <v>217</v>
      </c>
      <c r="N317" s="15">
        <v>45217.0</v>
      </c>
      <c r="O317" s="14"/>
      <c r="P317" s="14"/>
      <c r="Q317" s="18" t="str">
        <f t="shared" si="1"/>
        <v>2023</v>
      </c>
      <c r="R317" s="18">
        <f t="shared" si="2"/>
        <v>5</v>
      </c>
      <c r="S317" s="18" t="str">
        <f t="shared" si="3"/>
        <v>2023-Q2</v>
      </c>
      <c r="T317" s="18">
        <f t="shared" si="4"/>
        <v>0</v>
      </c>
      <c r="U317" s="18">
        <f t="shared" si="5"/>
        <v>0</v>
      </c>
      <c r="V317" s="13">
        <f t="shared" si="6"/>
        <v>0</v>
      </c>
      <c r="W317" s="20"/>
    </row>
    <row r="318" ht="15.75" customHeight="1">
      <c r="A318" s="7">
        <v>-1.0</v>
      </c>
      <c r="B318" s="7">
        <v>234.0</v>
      </c>
      <c r="C318" s="7" t="s">
        <v>47</v>
      </c>
      <c r="D318" s="7" t="s">
        <v>316</v>
      </c>
      <c r="E318" s="7"/>
      <c r="F318" s="25"/>
      <c r="G318" s="8">
        <v>44990.0</v>
      </c>
      <c r="H318" s="7" t="s">
        <v>24</v>
      </c>
      <c r="I318" s="9">
        <v>72486.0</v>
      </c>
      <c r="J318" s="10"/>
      <c r="K318" s="10">
        <v>433471.2240371704</v>
      </c>
      <c r="L318" s="7" t="s">
        <v>317</v>
      </c>
      <c r="M318" s="7" t="s">
        <v>217</v>
      </c>
      <c r="N318" s="8">
        <v>45217.0</v>
      </c>
      <c r="O318" s="7"/>
      <c r="P318" s="7"/>
      <c r="Q318" s="11" t="str">
        <f t="shared" si="1"/>
        <v>2023</v>
      </c>
      <c r="R318" s="11">
        <f t="shared" si="2"/>
        <v>3</v>
      </c>
      <c r="S318" s="11" t="str">
        <f t="shared" si="3"/>
        <v>2023-Q1</v>
      </c>
      <c r="T318" s="11">
        <f t="shared" si="4"/>
        <v>0</v>
      </c>
      <c r="U318" s="11">
        <f t="shared" si="5"/>
        <v>0</v>
      </c>
      <c r="V318" s="13">
        <f t="shared" si="6"/>
        <v>0</v>
      </c>
      <c r="W318" s="13"/>
    </row>
    <row r="319" ht="15.75" customHeight="1">
      <c r="A319" s="14">
        <v>-1.0</v>
      </c>
      <c r="B319" s="14">
        <v>220.0</v>
      </c>
      <c r="C319" s="14" t="s">
        <v>27</v>
      </c>
      <c r="D319" s="14" t="s">
        <v>90</v>
      </c>
      <c r="E319" s="14"/>
      <c r="F319" s="24"/>
      <c r="G319" s="15">
        <v>44966.0</v>
      </c>
      <c r="H319" s="14" t="s">
        <v>24</v>
      </c>
      <c r="I319" s="16">
        <v>68807.0</v>
      </c>
      <c r="J319" s="17"/>
      <c r="K319" s="17">
        <v>428757.5427942276</v>
      </c>
      <c r="L319" s="14" t="s">
        <v>318</v>
      </c>
      <c r="M319" s="14" t="s">
        <v>217</v>
      </c>
      <c r="N319" s="15">
        <v>45217.0</v>
      </c>
      <c r="O319" s="14"/>
      <c r="P319" s="14"/>
      <c r="Q319" s="18" t="str">
        <f t="shared" si="1"/>
        <v>2023</v>
      </c>
      <c r="R319" s="18">
        <f t="shared" si="2"/>
        <v>2</v>
      </c>
      <c r="S319" s="18" t="str">
        <f t="shared" si="3"/>
        <v>2023-Q1</v>
      </c>
      <c r="T319" s="18">
        <f t="shared" si="4"/>
        <v>0</v>
      </c>
      <c r="U319" s="18">
        <f t="shared" si="5"/>
        <v>0</v>
      </c>
      <c r="V319" s="13">
        <f t="shared" si="6"/>
        <v>0</v>
      </c>
      <c r="W319" s="20"/>
    </row>
    <row r="320" ht="15.75" customHeight="1">
      <c r="A320" s="7">
        <v>-1.0</v>
      </c>
      <c r="B320" s="7">
        <v>262.0</v>
      </c>
      <c r="C320" s="7" t="s">
        <v>32</v>
      </c>
      <c r="D320" s="7" t="s">
        <v>38</v>
      </c>
      <c r="E320" s="7" t="s">
        <v>319</v>
      </c>
      <c r="F320" s="25"/>
      <c r="G320" s="8">
        <v>45038.0</v>
      </c>
      <c r="H320" s="7" t="s">
        <v>24</v>
      </c>
      <c r="I320" s="9">
        <v>63341.0</v>
      </c>
      <c r="J320" s="10"/>
      <c r="K320" s="10">
        <v>377087.4617948532</v>
      </c>
      <c r="L320" s="7" t="s">
        <v>320</v>
      </c>
      <c r="M320" s="7" t="s">
        <v>217</v>
      </c>
      <c r="N320" s="8">
        <v>45217.0</v>
      </c>
      <c r="O320" s="7"/>
      <c r="P320" s="7"/>
      <c r="Q320" s="11" t="str">
        <f t="shared" si="1"/>
        <v>2023</v>
      </c>
      <c r="R320" s="11">
        <f t="shared" si="2"/>
        <v>4</v>
      </c>
      <c r="S320" s="11" t="str">
        <f t="shared" si="3"/>
        <v>2023-Q2</v>
      </c>
      <c r="T320" s="11">
        <f t="shared" si="4"/>
        <v>0</v>
      </c>
      <c r="U320" s="11">
        <f t="shared" si="5"/>
        <v>0</v>
      </c>
      <c r="V320" s="13">
        <f t="shared" si="6"/>
        <v>0</v>
      </c>
      <c r="W320" s="13"/>
    </row>
    <row r="321" ht="15.75" customHeight="1">
      <c r="A321" s="14">
        <v>-1.0</v>
      </c>
      <c r="B321" s="14">
        <v>231.0</v>
      </c>
      <c r="C321" s="14" t="s">
        <v>27</v>
      </c>
      <c r="D321" s="21" t="s">
        <v>69</v>
      </c>
      <c r="E321" s="14" t="s">
        <v>321</v>
      </c>
      <c r="F321" s="24"/>
      <c r="G321" s="15">
        <v>44990.0</v>
      </c>
      <c r="H321" s="14" t="s">
        <v>24</v>
      </c>
      <c r="I321" s="16">
        <v>59198.75</v>
      </c>
      <c r="J321" s="17"/>
      <c r="K321" s="17">
        <v>354012.5627565384</v>
      </c>
      <c r="L321" s="14" t="s">
        <v>322</v>
      </c>
      <c r="M321" s="14" t="s">
        <v>217</v>
      </c>
      <c r="N321" s="15">
        <v>45217.0</v>
      </c>
      <c r="O321" s="14"/>
      <c r="P321" s="14"/>
      <c r="Q321" s="18" t="str">
        <f t="shared" si="1"/>
        <v>2023</v>
      </c>
      <c r="R321" s="18">
        <f t="shared" si="2"/>
        <v>3</v>
      </c>
      <c r="S321" s="18" t="str">
        <f t="shared" si="3"/>
        <v>2023-Q1</v>
      </c>
      <c r="T321" s="18">
        <f t="shared" si="4"/>
        <v>0</v>
      </c>
      <c r="U321" s="18">
        <f t="shared" si="5"/>
        <v>0</v>
      </c>
      <c r="V321" s="13">
        <f t="shared" si="6"/>
        <v>0</v>
      </c>
      <c r="W321" s="20"/>
    </row>
    <row r="322" ht="15.75" customHeight="1">
      <c r="A322" s="7">
        <v>-1.0</v>
      </c>
      <c r="B322" s="7">
        <v>211.0</v>
      </c>
      <c r="C322" s="7" t="s">
        <v>41</v>
      </c>
      <c r="D322" s="7" t="s">
        <v>42</v>
      </c>
      <c r="E322" s="7" t="s">
        <v>323</v>
      </c>
      <c r="F322" s="25"/>
      <c r="G322" s="8">
        <v>44966.0</v>
      </c>
      <c r="H322" s="7" t="s">
        <v>24</v>
      </c>
      <c r="I322" s="9">
        <v>54151.967</v>
      </c>
      <c r="J322" s="10"/>
      <c r="K322" s="10">
        <v>337437.5326404886</v>
      </c>
      <c r="L322" s="7" t="s">
        <v>160</v>
      </c>
      <c r="M322" s="7" t="s">
        <v>217</v>
      </c>
      <c r="N322" s="8">
        <v>45217.0</v>
      </c>
      <c r="O322" s="7"/>
      <c r="P322" s="7"/>
      <c r="Q322" s="11" t="str">
        <f t="shared" si="1"/>
        <v>2023</v>
      </c>
      <c r="R322" s="11">
        <f t="shared" si="2"/>
        <v>2</v>
      </c>
      <c r="S322" s="11" t="str">
        <f t="shared" si="3"/>
        <v>2023-Q1</v>
      </c>
      <c r="T322" s="11">
        <f t="shared" si="4"/>
        <v>0</v>
      </c>
      <c r="U322" s="11">
        <f t="shared" si="5"/>
        <v>0</v>
      </c>
      <c r="V322" s="13">
        <f t="shared" si="6"/>
        <v>0</v>
      </c>
      <c r="W322" s="13"/>
    </row>
    <row r="323" ht="15.75" customHeight="1">
      <c r="A323" s="14">
        <v>-1.0</v>
      </c>
      <c r="B323" s="14">
        <v>250.0</v>
      </c>
      <c r="C323" s="14" t="s">
        <v>32</v>
      </c>
      <c r="D323" s="14" t="s">
        <v>53</v>
      </c>
      <c r="E323" s="14" t="s">
        <v>324</v>
      </c>
      <c r="F323" s="24"/>
      <c r="G323" s="15">
        <v>45086.0</v>
      </c>
      <c r="H323" s="14" t="s">
        <v>24</v>
      </c>
      <c r="I323" s="16">
        <v>65100.0</v>
      </c>
      <c r="J323" s="17"/>
      <c r="K323" s="17">
        <v>324335.0210666656</v>
      </c>
      <c r="L323" s="14" t="s">
        <v>325</v>
      </c>
      <c r="M323" s="14" t="s">
        <v>217</v>
      </c>
      <c r="N323" s="15">
        <v>45217.0</v>
      </c>
      <c r="O323" s="14"/>
      <c r="P323" s="14"/>
      <c r="Q323" s="18" t="str">
        <f t="shared" si="1"/>
        <v>2023</v>
      </c>
      <c r="R323" s="18">
        <f t="shared" si="2"/>
        <v>6</v>
      </c>
      <c r="S323" s="18" t="str">
        <f t="shared" si="3"/>
        <v>2023-Q2</v>
      </c>
      <c r="T323" s="18">
        <f t="shared" si="4"/>
        <v>0</v>
      </c>
      <c r="U323" s="18">
        <f t="shared" si="5"/>
        <v>0</v>
      </c>
      <c r="V323" s="13">
        <f t="shared" si="6"/>
        <v>0</v>
      </c>
      <c r="W323" s="20"/>
    </row>
    <row r="324" ht="15.75" customHeight="1">
      <c r="A324" s="7">
        <v>-1.0</v>
      </c>
      <c r="B324" s="7">
        <v>291.0</v>
      </c>
      <c r="C324" s="7" t="s">
        <v>27</v>
      </c>
      <c r="D324" s="7" t="s">
        <v>90</v>
      </c>
      <c r="E324" s="7" t="s">
        <v>326</v>
      </c>
      <c r="F324" s="25"/>
      <c r="G324" s="8">
        <v>45110.0</v>
      </c>
      <c r="H324" s="7" t="s">
        <v>24</v>
      </c>
      <c r="I324" s="9">
        <v>58894.79</v>
      </c>
      <c r="J324" s="10"/>
      <c r="K324" s="10">
        <v>319169.0737013101</v>
      </c>
      <c r="L324" s="7" t="s">
        <v>327</v>
      </c>
      <c r="M324" s="7" t="s">
        <v>217</v>
      </c>
      <c r="N324" s="8">
        <v>45217.0</v>
      </c>
      <c r="O324" s="7"/>
      <c r="P324" s="7"/>
      <c r="Q324" s="11" t="str">
        <f t="shared" si="1"/>
        <v>2023</v>
      </c>
      <c r="R324" s="11">
        <f t="shared" si="2"/>
        <v>7</v>
      </c>
      <c r="S324" s="11" t="str">
        <f t="shared" si="3"/>
        <v>2023-Q3</v>
      </c>
      <c r="T324" s="11">
        <f t="shared" si="4"/>
        <v>0</v>
      </c>
      <c r="U324" s="11">
        <f t="shared" si="5"/>
        <v>0</v>
      </c>
      <c r="V324" s="13">
        <f t="shared" si="6"/>
        <v>0</v>
      </c>
      <c r="W324" s="13"/>
    </row>
    <row r="325" ht="15.75" customHeight="1">
      <c r="A325" s="14">
        <v>-1.0</v>
      </c>
      <c r="B325" s="14">
        <v>227.0</v>
      </c>
      <c r="C325" s="14" t="s">
        <v>27</v>
      </c>
      <c r="D325" s="21" t="s">
        <v>328</v>
      </c>
      <c r="E325" s="14" t="s">
        <v>329</v>
      </c>
      <c r="F325" s="24"/>
      <c r="G325" s="15">
        <v>45014.0</v>
      </c>
      <c r="H325" s="14" t="s">
        <v>24</v>
      </c>
      <c r="I325" s="16">
        <v>47281.941</v>
      </c>
      <c r="J325" s="17"/>
      <c r="K325" s="17">
        <v>292238.1448807168</v>
      </c>
      <c r="L325" s="14" t="s">
        <v>330</v>
      </c>
      <c r="M325" s="14" t="s">
        <v>217</v>
      </c>
      <c r="N325" s="15">
        <v>45217.0</v>
      </c>
      <c r="O325" s="14"/>
      <c r="P325" s="14"/>
      <c r="Q325" s="18" t="str">
        <f t="shared" si="1"/>
        <v>2023</v>
      </c>
      <c r="R325" s="18">
        <f t="shared" si="2"/>
        <v>3</v>
      </c>
      <c r="S325" s="18" t="str">
        <f t="shared" si="3"/>
        <v>2023-Q1</v>
      </c>
      <c r="T325" s="18">
        <f t="shared" si="4"/>
        <v>0</v>
      </c>
      <c r="U325" s="18">
        <f t="shared" si="5"/>
        <v>0</v>
      </c>
      <c r="V325" s="13">
        <f t="shared" si="6"/>
        <v>0</v>
      </c>
      <c r="W325" s="20"/>
    </row>
    <row r="326" ht="15.75" customHeight="1">
      <c r="A326" s="7">
        <v>85.0</v>
      </c>
      <c r="B326" s="7">
        <v>396.0</v>
      </c>
      <c r="C326" s="7" t="s">
        <v>27</v>
      </c>
      <c r="D326" s="22" t="s">
        <v>69</v>
      </c>
      <c r="E326" s="7" t="s">
        <v>331</v>
      </c>
      <c r="F326" s="8">
        <v>45127.0</v>
      </c>
      <c r="G326" s="8">
        <v>45158.0</v>
      </c>
      <c r="H326" s="7" t="s">
        <v>24</v>
      </c>
      <c r="I326" s="9">
        <v>59203.58</v>
      </c>
      <c r="J326" s="10">
        <v>316737.8487524319</v>
      </c>
      <c r="K326" s="10">
        <v>267598.6560255718</v>
      </c>
      <c r="L326" s="7" t="s">
        <v>332</v>
      </c>
      <c r="M326" s="7" t="s">
        <v>60</v>
      </c>
      <c r="N326" s="8">
        <v>45217.0</v>
      </c>
      <c r="O326" s="7"/>
      <c r="P326" s="7"/>
      <c r="Q326" s="11" t="str">
        <f t="shared" si="1"/>
        <v>2023</v>
      </c>
      <c r="R326" s="11">
        <f t="shared" si="2"/>
        <v>8</v>
      </c>
      <c r="S326" s="11" t="str">
        <f t="shared" si="3"/>
        <v>2023-Q3</v>
      </c>
      <c r="T326" s="12">
        <f t="shared" si="4"/>
        <v>-49139.19273</v>
      </c>
      <c r="U326" s="11">
        <f t="shared" si="5"/>
        <v>0</v>
      </c>
      <c r="V326" s="26">
        <f t="shared" si="6"/>
        <v>-49139.19273</v>
      </c>
      <c r="W326" s="13"/>
    </row>
    <row r="327" ht="15.75" customHeight="1">
      <c r="A327" s="14">
        <v>-1.0</v>
      </c>
      <c r="B327" s="14">
        <v>266.0</v>
      </c>
      <c r="C327" s="14" t="s">
        <v>32</v>
      </c>
      <c r="D327" s="14" t="s">
        <v>38</v>
      </c>
      <c r="E327" s="14" t="s">
        <v>333</v>
      </c>
      <c r="F327" s="24"/>
      <c r="G327" s="15">
        <v>45062.0</v>
      </c>
      <c r="H327" s="14" t="s">
        <v>24</v>
      </c>
      <c r="I327" s="16">
        <v>49917.49</v>
      </c>
      <c r="J327" s="17"/>
      <c r="K327" s="17">
        <v>264527.3597876024</v>
      </c>
      <c r="L327" s="14" t="s">
        <v>310</v>
      </c>
      <c r="M327" s="14" t="s">
        <v>217</v>
      </c>
      <c r="N327" s="15">
        <v>45217.0</v>
      </c>
      <c r="O327" s="14"/>
      <c r="P327" s="14"/>
      <c r="Q327" s="18" t="str">
        <f t="shared" si="1"/>
        <v>2023</v>
      </c>
      <c r="R327" s="18">
        <f t="shared" si="2"/>
        <v>5</v>
      </c>
      <c r="S327" s="18" t="str">
        <f t="shared" si="3"/>
        <v>2023-Q2</v>
      </c>
      <c r="T327" s="18">
        <f t="shared" si="4"/>
        <v>0</v>
      </c>
      <c r="U327" s="18">
        <f t="shared" si="5"/>
        <v>0</v>
      </c>
      <c r="V327" s="13">
        <f t="shared" si="6"/>
        <v>0</v>
      </c>
      <c r="W327" s="20"/>
    </row>
    <row r="328" ht="15.75" customHeight="1">
      <c r="A328" s="7">
        <v>90.0</v>
      </c>
      <c r="B328" s="7">
        <v>402.0</v>
      </c>
      <c r="C328" s="7" t="s">
        <v>32</v>
      </c>
      <c r="D328" s="22" t="s">
        <v>33</v>
      </c>
      <c r="E328" s="7" t="s">
        <v>334</v>
      </c>
      <c r="F328" s="8">
        <v>45138.0</v>
      </c>
      <c r="G328" s="8">
        <v>45183.0</v>
      </c>
      <c r="H328" s="7" t="s">
        <v>24</v>
      </c>
      <c r="I328" s="9">
        <v>63916.0</v>
      </c>
      <c r="J328" s="10">
        <v>326506.1391944885</v>
      </c>
      <c r="K328" s="10">
        <v>259417.5203990936</v>
      </c>
      <c r="L328" s="7" t="s">
        <v>335</v>
      </c>
      <c r="M328" s="7" t="s">
        <v>60</v>
      </c>
      <c r="N328" s="8">
        <v>45217.0</v>
      </c>
      <c r="O328" s="7"/>
      <c r="P328" s="7"/>
      <c r="Q328" s="11" t="str">
        <f t="shared" si="1"/>
        <v>2023</v>
      </c>
      <c r="R328" s="11">
        <f t="shared" si="2"/>
        <v>9</v>
      </c>
      <c r="S328" s="11" t="str">
        <f t="shared" si="3"/>
        <v>2023-Q3</v>
      </c>
      <c r="T328" s="12">
        <f t="shared" si="4"/>
        <v>-67088.6188</v>
      </c>
      <c r="U328" s="11">
        <f t="shared" si="5"/>
        <v>0</v>
      </c>
      <c r="V328" s="26">
        <f t="shared" si="6"/>
        <v>-67088.6188</v>
      </c>
      <c r="W328" s="13"/>
    </row>
    <row r="329" ht="15.75" customHeight="1">
      <c r="A329" s="14">
        <v>-1.0</v>
      </c>
      <c r="B329" s="14">
        <v>237.0</v>
      </c>
      <c r="C329" s="14" t="s">
        <v>27</v>
      </c>
      <c r="D329" s="14" t="s">
        <v>90</v>
      </c>
      <c r="E329" s="14" t="s">
        <v>336</v>
      </c>
      <c r="F329" s="24"/>
      <c r="G329" s="15">
        <v>45014.0</v>
      </c>
      <c r="H329" s="14" t="s">
        <v>24</v>
      </c>
      <c r="I329" s="16">
        <v>41621.0</v>
      </c>
      <c r="J329" s="17"/>
      <c r="K329" s="17">
        <v>257249.2493081093</v>
      </c>
      <c r="L329" s="14" t="s">
        <v>337</v>
      </c>
      <c r="M329" s="14" t="s">
        <v>217</v>
      </c>
      <c r="N329" s="15">
        <v>45217.0</v>
      </c>
      <c r="O329" s="14"/>
      <c r="P329" s="14"/>
      <c r="Q329" s="18" t="str">
        <f t="shared" si="1"/>
        <v>2023</v>
      </c>
      <c r="R329" s="18">
        <f t="shared" si="2"/>
        <v>3</v>
      </c>
      <c r="S329" s="18" t="str">
        <f t="shared" si="3"/>
        <v>2023-Q1</v>
      </c>
      <c r="T329" s="18">
        <f t="shared" si="4"/>
        <v>0</v>
      </c>
      <c r="U329" s="18">
        <f t="shared" si="5"/>
        <v>0</v>
      </c>
      <c r="V329" s="13">
        <f t="shared" si="6"/>
        <v>0</v>
      </c>
      <c r="W329" s="20"/>
    </row>
    <row r="330" ht="15.75" customHeight="1">
      <c r="A330" s="7">
        <v>103.0</v>
      </c>
      <c r="B330" s="7">
        <v>409.0</v>
      </c>
      <c r="C330" s="7" t="s">
        <v>41</v>
      </c>
      <c r="D330" s="7" t="s">
        <v>42</v>
      </c>
      <c r="E330" s="7" t="s">
        <v>338</v>
      </c>
      <c r="F330" s="8">
        <v>45146.0</v>
      </c>
      <c r="G330" s="8">
        <v>45183.0</v>
      </c>
      <c r="H330" s="7" t="s">
        <v>24</v>
      </c>
      <c r="I330" s="9">
        <v>60246.888</v>
      </c>
      <c r="J330" s="10">
        <v>304884.1255698509</v>
      </c>
      <c r="K330" s="10">
        <v>244525.6007372475</v>
      </c>
      <c r="L330" s="7" t="s">
        <v>160</v>
      </c>
      <c r="M330" s="7" t="s">
        <v>60</v>
      </c>
      <c r="N330" s="8">
        <v>45217.0</v>
      </c>
      <c r="O330" s="7"/>
      <c r="P330" s="7"/>
      <c r="Q330" s="11" t="str">
        <f t="shared" si="1"/>
        <v>2023</v>
      </c>
      <c r="R330" s="11">
        <f t="shared" si="2"/>
        <v>9</v>
      </c>
      <c r="S330" s="11" t="str">
        <f t="shared" si="3"/>
        <v>2023-Q3</v>
      </c>
      <c r="T330" s="12">
        <f t="shared" si="4"/>
        <v>-60358.52483</v>
      </c>
      <c r="U330" s="11">
        <f t="shared" si="5"/>
        <v>0</v>
      </c>
      <c r="V330" s="26">
        <f t="shared" si="6"/>
        <v>-60358.52483</v>
      </c>
      <c r="W330" s="13"/>
    </row>
    <row r="331" ht="15.75" customHeight="1">
      <c r="A331" s="14">
        <v>-1.0</v>
      </c>
      <c r="B331" s="14">
        <v>267.0</v>
      </c>
      <c r="C331" s="14" t="s">
        <v>32</v>
      </c>
      <c r="D331" s="14" t="s">
        <v>304</v>
      </c>
      <c r="E331" s="14" t="s">
        <v>339</v>
      </c>
      <c r="F331" s="24"/>
      <c r="G331" s="15">
        <v>45062.0</v>
      </c>
      <c r="H331" s="14" t="s">
        <v>24</v>
      </c>
      <c r="I331" s="16">
        <v>43913.0</v>
      </c>
      <c r="J331" s="17"/>
      <c r="K331" s="17">
        <v>232707.8134407997</v>
      </c>
      <c r="L331" s="14" t="s">
        <v>340</v>
      </c>
      <c r="M331" s="14" t="s">
        <v>217</v>
      </c>
      <c r="N331" s="15">
        <v>45217.0</v>
      </c>
      <c r="O331" s="14"/>
      <c r="P331" s="14"/>
      <c r="Q331" s="18" t="str">
        <f t="shared" si="1"/>
        <v>2023</v>
      </c>
      <c r="R331" s="18">
        <f t="shared" si="2"/>
        <v>5</v>
      </c>
      <c r="S331" s="18" t="str">
        <f t="shared" si="3"/>
        <v>2023-Q2</v>
      </c>
      <c r="T331" s="18">
        <f t="shared" si="4"/>
        <v>0</v>
      </c>
      <c r="U331" s="18">
        <f t="shared" si="5"/>
        <v>0</v>
      </c>
      <c r="V331" s="13">
        <f t="shared" si="6"/>
        <v>0</v>
      </c>
      <c r="W331" s="20"/>
    </row>
    <row r="332" ht="15.75" customHeight="1">
      <c r="A332" s="7">
        <v>-1.0</v>
      </c>
      <c r="B332" s="7">
        <v>272.0</v>
      </c>
      <c r="C332" s="7" t="s">
        <v>32</v>
      </c>
      <c r="D332" s="7" t="s">
        <v>38</v>
      </c>
      <c r="E332" s="7" t="s">
        <v>341</v>
      </c>
      <c r="F332" s="25"/>
      <c r="G332" s="8">
        <v>45062.0</v>
      </c>
      <c r="H332" s="7" t="s">
        <v>24</v>
      </c>
      <c r="I332" s="9">
        <v>42000.0</v>
      </c>
      <c r="J332" s="10"/>
      <c r="K332" s="10">
        <v>222570.2676773071</v>
      </c>
      <c r="L332" s="7" t="s">
        <v>312</v>
      </c>
      <c r="M332" s="7" t="s">
        <v>217</v>
      </c>
      <c r="N332" s="8">
        <v>45217.0</v>
      </c>
      <c r="O332" s="7"/>
      <c r="P332" s="7"/>
      <c r="Q332" s="11" t="str">
        <f t="shared" si="1"/>
        <v>2023</v>
      </c>
      <c r="R332" s="11">
        <f t="shared" si="2"/>
        <v>5</v>
      </c>
      <c r="S332" s="11" t="str">
        <f t="shared" si="3"/>
        <v>2023-Q2</v>
      </c>
      <c r="T332" s="11">
        <f t="shared" si="4"/>
        <v>0</v>
      </c>
      <c r="U332" s="11">
        <f t="shared" si="5"/>
        <v>0</v>
      </c>
      <c r="V332" s="13">
        <f t="shared" si="6"/>
        <v>0</v>
      </c>
      <c r="W332" s="13"/>
    </row>
    <row r="333" ht="15.75" customHeight="1">
      <c r="A333" s="14">
        <v>-1.0</v>
      </c>
      <c r="B333" s="14">
        <v>214.0</v>
      </c>
      <c r="C333" s="14" t="s">
        <v>76</v>
      </c>
      <c r="D333" s="14" t="s">
        <v>76</v>
      </c>
      <c r="E333" s="14" t="s">
        <v>342</v>
      </c>
      <c r="F333" s="24"/>
      <c r="G333" s="15">
        <v>44966.0</v>
      </c>
      <c r="H333" s="14" t="s">
        <v>24</v>
      </c>
      <c r="I333" s="16">
        <v>34448.6</v>
      </c>
      <c r="J333" s="17"/>
      <c r="K333" s="17">
        <v>214659.8033441544</v>
      </c>
      <c r="L333" s="14" t="s">
        <v>343</v>
      </c>
      <c r="M333" s="14" t="s">
        <v>217</v>
      </c>
      <c r="N333" s="15">
        <v>45217.0</v>
      </c>
      <c r="O333" s="14"/>
      <c r="P333" s="14"/>
      <c r="Q333" s="18" t="str">
        <f t="shared" si="1"/>
        <v>2023</v>
      </c>
      <c r="R333" s="18">
        <f t="shared" si="2"/>
        <v>2</v>
      </c>
      <c r="S333" s="18" t="str">
        <f t="shared" si="3"/>
        <v>2023-Q1</v>
      </c>
      <c r="T333" s="18">
        <f t="shared" si="4"/>
        <v>0</v>
      </c>
      <c r="U333" s="18">
        <f t="shared" si="5"/>
        <v>0</v>
      </c>
      <c r="V333" s="13">
        <f t="shared" si="6"/>
        <v>0</v>
      </c>
      <c r="W333" s="20"/>
    </row>
    <row r="334" ht="15.75" customHeight="1">
      <c r="A334" s="7">
        <v>-1.0</v>
      </c>
      <c r="B334" s="7">
        <v>225.0</v>
      </c>
      <c r="C334" s="7" t="s">
        <v>27</v>
      </c>
      <c r="D334" s="7" t="s">
        <v>28</v>
      </c>
      <c r="E334" s="7"/>
      <c r="F334" s="25"/>
      <c r="G334" s="8">
        <v>44990.0</v>
      </c>
      <c r="H334" s="7" t="s">
        <v>24</v>
      </c>
      <c r="I334" s="9">
        <v>35011.0</v>
      </c>
      <c r="J334" s="10"/>
      <c r="K334" s="10">
        <v>209368.1679878235</v>
      </c>
      <c r="L334" s="7" t="s">
        <v>318</v>
      </c>
      <c r="M334" s="7" t="s">
        <v>217</v>
      </c>
      <c r="N334" s="8">
        <v>45217.0</v>
      </c>
      <c r="O334" s="7"/>
      <c r="P334" s="7"/>
      <c r="Q334" s="11" t="str">
        <f t="shared" si="1"/>
        <v>2023</v>
      </c>
      <c r="R334" s="11">
        <f t="shared" si="2"/>
        <v>3</v>
      </c>
      <c r="S334" s="11" t="str">
        <f t="shared" si="3"/>
        <v>2023-Q1</v>
      </c>
      <c r="T334" s="11">
        <f t="shared" si="4"/>
        <v>0</v>
      </c>
      <c r="U334" s="11">
        <f t="shared" si="5"/>
        <v>0</v>
      </c>
      <c r="V334" s="13">
        <f t="shared" si="6"/>
        <v>0</v>
      </c>
      <c r="W334" s="13"/>
    </row>
    <row r="335" ht="15.75" customHeight="1">
      <c r="A335" s="14">
        <v>-1.0</v>
      </c>
      <c r="B335" s="14">
        <v>206.0</v>
      </c>
      <c r="C335" s="14" t="s">
        <v>32</v>
      </c>
      <c r="D335" s="14" t="s">
        <v>79</v>
      </c>
      <c r="E335" s="14" t="s">
        <v>344</v>
      </c>
      <c r="F335" s="24"/>
      <c r="G335" s="15">
        <v>44942.0</v>
      </c>
      <c r="H335" s="14" t="s">
        <v>24</v>
      </c>
      <c r="I335" s="16">
        <v>33860.0</v>
      </c>
      <c r="J335" s="17"/>
      <c r="K335" s="17">
        <v>196752.7702522278</v>
      </c>
      <c r="L335" s="14" t="s">
        <v>114</v>
      </c>
      <c r="M335" s="14" t="s">
        <v>217</v>
      </c>
      <c r="N335" s="15">
        <v>45217.0</v>
      </c>
      <c r="O335" s="14"/>
      <c r="P335" s="14"/>
      <c r="Q335" s="18" t="str">
        <f t="shared" si="1"/>
        <v>2023</v>
      </c>
      <c r="R335" s="18">
        <f t="shared" si="2"/>
        <v>1</v>
      </c>
      <c r="S335" s="18" t="str">
        <f t="shared" si="3"/>
        <v>2023-Q1</v>
      </c>
      <c r="T335" s="18">
        <f t="shared" si="4"/>
        <v>0</v>
      </c>
      <c r="U335" s="18">
        <f t="shared" si="5"/>
        <v>0</v>
      </c>
      <c r="V335" s="13">
        <f t="shared" si="6"/>
        <v>0</v>
      </c>
      <c r="W335" s="20"/>
    </row>
    <row r="336" ht="15.75" customHeight="1">
      <c r="A336" s="7">
        <v>105.0</v>
      </c>
      <c r="B336" s="7">
        <v>406.0</v>
      </c>
      <c r="C336" s="7" t="s">
        <v>32</v>
      </c>
      <c r="D336" s="22" t="s">
        <v>33</v>
      </c>
      <c r="E336" s="7" t="s">
        <v>345</v>
      </c>
      <c r="F336" s="8">
        <v>45146.0</v>
      </c>
      <c r="G336" s="8">
        <v>45183.0</v>
      </c>
      <c r="H336" s="7" t="s">
        <v>24</v>
      </c>
      <c r="I336" s="9">
        <v>43877.144</v>
      </c>
      <c r="J336" s="10">
        <v>222043.7457440529</v>
      </c>
      <c r="K336" s="10">
        <v>178085.2978702354</v>
      </c>
      <c r="L336" s="7" t="s">
        <v>150</v>
      </c>
      <c r="M336" s="7" t="s">
        <v>60</v>
      </c>
      <c r="N336" s="8">
        <v>45217.0</v>
      </c>
      <c r="O336" s="7"/>
      <c r="P336" s="7"/>
      <c r="Q336" s="11" t="str">
        <f t="shared" si="1"/>
        <v>2023</v>
      </c>
      <c r="R336" s="11">
        <f t="shared" si="2"/>
        <v>9</v>
      </c>
      <c r="S336" s="11" t="str">
        <f t="shared" si="3"/>
        <v>2023-Q3</v>
      </c>
      <c r="T336" s="12">
        <f t="shared" si="4"/>
        <v>-43958.44787</v>
      </c>
      <c r="U336" s="11">
        <f t="shared" si="5"/>
        <v>0</v>
      </c>
      <c r="V336" s="26">
        <f t="shared" si="6"/>
        <v>-43958.44787</v>
      </c>
      <c r="W336" s="13"/>
    </row>
    <row r="337" ht="15.75" customHeight="1">
      <c r="A337" s="14">
        <v>120.0</v>
      </c>
      <c r="B337" s="14">
        <v>411.0</v>
      </c>
      <c r="C337" s="14" t="s">
        <v>32</v>
      </c>
      <c r="D337" s="14" t="s">
        <v>72</v>
      </c>
      <c r="E337" s="14" t="s">
        <v>346</v>
      </c>
      <c r="F337" s="15">
        <v>45156.0</v>
      </c>
      <c r="G337" s="15">
        <v>45183.0</v>
      </c>
      <c r="H337" s="14" t="s">
        <v>24</v>
      </c>
      <c r="I337" s="16">
        <v>42820.0</v>
      </c>
      <c r="J337" s="17">
        <v>193195.9621810913</v>
      </c>
      <c r="K337" s="17">
        <v>173794.6402072906</v>
      </c>
      <c r="L337" s="14" t="s">
        <v>347</v>
      </c>
      <c r="M337" s="14" t="s">
        <v>60</v>
      </c>
      <c r="N337" s="15">
        <v>45217.0</v>
      </c>
      <c r="O337" s="14"/>
      <c r="P337" s="14"/>
      <c r="Q337" s="18" t="str">
        <f t="shared" si="1"/>
        <v>2023</v>
      </c>
      <c r="R337" s="18">
        <f t="shared" si="2"/>
        <v>9</v>
      </c>
      <c r="S337" s="18" t="str">
        <f t="shared" si="3"/>
        <v>2023-Q3</v>
      </c>
      <c r="T337" s="19">
        <f t="shared" si="4"/>
        <v>-19401.32197</v>
      </c>
      <c r="U337" s="18">
        <f t="shared" si="5"/>
        <v>0</v>
      </c>
      <c r="V337" s="26">
        <f t="shared" si="6"/>
        <v>-19401.32197</v>
      </c>
      <c r="W337" s="20"/>
    </row>
    <row r="338" ht="15.75" customHeight="1">
      <c r="A338" s="7">
        <v>-1.0</v>
      </c>
      <c r="B338" s="7">
        <v>257.0</v>
      </c>
      <c r="C338" s="7" t="s">
        <v>27</v>
      </c>
      <c r="D338" s="7" t="s">
        <v>28</v>
      </c>
      <c r="E338" s="7" t="s">
        <v>348</v>
      </c>
      <c r="F338" s="25"/>
      <c r="G338" s="8">
        <v>45038.0</v>
      </c>
      <c r="H338" s="7" t="s">
        <v>24</v>
      </c>
      <c r="I338" s="9">
        <v>28342.0</v>
      </c>
      <c r="J338" s="10"/>
      <c r="K338" s="10">
        <v>168728.1988315582</v>
      </c>
      <c r="L338" s="7" t="s">
        <v>318</v>
      </c>
      <c r="M338" s="7" t="s">
        <v>217</v>
      </c>
      <c r="N338" s="8">
        <v>45217.0</v>
      </c>
      <c r="O338" s="7"/>
      <c r="P338" s="7"/>
      <c r="Q338" s="11" t="str">
        <f t="shared" si="1"/>
        <v>2023</v>
      </c>
      <c r="R338" s="11">
        <f t="shared" si="2"/>
        <v>4</v>
      </c>
      <c r="S338" s="11" t="str">
        <f t="shared" si="3"/>
        <v>2023-Q2</v>
      </c>
      <c r="T338" s="11">
        <f t="shared" si="4"/>
        <v>0</v>
      </c>
      <c r="U338" s="11">
        <f t="shared" si="5"/>
        <v>0</v>
      </c>
      <c r="V338" s="13">
        <f t="shared" si="6"/>
        <v>0</v>
      </c>
      <c r="W338" s="13"/>
    </row>
    <row r="339" ht="15.75" customHeight="1">
      <c r="A339" s="14">
        <v>-1.0</v>
      </c>
      <c r="B339" s="14">
        <v>264.0</v>
      </c>
      <c r="C339" s="14" t="s">
        <v>32</v>
      </c>
      <c r="D339" s="21" t="s">
        <v>33</v>
      </c>
      <c r="E339" s="14" t="s">
        <v>349</v>
      </c>
      <c r="F339" s="24"/>
      <c r="G339" s="15">
        <v>45038.0</v>
      </c>
      <c r="H339" s="14" t="s">
        <v>24</v>
      </c>
      <c r="I339" s="16">
        <v>25699.3</v>
      </c>
      <c r="J339" s="17"/>
      <c r="K339" s="17">
        <v>152995.4343459129</v>
      </c>
      <c r="L339" s="14" t="s">
        <v>335</v>
      </c>
      <c r="M339" s="14" t="s">
        <v>217</v>
      </c>
      <c r="N339" s="15">
        <v>45217.0</v>
      </c>
      <c r="O339" s="14"/>
      <c r="P339" s="14"/>
      <c r="Q339" s="18" t="str">
        <f t="shared" si="1"/>
        <v>2023</v>
      </c>
      <c r="R339" s="18">
        <f t="shared" si="2"/>
        <v>4</v>
      </c>
      <c r="S339" s="18" t="str">
        <f t="shared" si="3"/>
        <v>2023-Q2</v>
      </c>
      <c r="T339" s="18">
        <f t="shared" si="4"/>
        <v>0</v>
      </c>
      <c r="U339" s="18">
        <f t="shared" si="5"/>
        <v>0</v>
      </c>
      <c r="V339" s="13">
        <f t="shared" si="6"/>
        <v>0</v>
      </c>
      <c r="W339" s="20"/>
    </row>
    <row r="340" ht="15.75" customHeight="1">
      <c r="A340" s="7">
        <v>93.0</v>
      </c>
      <c r="B340" s="7">
        <v>404.0</v>
      </c>
      <c r="C340" s="7" t="s">
        <v>170</v>
      </c>
      <c r="D340" s="7" t="s">
        <v>44</v>
      </c>
      <c r="E340" s="7" t="s">
        <v>350</v>
      </c>
      <c r="F340" s="8">
        <v>45139.0</v>
      </c>
      <c r="G340" s="8">
        <v>45183.0</v>
      </c>
      <c r="H340" s="7" t="s">
        <v>24</v>
      </c>
      <c r="I340" s="9">
        <v>36686.0</v>
      </c>
      <c r="J340" s="10">
        <v>190695.1558074951</v>
      </c>
      <c r="K340" s="10">
        <v>148898.4159421921</v>
      </c>
      <c r="L340" s="7" t="s">
        <v>351</v>
      </c>
      <c r="M340" s="7" t="s">
        <v>60</v>
      </c>
      <c r="N340" s="8">
        <v>45217.0</v>
      </c>
      <c r="O340" s="7"/>
      <c r="P340" s="7"/>
      <c r="Q340" s="11" t="str">
        <f t="shared" si="1"/>
        <v>2023</v>
      </c>
      <c r="R340" s="11">
        <f t="shared" si="2"/>
        <v>9</v>
      </c>
      <c r="S340" s="11" t="str">
        <f t="shared" si="3"/>
        <v>2023-Q3</v>
      </c>
      <c r="T340" s="12">
        <f t="shared" si="4"/>
        <v>-41796.73987</v>
      </c>
      <c r="U340" s="11">
        <f t="shared" si="5"/>
        <v>0</v>
      </c>
      <c r="V340" s="26">
        <f t="shared" si="6"/>
        <v>-41796.73987</v>
      </c>
      <c r="W340" s="13"/>
    </row>
    <row r="341" ht="15.75" customHeight="1">
      <c r="A341" s="14">
        <v>-1.0</v>
      </c>
      <c r="B341" s="14">
        <v>223.0</v>
      </c>
      <c r="C341" s="14" t="s">
        <v>32</v>
      </c>
      <c r="D341" s="14" t="s">
        <v>38</v>
      </c>
      <c r="E341" s="14" t="s">
        <v>352</v>
      </c>
      <c r="F341" s="24"/>
      <c r="G341" s="15">
        <v>44990.0</v>
      </c>
      <c r="H341" s="14" t="s">
        <v>24</v>
      </c>
      <c r="I341" s="16">
        <v>23736.6</v>
      </c>
      <c r="J341" s="17"/>
      <c r="K341" s="17">
        <v>141946.4869972229</v>
      </c>
      <c r="L341" s="14" t="s">
        <v>320</v>
      </c>
      <c r="M341" s="14" t="s">
        <v>217</v>
      </c>
      <c r="N341" s="15">
        <v>45217.0</v>
      </c>
      <c r="O341" s="14"/>
      <c r="P341" s="14"/>
      <c r="Q341" s="18" t="str">
        <f t="shared" si="1"/>
        <v>2023</v>
      </c>
      <c r="R341" s="18">
        <f t="shared" si="2"/>
        <v>3</v>
      </c>
      <c r="S341" s="18" t="str">
        <f t="shared" si="3"/>
        <v>2023-Q1</v>
      </c>
      <c r="T341" s="18">
        <f t="shared" si="4"/>
        <v>0</v>
      </c>
      <c r="U341" s="18">
        <f t="shared" si="5"/>
        <v>0</v>
      </c>
      <c r="V341" s="13">
        <f t="shared" si="6"/>
        <v>0</v>
      </c>
      <c r="W341" s="20"/>
    </row>
    <row r="342" ht="15.75" customHeight="1">
      <c r="A342" s="7">
        <v>-1.0</v>
      </c>
      <c r="B342" s="7">
        <v>224.0</v>
      </c>
      <c r="C342" s="7" t="s">
        <v>27</v>
      </c>
      <c r="D342" s="22" t="s">
        <v>69</v>
      </c>
      <c r="E342" s="7" t="s">
        <v>353</v>
      </c>
      <c r="F342" s="25"/>
      <c r="G342" s="8">
        <v>44990.0</v>
      </c>
      <c r="H342" s="7" t="s">
        <v>24</v>
      </c>
      <c r="I342" s="9">
        <v>23588.15</v>
      </c>
      <c r="J342" s="10"/>
      <c r="K342" s="10">
        <v>141058.7458719253</v>
      </c>
      <c r="L342" s="7" t="s">
        <v>354</v>
      </c>
      <c r="M342" s="7" t="s">
        <v>217</v>
      </c>
      <c r="N342" s="8">
        <v>45217.0</v>
      </c>
      <c r="O342" s="7"/>
      <c r="P342" s="7"/>
      <c r="Q342" s="11" t="str">
        <f t="shared" si="1"/>
        <v>2023</v>
      </c>
      <c r="R342" s="11">
        <f t="shared" si="2"/>
        <v>3</v>
      </c>
      <c r="S342" s="11" t="str">
        <f t="shared" si="3"/>
        <v>2023-Q1</v>
      </c>
      <c r="T342" s="11">
        <f t="shared" si="4"/>
        <v>0</v>
      </c>
      <c r="U342" s="11">
        <f t="shared" si="5"/>
        <v>0</v>
      </c>
      <c r="V342" s="13">
        <f t="shared" si="6"/>
        <v>0</v>
      </c>
      <c r="W342" s="13"/>
    </row>
    <row r="343" ht="15.75" customHeight="1">
      <c r="A343" s="14">
        <v>-1.0</v>
      </c>
      <c r="B343" s="14">
        <v>236.0</v>
      </c>
      <c r="C343" s="14" t="s">
        <v>32</v>
      </c>
      <c r="D343" s="14" t="s">
        <v>72</v>
      </c>
      <c r="E343" s="14" t="s">
        <v>355</v>
      </c>
      <c r="F343" s="24"/>
      <c r="G343" s="15">
        <v>44990.0</v>
      </c>
      <c r="H343" s="14" t="s">
        <v>24</v>
      </c>
      <c r="I343" s="16">
        <v>23317.0</v>
      </c>
      <c r="J343" s="17"/>
      <c r="K343" s="17">
        <v>139437.250377655</v>
      </c>
      <c r="L343" s="14" t="s">
        <v>347</v>
      </c>
      <c r="M343" s="14" t="s">
        <v>217</v>
      </c>
      <c r="N343" s="15">
        <v>45217.0</v>
      </c>
      <c r="O343" s="14"/>
      <c r="P343" s="14"/>
      <c r="Q343" s="18" t="str">
        <f t="shared" si="1"/>
        <v>2023</v>
      </c>
      <c r="R343" s="18">
        <f t="shared" si="2"/>
        <v>3</v>
      </c>
      <c r="S343" s="18" t="str">
        <f t="shared" si="3"/>
        <v>2023-Q1</v>
      </c>
      <c r="T343" s="18">
        <f t="shared" si="4"/>
        <v>0</v>
      </c>
      <c r="U343" s="18">
        <f t="shared" si="5"/>
        <v>0</v>
      </c>
      <c r="V343" s="13">
        <f t="shared" si="6"/>
        <v>0</v>
      </c>
      <c r="W343" s="20"/>
    </row>
    <row r="344" ht="15.75" customHeight="1">
      <c r="A344" s="7">
        <v>-1.0</v>
      </c>
      <c r="B344" s="7">
        <v>242.0</v>
      </c>
      <c r="C344" s="7" t="s">
        <v>27</v>
      </c>
      <c r="D344" s="7" t="s">
        <v>90</v>
      </c>
      <c r="E344" s="7" t="s">
        <v>356</v>
      </c>
      <c r="F344" s="25"/>
      <c r="G344" s="8">
        <v>45014.0</v>
      </c>
      <c r="H344" s="7" t="s">
        <v>24</v>
      </c>
      <c r="I344" s="9">
        <v>18987.9</v>
      </c>
      <c r="J344" s="10"/>
      <c r="K344" s="10">
        <v>117359.5786006451</v>
      </c>
      <c r="L344" s="7" t="s">
        <v>314</v>
      </c>
      <c r="M344" s="7" t="s">
        <v>217</v>
      </c>
      <c r="N344" s="8">
        <v>45217.0</v>
      </c>
      <c r="O344" s="7"/>
      <c r="P344" s="7"/>
      <c r="Q344" s="11" t="str">
        <f t="shared" si="1"/>
        <v>2023</v>
      </c>
      <c r="R344" s="11">
        <f t="shared" si="2"/>
        <v>3</v>
      </c>
      <c r="S344" s="11" t="str">
        <f t="shared" si="3"/>
        <v>2023-Q1</v>
      </c>
      <c r="T344" s="11">
        <f t="shared" si="4"/>
        <v>0</v>
      </c>
      <c r="U344" s="11">
        <f t="shared" si="5"/>
        <v>0</v>
      </c>
      <c r="V344" s="13">
        <f t="shared" si="6"/>
        <v>0</v>
      </c>
      <c r="W344" s="13"/>
    </row>
    <row r="345" ht="15.75" customHeight="1">
      <c r="A345" s="14">
        <v>-1.0</v>
      </c>
      <c r="B345" s="14">
        <v>221.0</v>
      </c>
      <c r="C345" s="14" t="s">
        <v>27</v>
      </c>
      <c r="D345" s="21" t="s">
        <v>69</v>
      </c>
      <c r="E345" s="14" t="s">
        <v>357</v>
      </c>
      <c r="F345" s="24"/>
      <c r="G345" s="15">
        <v>44990.0</v>
      </c>
      <c r="H345" s="14" t="s">
        <v>24</v>
      </c>
      <c r="I345" s="16">
        <v>19620.0</v>
      </c>
      <c r="J345" s="17"/>
      <c r="K345" s="17">
        <v>117328.9382171631</v>
      </c>
      <c r="L345" s="14" t="s">
        <v>358</v>
      </c>
      <c r="M345" s="14" t="s">
        <v>217</v>
      </c>
      <c r="N345" s="15">
        <v>45217.0</v>
      </c>
      <c r="O345" s="14"/>
      <c r="P345" s="14"/>
      <c r="Q345" s="18" t="str">
        <f t="shared" si="1"/>
        <v>2023</v>
      </c>
      <c r="R345" s="18">
        <f t="shared" si="2"/>
        <v>3</v>
      </c>
      <c r="S345" s="18" t="str">
        <f t="shared" si="3"/>
        <v>2023-Q1</v>
      </c>
      <c r="T345" s="18">
        <f t="shared" si="4"/>
        <v>0</v>
      </c>
      <c r="U345" s="18">
        <f t="shared" si="5"/>
        <v>0</v>
      </c>
      <c r="V345" s="13">
        <f t="shared" si="6"/>
        <v>0</v>
      </c>
      <c r="W345" s="20"/>
    </row>
    <row r="346" ht="15.75" customHeight="1">
      <c r="A346" s="7">
        <v>-1.0</v>
      </c>
      <c r="B346" s="7">
        <v>292.0</v>
      </c>
      <c r="C346" s="7" t="s">
        <v>41</v>
      </c>
      <c r="D346" s="7" t="s">
        <v>42</v>
      </c>
      <c r="E346" s="7" t="s">
        <v>359</v>
      </c>
      <c r="F346" s="25"/>
      <c r="G346" s="8">
        <v>45110.0</v>
      </c>
      <c r="H346" s="7" t="s">
        <v>24</v>
      </c>
      <c r="I346" s="9">
        <v>19866.285</v>
      </c>
      <c r="J346" s="10"/>
      <c r="K346" s="10">
        <v>107661.5398634791</v>
      </c>
      <c r="L346" s="7" t="s">
        <v>360</v>
      </c>
      <c r="M346" s="7" t="s">
        <v>217</v>
      </c>
      <c r="N346" s="8">
        <v>45217.0</v>
      </c>
      <c r="O346" s="7"/>
      <c r="P346" s="7"/>
      <c r="Q346" s="11" t="str">
        <f t="shared" si="1"/>
        <v>2023</v>
      </c>
      <c r="R346" s="11">
        <f t="shared" si="2"/>
        <v>7</v>
      </c>
      <c r="S346" s="11" t="str">
        <f t="shared" si="3"/>
        <v>2023-Q3</v>
      </c>
      <c r="T346" s="11">
        <f t="shared" si="4"/>
        <v>0</v>
      </c>
      <c r="U346" s="11">
        <f t="shared" si="5"/>
        <v>0</v>
      </c>
      <c r="V346" s="13">
        <f t="shared" si="6"/>
        <v>0</v>
      </c>
      <c r="W346" s="13"/>
    </row>
    <row r="347" ht="15.75" customHeight="1">
      <c r="A347" s="14">
        <v>-1.0</v>
      </c>
      <c r="B347" s="14">
        <v>239.0</v>
      </c>
      <c r="C347" s="14" t="s">
        <v>32</v>
      </c>
      <c r="D347" s="14" t="s">
        <v>79</v>
      </c>
      <c r="E347" s="14" t="s">
        <v>361</v>
      </c>
      <c r="F347" s="24"/>
      <c r="G347" s="15">
        <v>45062.0</v>
      </c>
      <c r="H347" s="14" t="s">
        <v>24</v>
      </c>
      <c r="I347" s="16">
        <v>19950.0</v>
      </c>
      <c r="J347" s="17"/>
      <c r="K347" s="17">
        <v>105720.8771467209</v>
      </c>
      <c r="L347" s="14" t="s">
        <v>362</v>
      </c>
      <c r="M347" s="14" t="s">
        <v>217</v>
      </c>
      <c r="N347" s="15">
        <v>45217.0</v>
      </c>
      <c r="O347" s="14"/>
      <c r="P347" s="14"/>
      <c r="Q347" s="18" t="str">
        <f t="shared" si="1"/>
        <v>2023</v>
      </c>
      <c r="R347" s="18">
        <f t="shared" si="2"/>
        <v>5</v>
      </c>
      <c r="S347" s="18" t="str">
        <f t="shared" si="3"/>
        <v>2023-Q2</v>
      </c>
      <c r="T347" s="18">
        <f t="shared" si="4"/>
        <v>0</v>
      </c>
      <c r="U347" s="18">
        <f t="shared" si="5"/>
        <v>0</v>
      </c>
      <c r="V347" s="13">
        <f t="shared" si="6"/>
        <v>0</v>
      </c>
      <c r="W347" s="20"/>
    </row>
    <row r="348" ht="15.75" customHeight="1">
      <c r="A348" s="7">
        <v>-1.0</v>
      </c>
      <c r="B348" s="7">
        <v>252.0</v>
      </c>
      <c r="C348" s="7" t="s">
        <v>32</v>
      </c>
      <c r="D348" s="22" t="s">
        <v>33</v>
      </c>
      <c r="E348" s="7" t="s">
        <v>363</v>
      </c>
      <c r="F348" s="25"/>
      <c r="G348" s="8">
        <v>45038.0</v>
      </c>
      <c r="H348" s="7" t="s">
        <v>24</v>
      </c>
      <c r="I348" s="9">
        <v>17051.971</v>
      </c>
      <c r="J348" s="10"/>
      <c r="K348" s="10">
        <v>101515.3607140627</v>
      </c>
      <c r="L348" s="7" t="s">
        <v>364</v>
      </c>
      <c r="M348" s="7" t="s">
        <v>217</v>
      </c>
      <c r="N348" s="8">
        <v>45217.0</v>
      </c>
      <c r="O348" s="7"/>
      <c r="P348" s="7"/>
      <c r="Q348" s="11" t="str">
        <f t="shared" si="1"/>
        <v>2023</v>
      </c>
      <c r="R348" s="11">
        <f t="shared" si="2"/>
        <v>4</v>
      </c>
      <c r="S348" s="11" t="str">
        <f t="shared" si="3"/>
        <v>2023-Q2</v>
      </c>
      <c r="T348" s="11">
        <f t="shared" si="4"/>
        <v>0</v>
      </c>
      <c r="U348" s="11">
        <f t="shared" si="5"/>
        <v>0</v>
      </c>
      <c r="V348" s="13">
        <f t="shared" si="6"/>
        <v>0</v>
      </c>
      <c r="W348" s="13"/>
    </row>
    <row r="349" ht="15.75" customHeight="1">
      <c r="A349" s="14">
        <v>-1.0</v>
      </c>
      <c r="B349" s="14">
        <v>249.0</v>
      </c>
      <c r="C349" s="14" t="s">
        <v>41</v>
      </c>
      <c r="D349" s="14" t="s">
        <v>42</v>
      </c>
      <c r="E349" s="14" t="s">
        <v>365</v>
      </c>
      <c r="F349" s="24"/>
      <c r="G349" s="15">
        <v>45014.0</v>
      </c>
      <c r="H349" s="14" t="s">
        <v>24</v>
      </c>
      <c r="I349" s="16">
        <v>15008.0</v>
      </c>
      <c r="J349" s="17"/>
      <c r="K349" s="17">
        <v>92760.78742980957</v>
      </c>
      <c r="L349" s="14" t="s">
        <v>366</v>
      </c>
      <c r="M349" s="14" t="s">
        <v>217</v>
      </c>
      <c r="N349" s="15">
        <v>45217.0</v>
      </c>
      <c r="O349" s="14"/>
      <c r="P349" s="14"/>
      <c r="Q349" s="18" t="str">
        <f t="shared" si="1"/>
        <v>2023</v>
      </c>
      <c r="R349" s="18">
        <f t="shared" si="2"/>
        <v>3</v>
      </c>
      <c r="S349" s="18" t="str">
        <f t="shared" si="3"/>
        <v>2023-Q1</v>
      </c>
      <c r="T349" s="18">
        <f t="shared" si="4"/>
        <v>0</v>
      </c>
      <c r="U349" s="18">
        <f t="shared" si="5"/>
        <v>0</v>
      </c>
      <c r="V349" s="13">
        <f t="shared" si="6"/>
        <v>0</v>
      </c>
      <c r="W349" s="20"/>
    </row>
    <row r="350" ht="15.75" customHeight="1">
      <c r="A350" s="7">
        <v>-1.0</v>
      </c>
      <c r="B350" s="7">
        <v>240.0</v>
      </c>
      <c r="C350" s="7" t="s">
        <v>47</v>
      </c>
      <c r="D350" s="7" t="s">
        <v>79</v>
      </c>
      <c r="E350" s="7" t="s">
        <v>367</v>
      </c>
      <c r="F350" s="25"/>
      <c r="G350" s="8">
        <v>45014.0</v>
      </c>
      <c r="H350" s="7" t="s">
        <v>24</v>
      </c>
      <c r="I350" s="9">
        <v>14110.83</v>
      </c>
      <c r="J350" s="10"/>
      <c r="K350" s="10">
        <v>87215.59848668575</v>
      </c>
      <c r="L350" s="7" t="s">
        <v>157</v>
      </c>
      <c r="M350" s="7" t="s">
        <v>217</v>
      </c>
      <c r="N350" s="8">
        <v>45217.0</v>
      </c>
      <c r="O350" s="7"/>
      <c r="P350" s="7"/>
      <c r="Q350" s="11" t="str">
        <f t="shared" si="1"/>
        <v>2023</v>
      </c>
      <c r="R350" s="11">
        <f t="shared" si="2"/>
        <v>3</v>
      </c>
      <c r="S350" s="11" t="str">
        <f t="shared" si="3"/>
        <v>2023-Q1</v>
      </c>
      <c r="T350" s="11">
        <f t="shared" si="4"/>
        <v>0</v>
      </c>
      <c r="U350" s="11">
        <f t="shared" si="5"/>
        <v>0</v>
      </c>
      <c r="V350" s="13">
        <f t="shared" si="6"/>
        <v>0</v>
      </c>
      <c r="W350" s="13"/>
    </row>
    <row r="351" ht="15.75" customHeight="1">
      <c r="A351" s="14">
        <v>-1.0</v>
      </c>
      <c r="B351" s="14">
        <v>275.0</v>
      </c>
      <c r="C351" s="14" t="s">
        <v>27</v>
      </c>
      <c r="D351" s="21" t="s">
        <v>69</v>
      </c>
      <c r="E351" s="14" t="s">
        <v>368</v>
      </c>
      <c r="F351" s="24"/>
      <c r="G351" s="15">
        <v>45062.0</v>
      </c>
      <c r="H351" s="14" t="s">
        <v>24</v>
      </c>
      <c r="I351" s="16">
        <v>16155.0</v>
      </c>
      <c r="J351" s="17"/>
      <c r="K351" s="17">
        <v>85610.06367444992</v>
      </c>
      <c r="L351" s="14" t="s">
        <v>369</v>
      </c>
      <c r="M351" s="14" t="s">
        <v>217</v>
      </c>
      <c r="N351" s="15">
        <v>45217.0</v>
      </c>
      <c r="O351" s="14"/>
      <c r="P351" s="14"/>
      <c r="Q351" s="18" t="str">
        <f t="shared" si="1"/>
        <v>2023</v>
      </c>
      <c r="R351" s="18">
        <f t="shared" si="2"/>
        <v>5</v>
      </c>
      <c r="S351" s="18" t="str">
        <f t="shared" si="3"/>
        <v>2023-Q2</v>
      </c>
      <c r="T351" s="18">
        <f t="shared" si="4"/>
        <v>0</v>
      </c>
      <c r="U351" s="18">
        <f t="shared" si="5"/>
        <v>0</v>
      </c>
      <c r="V351" s="13">
        <f t="shared" si="6"/>
        <v>0</v>
      </c>
      <c r="W351" s="20"/>
    </row>
    <row r="352" ht="15.75" customHeight="1">
      <c r="A352" s="7">
        <v>-1.0</v>
      </c>
      <c r="B352" s="7">
        <v>202.0</v>
      </c>
      <c r="C352" s="7" t="s">
        <v>32</v>
      </c>
      <c r="D352" s="22" t="s">
        <v>33</v>
      </c>
      <c r="E352" s="7" t="s">
        <v>370</v>
      </c>
      <c r="F352" s="25"/>
      <c r="G352" s="8">
        <v>44942.0</v>
      </c>
      <c r="H352" s="7" t="s">
        <v>24</v>
      </c>
      <c r="I352" s="9">
        <v>14126.0</v>
      </c>
      <c r="J352" s="10"/>
      <c r="K352" s="10">
        <v>82082.97792625427</v>
      </c>
      <c r="L352" s="7" t="s">
        <v>364</v>
      </c>
      <c r="M352" s="7" t="s">
        <v>217</v>
      </c>
      <c r="N352" s="8">
        <v>45217.0</v>
      </c>
      <c r="O352" s="7"/>
      <c r="P352" s="7"/>
      <c r="Q352" s="11" t="str">
        <f t="shared" si="1"/>
        <v>2023</v>
      </c>
      <c r="R352" s="11">
        <f t="shared" si="2"/>
        <v>1</v>
      </c>
      <c r="S352" s="11" t="str">
        <f t="shared" si="3"/>
        <v>2023-Q1</v>
      </c>
      <c r="T352" s="11">
        <f t="shared" si="4"/>
        <v>0</v>
      </c>
      <c r="U352" s="11">
        <f t="shared" si="5"/>
        <v>0</v>
      </c>
      <c r="V352" s="13">
        <f t="shared" si="6"/>
        <v>0</v>
      </c>
      <c r="W352" s="13"/>
    </row>
    <row r="353" ht="15.75" customHeight="1">
      <c r="A353" s="14">
        <v>-1.0</v>
      </c>
      <c r="B353" s="14">
        <v>276.0</v>
      </c>
      <c r="C353" s="14" t="s">
        <v>47</v>
      </c>
      <c r="D353" s="14" t="s">
        <v>147</v>
      </c>
      <c r="E353" s="14" t="s">
        <v>371</v>
      </c>
      <c r="F353" s="24"/>
      <c r="G353" s="15">
        <v>45062.0</v>
      </c>
      <c r="H353" s="14" t="s">
        <v>24</v>
      </c>
      <c r="I353" s="16">
        <v>15485.0</v>
      </c>
      <c r="J353" s="17"/>
      <c r="K353" s="17">
        <v>82059.53797578812</v>
      </c>
      <c r="L353" s="14" t="s">
        <v>372</v>
      </c>
      <c r="M353" s="14" t="s">
        <v>217</v>
      </c>
      <c r="N353" s="15">
        <v>45217.0</v>
      </c>
      <c r="O353" s="14"/>
      <c r="P353" s="14"/>
      <c r="Q353" s="18" t="str">
        <f t="shared" si="1"/>
        <v>2023</v>
      </c>
      <c r="R353" s="18">
        <f t="shared" si="2"/>
        <v>5</v>
      </c>
      <c r="S353" s="18" t="str">
        <f t="shared" si="3"/>
        <v>2023-Q2</v>
      </c>
      <c r="T353" s="18">
        <f t="shared" si="4"/>
        <v>0</v>
      </c>
      <c r="U353" s="18">
        <f t="shared" si="5"/>
        <v>0</v>
      </c>
      <c r="V353" s="13">
        <f t="shared" si="6"/>
        <v>0</v>
      </c>
      <c r="W353" s="20"/>
    </row>
    <row r="354" ht="15.75" customHeight="1">
      <c r="A354" s="7">
        <v>-1.0</v>
      </c>
      <c r="B354" s="7">
        <v>235.0</v>
      </c>
      <c r="C354" s="7" t="s">
        <v>76</v>
      </c>
      <c r="D354" s="7" t="s">
        <v>76</v>
      </c>
      <c r="E354" s="7" t="s">
        <v>373</v>
      </c>
      <c r="F354" s="25"/>
      <c r="G354" s="8">
        <v>45014.0</v>
      </c>
      <c r="H354" s="7" t="s">
        <v>24</v>
      </c>
      <c r="I354" s="9">
        <v>13276.0</v>
      </c>
      <c r="J354" s="10"/>
      <c r="K354" s="10">
        <v>82055.71787834167</v>
      </c>
      <c r="L354" s="7" t="s">
        <v>374</v>
      </c>
      <c r="M354" s="7" t="s">
        <v>217</v>
      </c>
      <c r="N354" s="8">
        <v>45217.0</v>
      </c>
      <c r="O354" s="7"/>
      <c r="P354" s="7"/>
      <c r="Q354" s="11" t="str">
        <f t="shared" si="1"/>
        <v>2023</v>
      </c>
      <c r="R354" s="11">
        <f t="shared" si="2"/>
        <v>3</v>
      </c>
      <c r="S354" s="11" t="str">
        <f t="shared" si="3"/>
        <v>2023-Q1</v>
      </c>
      <c r="T354" s="11">
        <f t="shared" si="4"/>
        <v>0</v>
      </c>
      <c r="U354" s="11">
        <f t="shared" si="5"/>
        <v>0</v>
      </c>
      <c r="V354" s="13">
        <f t="shared" si="6"/>
        <v>0</v>
      </c>
      <c r="W354" s="13"/>
    </row>
    <row r="355" ht="15.75" customHeight="1">
      <c r="A355" s="14">
        <v>-1.0</v>
      </c>
      <c r="B355" s="14">
        <v>208.0</v>
      </c>
      <c r="C355" s="14" t="s">
        <v>41</v>
      </c>
      <c r="D355" s="14" t="s">
        <v>42</v>
      </c>
      <c r="E355" s="14" t="s">
        <v>375</v>
      </c>
      <c r="F355" s="24"/>
      <c r="G355" s="15">
        <v>44966.0</v>
      </c>
      <c r="H355" s="14" t="s">
        <v>24</v>
      </c>
      <c r="I355" s="16">
        <v>12988.99</v>
      </c>
      <c r="J355" s="17"/>
      <c r="K355" s="17">
        <v>80938.3846960163</v>
      </c>
      <c r="L355" s="14" t="s">
        <v>376</v>
      </c>
      <c r="M355" s="14" t="s">
        <v>217</v>
      </c>
      <c r="N355" s="15">
        <v>45217.0</v>
      </c>
      <c r="O355" s="14"/>
      <c r="P355" s="14"/>
      <c r="Q355" s="18" t="str">
        <f t="shared" si="1"/>
        <v>2023</v>
      </c>
      <c r="R355" s="18">
        <f t="shared" si="2"/>
        <v>2</v>
      </c>
      <c r="S355" s="18" t="str">
        <f t="shared" si="3"/>
        <v>2023-Q1</v>
      </c>
      <c r="T355" s="18">
        <f t="shared" si="4"/>
        <v>0</v>
      </c>
      <c r="U355" s="18">
        <f t="shared" si="5"/>
        <v>0</v>
      </c>
      <c r="V355" s="13">
        <f t="shared" si="6"/>
        <v>0</v>
      </c>
      <c r="W355" s="20"/>
    </row>
    <row r="356" ht="15.75" customHeight="1">
      <c r="A356" s="7">
        <v>68.0</v>
      </c>
      <c r="B356" s="7">
        <v>356.0</v>
      </c>
      <c r="C356" s="7" t="s">
        <v>32</v>
      </c>
      <c r="D356" s="7" t="s">
        <v>111</v>
      </c>
      <c r="E356" s="7" t="s">
        <v>377</v>
      </c>
      <c r="F356" s="8">
        <v>45114.0</v>
      </c>
      <c r="G356" s="8">
        <v>45158.0</v>
      </c>
      <c r="H356" s="7" t="s">
        <v>24</v>
      </c>
      <c r="I356" s="9">
        <v>17820.0</v>
      </c>
      <c r="J356" s="10">
        <v>91148.90504837036</v>
      </c>
      <c r="K356" s="10">
        <v>80545.94080924988</v>
      </c>
      <c r="L356" s="7" t="s">
        <v>378</v>
      </c>
      <c r="M356" s="7" t="s">
        <v>60</v>
      </c>
      <c r="N356" s="8">
        <v>45217.0</v>
      </c>
      <c r="O356" s="7"/>
      <c r="P356" s="7"/>
      <c r="Q356" s="11" t="str">
        <f t="shared" si="1"/>
        <v>2023</v>
      </c>
      <c r="R356" s="11">
        <f t="shared" si="2"/>
        <v>8</v>
      </c>
      <c r="S356" s="11" t="str">
        <f t="shared" si="3"/>
        <v>2023-Q3</v>
      </c>
      <c r="T356" s="12">
        <f t="shared" si="4"/>
        <v>-10602.96424</v>
      </c>
      <c r="U356" s="11">
        <f t="shared" si="5"/>
        <v>0</v>
      </c>
      <c r="V356" s="26">
        <f t="shared" si="6"/>
        <v>-10602.96424</v>
      </c>
      <c r="W356" s="13"/>
    </row>
    <row r="357" ht="15.75" customHeight="1">
      <c r="A357" s="14">
        <v>-1.0</v>
      </c>
      <c r="B357" s="14">
        <v>241.0</v>
      </c>
      <c r="C357" s="14" t="s">
        <v>27</v>
      </c>
      <c r="D357" s="21" t="s">
        <v>69</v>
      </c>
      <c r="E357" s="14" t="s">
        <v>379</v>
      </c>
      <c r="F357" s="24"/>
      <c r="G357" s="15">
        <v>45014.0</v>
      </c>
      <c r="H357" s="14" t="s">
        <v>24</v>
      </c>
      <c r="I357" s="16">
        <v>12879.0</v>
      </c>
      <c r="J357" s="17"/>
      <c r="K357" s="17">
        <v>79601.95770978928</v>
      </c>
      <c r="L357" s="14" t="s">
        <v>140</v>
      </c>
      <c r="M357" s="14" t="s">
        <v>217</v>
      </c>
      <c r="N357" s="15">
        <v>45217.0</v>
      </c>
      <c r="O357" s="14"/>
      <c r="P357" s="14"/>
      <c r="Q357" s="18" t="str">
        <f t="shared" si="1"/>
        <v>2023</v>
      </c>
      <c r="R357" s="18">
        <f t="shared" si="2"/>
        <v>3</v>
      </c>
      <c r="S357" s="18" t="str">
        <f t="shared" si="3"/>
        <v>2023-Q1</v>
      </c>
      <c r="T357" s="18">
        <f t="shared" si="4"/>
        <v>0</v>
      </c>
      <c r="U357" s="18">
        <f t="shared" si="5"/>
        <v>0</v>
      </c>
      <c r="V357" s="13">
        <f t="shared" si="6"/>
        <v>0</v>
      </c>
      <c r="W357" s="20"/>
    </row>
    <row r="358" ht="15.75" customHeight="1">
      <c r="A358" s="7">
        <v>-1.0</v>
      </c>
      <c r="B358" s="7">
        <v>203.0</v>
      </c>
      <c r="C358" s="7" t="s">
        <v>41</v>
      </c>
      <c r="D358" s="7" t="s">
        <v>42</v>
      </c>
      <c r="E358" s="7" t="s">
        <v>380</v>
      </c>
      <c r="F358" s="25"/>
      <c r="G358" s="8">
        <v>44966.0</v>
      </c>
      <c r="H358" s="7" t="s">
        <v>24</v>
      </c>
      <c r="I358" s="9">
        <v>12000.0</v>
      </c>
      <c r="J358" s="10"/>
      <c r="K358" s="10">
        <v>74775.68435668945</v>
      </c>
      <c r="L358" s="7" t="s">
        <v>381</v>
      </c>
      <c r="M358" s="7" t="s">
        <v>217</v>
      </c>
      <c r="N358" s="8">
        <v>45217.0</v>
      </c>
      <c r="O358" s="7"/>
      <c r="P358" s="7"/>
      <c r="Q358" s="11" t="str">
        <f t="shared" si="1"/>
        <v>2023</v>
      </c>
      <c r="R358" s="11">
        <f t="shared" si="2"/>
        <v>2</v>
      </c>
      <c r="S358" s="11" t="str">
        <f t="shared" si="3"/>
        <v>2023-Q1</v>
      </c>
      <c r="T358" s="11">
        <f t="shared" si="4"/>
        <v>0</v>
      </c>
      <c r="U358" s="11">
        <f t="shared" si="5"/>
        <v>0</v>
      </c>
      <c r="V358" s="13">
        <f t="shared" si="6"/>
        <v>0</v>
      </c>
      <c r="W358" s="13"/>
    </row>
    <row r="359" ht="15.75" customHeight="1">
      <c r="A359" s="14">
        <v>-1.0</v>
      </c>
      <c r="B359" s="14">
        <v>277.0</v>
      </c>
      <c r="C359" s="14" t="s">
        <v>32</v>
      </c>
      <c r="D359" s="14" t="s">
        <v>382</v>
      </c>
      <c r="E359" s="14" t="s">
        <v>383</v>
      </c>
      <c r="F359" s="24"/>
      <c r="G359" s="15">
        <v>45062.0</v>
      </c>
      <c r="H359" s="14" t="s">
        <v>24</v>
      </c>
      <c r="I359" s="16">
        <v>13431.33</v>
      </c>
      <c r="J359" s="17"/>
      <c r="K359" s="17">
        <v>71176.54079433918</v>
      </c>
      <c r="L359" s="14" t="s">
        <v>384</v>
      </c>
      <c r="M359" s="14" t="s">
        <v>217</v>
      </c>
      <c r="N359" s="15">
        <v>45217.0</v>
      </c>
      <c r="O359" s="14"/>
      <c r="P359" s="14"/>
      <c r="Q359" s="18" t="str">
        <f t="shared" si="1"/>
        <v>2023</v>
      </c>
      <c r="R359" s="18">
        <f t="shared" si="2"/>
        <v>5</v>
      </c>
      <c r="S359" s="18" t="str">
        <f t="shared" si="3"/>
        <v>2023-Q2</v>
      </c>
      <c r="T359" s="18">
        <f t="shared" si="4"/>
        <v>0</v>
      </c>
      <c r="U359" s="18">
        <f t="shared" si="5"/>
        <v>0</v>
      </c>
      <c r="V359" s="13">
        <f t="shared" si="6"/>
        <v>0</v>
      </c>
      <c r="W359" s="20"/>
    </row>
    <row r="360" ht="15.75" customHeight="1">
      <c r="A360" s="7">
        <v>-1.0</v>
      </c>
      <c r="B360" s="7">
        <v>290.0</v>
      </c>
      <c r="C360" s="7" t="s">
        <v>32</v>
      </c>
      <c r="D360" s="22" t="s">
        <v>33</v>
      </c>
      <c r="E360" s="7" t="s">
        <v>385</v>
      </c>
      <c r="F360" s="25"/>
      <c r="G360" s="8">
        <v>45086.0</v>
      </c>
      <c r="H360" s="7" t="s">
        <v>24</v>
      </c>
      <c r="I360" s="9">
        <v>14038.389</v>
      </c>
      <c r="J360" s="10"/>
      <c r="K360" s="10">
        <v>69940.72491639089</v>
      </c>
      <c r="L360" s="7" t="s">
        <v>364</v>
      </c>
      <c r="M360" s="7" t="s">
        <v>217</v>
      </c>
      <c r="N360" s="8">
        <v>45217.0</v>
      </c>
      <c r="O360" s="7"/>
      <c r="P360" s="7"/>
      <c r="Q360" s="11" t="str">
        <f t="shared" si="1"/>
        <v>2023</v>
      </c>
      <c r="R360" s="11">
        <f t="shared" si="2"/>
        <v>6</v>
      </c>
      <c r="S360" s="11" t="str">
        <f t="shared" si="3"/>
        <v>2023-Q2</v>
      </c>
      <c r="T360" s="11">
        <f t="shared" si="4"/>
        <v>0</v>
      </c>
      <c r="U360" s="11">
        <f t="shared" si="5"/>
        <v>0</v>
      </c>
      <c r="V360" s="13">
        <f t="shared" si="6"/>
        <v>0</v>
      </c>
      <c r="W360" s="13"/>
    </row>
    <row r="361" ht="15.75" customHeight="1">
      <c r="A361" s="14">
        <v>77.0</v>
      </c>
      <c r="B361" s="14">
        <v>395.0</v>
      </c>
      <c r="C361" s="14" t="s">
        <v>32</v>
      </c>
      <c r="D361" s="14" t="s">
        <v>382</v>
      </c>
      <c r="E361" s="14" t="s">
        <v>386</v>
      </c>
      <c r="F361" s="15">
        <v>45124.0</v>
      </c>
      <c r="G361" s="15">
        <v>45158.0</v>
      </c>
      <c r="H361" s="14" t="s">
        <v>24</v>
      </c>
      <c r="I361" s="16">
        <v>15139.0</v>
      </c>
      <c r="J361" s="17">
        <v>80293.15419864655</v>
      </c>
      <c r="K361" s="17">
        <v>68427.88989400864</v>
      </c>
      <c r="L361" s="14" t="s">
        <v>384</v>
      </c>
      <c r="M361" s="14" t="s">
        <v>60</v>
      </c>
      <c r="N361" s="15">
        <v>45217.0</v>
      </c>
      <c r="O361" s="14"/>
      <c r="P361" s="14"/>
      <c r="Q361" s="18" t="str">
        <f t="shared" si="1"/>
        <v>2023</v>
      </c>
      <c r="R361" s="18">
        <f t="shared" si="2"/>
        <v>8</v>
      </c>
      <c r="S361" s="18" t="str">
        <f t="shared" si="3"/>
        <v>2023-Q3</v>
      </c>
      <c r="T361" s="19">
        <f t="shared" si="4"/>
        <v>-11865.2643</v>
      </c>
      <c r="U361" s="18">
        <f t="shared" si="5"/>
        <v>0</v>
      </c>
      <c r="V361" s="26">
        <f t="shared" si="6"/>
        <v>-11865.2643</v>
      </c>
      <c r="W361" s="20"/>
    </row>
    <row r="362" ht="15.75" customHeight="1">
      <c r="A362" s="7">
        <v>-1.0</v>
      </c>
      <c r="B362" s="7">
        <v>216.0</v>
      </c>
      <c r="C362" s="7" t="s">
        <v>47</v>
      </c>
      <c r="D362" s="7" t="s">
        <v>147</v>
      </c>
      <c r="E362" s="7" t="s">
        <v>387</v>
      </c>
      <c r="F362" s="25"/>
      <c r="G362" s="8">
        <v>44966.0</v>
      </c>
      <c r="H362" s="7" t="s">
        <v>24</v>
      </c>
      <c r="I362" s="9">
        <v>10859.583</v>
      </c>
      <c r="J362" s="10"/>
      <c r="K362" s="10">
        <v>67669.39588777257</v>
      </c>
      <c r="L362" s="7" t="s">
        <v>197</v>
      </c>
      <c r="M362" s="7" t="s">
        <v>217</v>
      </c>
      <c r="N362" s="8">
        <v>45217.0</v>
      </c>
      <c r="O362" s="7"/>
      <c r="P362" s="7"/>
      <c r="Q362" s="11" t="str">
        <f t="shared" si="1"/>
        <v>2023</v>
      </c>
      <c r="R362" s="11">
        <f t="shared" si="2"/>
        <v>2</v>
      </c>
      <c r="S362" s="11" t="str">
        <f t="shared" si="3"/>
        <v>2023-Q1</v>
      </c>
      <c r="T362" s="11">
        <f t="shared" si="4"/>
        <v>0</v>
      </c>
      <c r="U362" s="11">
        <f t="shared" si="5"/>
        <v>0</v>
      </c>
      <c r="V362" s="13">
        <f t="shared" si="6"/>
        <v>0</v>
      </c>
      <c r="W362" s="13"/>
    </row>
    <row r="363" ht="15.75" customHeight="1">
      <c r="A363" s="14">
        <v>-1.0</v>
      </c>
      <c r="B363" s="14">
        <v>213.0</v>
      </c>
      <c r="C363" s="14" t="s">
        <v>32</v>
      </c>
      <c r="D363" s="14" t="s">
        <v>382</v>
      </c>
      <c r="E363" s="14" t="s">
        <v>388</v>
      </c>
      <c r="F363" s="24"/>
      <c r="G363" s="15">
        <v>44966.0</v>
      </c>
      <c r="H363" s="14" t="s">
        <v>24</v>
      </c>
      <c r="I363" s="16">
        <v>10792.022</v>
      </c>
      <c r="J363" s="17"/>
      <c r="K363" s="17">
        <v>67248.40255353738</v>
      </c>
      <c r="L363" s="14" t="s">
        <v>384</v>
      </c>
      <c r="M363" s="14" t="s">
        <v>217</v>
      </c>
      <c r="N363" s="15">
        <v>45217.0</v>
      </c>
      <c r="O363" s="14"/>
      <c r="P363" s="14"/>
      <c r="Q363" s="18" t="str">
        <f t="shared" si="1"/>
        <v>2023</v>
      </c>
      <c r="R363" s="18">
        <f t="shared" si="2"/>
        <v>2</v>
      </c>
      <c r="S363" s="18" t="str">
        <f t="shared" si="3"/>
        <v>2023-Q1</v>
      </c>
      <c r="T363" s="18">
        <f t="shared" si="4"/>
        <v>0</v>
      </c>
      <c r="U363" s="18">
        <f t="shared" si="5"/>
        <v>0</v>
      </c>
      <c r="V363" s="13">
        <f t="shared" si="6"/>
        <v>0</v>
      </c>
      <c r="W363" s="20"/>
    </row>
    <row r="364" ht="15.75" customHeight="1">
      <c r="A364" s="7">
        <v>-1.0</v>
      </c>
      <c r="B364" s="7">
        <v>209.0</v>
      </c>
      <c r="C364" s="7" t="s">
        <v>32</v>
      </c>
      <c r="D364" s="7" t="s">
        <v>53</v>
      </c>
      <c r="E364" s="7" t="s">
        <v>389</v>
      </c>
      <c r="F364" s="25"/>
      <c r="G364" s="8">
        <v>44966.0</v>
      </c>
      <c r="H364" s="7" t="s">
        <v>24</v>
      </c>
      <c r="I364" s="9">
        <v>10469.314</v>
      </c>
      <c r="J364" s="10"/>
      <c r="K364" s="10">
        <v>65237.50992458916</v>
      </c>
      <c r="L364" s="7" t="s">
        <v>390</v>
      </c>
      <c r="M364" s="7" t="s">
        <v>217</v>
      </c>
      <c r="N364" s="8">
        <v>45217.0</v>
      </c>
      <c r="O364" s="7"/>
      <c r="P364" s="7"/>
      <c r="Q364" s="11" t="str">
        <f t="shared" si="1"/>
        <v>2023</v>
      </c>
      <c r="R364" s="11">
        <f t="shared" si="2"/>
        <v>2</v>
      </c>
      <c r="S364" s="11" t="str">
        <f t="shared" si="3"/>
        <v>2023-Q1</v>
      </c>
      <c r="T364" s="11">
        <f t="shared" si="4"/>
        <v>0</v>
      </c>
      <c r="U364" s="11">
        <f t="shared" si="5"/>
        <v>0</v>
      </c>
      <c r="V364" s="13">
        <f t="shared" si="6"/>
        <v>0</v>
      </c>
      <c r="W364" s="13"/>
    </row>
    <row r="365" ht="15.75" customHeight="1">
      <c r="A365" s="14">
        <v>97.0</v>
      </c>
      <c r="B365" s="14">
        <v>407.0</v>
      </c>
      <c r="C365" s="14" t="s">
        <v>32</v>
      </c>
      <c r="D365" s="14" t="s">
        <v>53</v>
      </c>
      <c r="E365" s="14" t="s">
        <v>391</v>
      </c>
      <c r="F365" s="15">
        <v>45141.0</v>
      </c>
      <c r="G365" s="15">
        <v>45183.0</v>
      </c>
      <c r="H365" s="14" t="s">
        <v>24</v>
      </c>
      <c r="I365" s="16">
        <v>15375.745</v>
      </c>
      <c r="J365" s="17">
        <v>76556.12903175353</v>
      </c>
      <c r="K365" s="17">
        <v>62405.93344684839</v>
      </c>
      <c r="L365" s="14" t="s">
        <v>392</v>
      </c>
      <c r="M365" s="14" t="s">
        <v>60</v>
      </c>
      <c r="N365" s="15">
        <v>45217.0</v>
      </c>
      <c r="O365" s="14"/>
      <c r="P365" s="14"/>
      <c r="Q365" s="18" t="str">
        <f t="shared" si="1"/>
        <v>2023</v>
      </c>
      <c r="R365" s="18">
        <f t="shared" si="2"/>
        <v>9</v>
      </c>
      <c r="S365" s="18" t="str">
        <f t="shared" si="3"/>
        <v>2023-Q3</v>
      </c>
      <c r="T365" s="19">
        <f t="shared" si="4"/>
        <v>-14150.19558</v>
      </c>
      <c r="U365" s="18">
        <f t="shared" si="5"/>
        <v>0</v>
      </c>
      <c r="V365" s="26">
        <f t="shared" si="6"/>
        <v>-14150.19558</v>
      </c>
      <c r="W365" s="20"/>
    </row>
    <row r="366" ht="15.75" customHeight="1">
      <c r="A366" s="7">
        <v>-1.0</v>
      </c>
      <c r="B366" s="7">
        <v>287.0</v>
      </c>
      <c r="C366" s="7" t="s">
        <v>47</v>
      </c>
      <c r="D366" s="7" t="s">
        <v>147</v>
      </c>
      <c r="E366" s="7" t="s">
        <v>393</v>
      </c>
      <c r="F366" s="25"/>
      <c r="G366" s="8">
        <v>45086.0</v>
      </c>
      <c r="H366" s="7" t="s">
        <v>24</v>
      </c>
      <c r="I366" s="9">
        <v>12141.277</v>
      </c>
      <c r="J366" s="10"/>
      <c r="K366" s="10">
        <v>60489.11415623999</v>
      </c>
      <c r="L366" s="7" t="s">
        <v>197</v>
      </c>
      <c r="M366" s="7" t="s">
        <v>217</v>
      </c>
      <c r="N366" s="8">
        <v>45217.0</v>
      </c>
      <c r="O366" s="7"/>
      <c r="P366" s="7"/>
      <c r="Q366" s="11" t="str">
        <f t="shared" si="1"/>
        <v>2023</v>
      </c>
      <c r="R366" s="11">
        <f t="shared" si="2"/>
        <v>6</v>
      </c>
      <c r="S366" s="11" t="str">
        <f t="shared" si="3"/>
        <v>2023-Q2</v>
      </c>
      <c r="T366" s="11">
        <f t="shared" si="4"/>
        <v>0</v>
      </c>
      <c r="U366" s="11">
        <f t="shared" si="5"/>
        <v>0</v>
      </c>
      <c r="V366" s="13">
        <f t="shared" si="6"/>
        <v>0</v>
      </c>
      <c r="W366" s="13"/>
    </row>
    <row r="367" ht="15.75" customHeight="1">
      <c r="A367" s="14">
        <v>98.0</v>
      </c>
      <c r="B367" s="14">
        <v>405.0</v>
      </c>
      <c r="C367" s="14" t="s">
        <v>27</v>
      </c>
      <c r="D367" s="21" t="s">
        <v>69</v>
      </c>
      <c r="E367" s="14" t="s">
        <v>394</v>
      </c>
      <c r="F367" s="15">
        <v>45142.0</v>
      </c>
      <c r="G367" s="15">
        <v>45183.0</v>
      </c>
      <c r="H367" s="14" t="s">
        <v>24</v>
      </c>
      <c r="I367" s="16">
        <v>14257.0</v>
      </c>
      <c r="J367" s="17">
        <v>71116.79726886749</v>
      </c>
      <c r="K367" s="17">
        <v>57865.25421380997</v>
      </c>
      <c r="L367" s="14" t="s">
        <v>395</v>
      </c>
      <c r="M367" s="14" t="s">
        <v>60</v>
      </c>
      <c r="N367" s="15">
        <v>45217.0</v>
      </c>
      <c r="O367" s="14"/>
      <c r="P367" s="14"/>
      <c r="Q367" s="18" t="str">
        <f t="shared" si="1"/>
        <v>2023</v>
      </c>
      <c r="R367" s="18">
        <f t="shared" si="2"/>
        <v>9</v>
      </c>
      <c r="S367" s="18" t="str">
        <f t="shared" si="3"/>
        <v>2023-Q3</v>
      </c>
      <c r="T367" s="19">
        <f t="shared" si="4"/>
        <v>-13251.54306</v>
      </c>
      <c r="U367" s="18">
        <f t="shared" si="5"/>
        <v>0</v>
      </c>
      <c r="V367" s="26">
        <f t="shared" si="6"/>
        <v>-13251.54306</v>
      </c>
      <c r="W367" s="20"/>
    </row>
    <row r="368" ht="15.75" customHeight="1">
      <c r="A368" s="7">
        <v>-1.0</v>
      </c>
      <c r="B368" s="7">
        <v>186.0</v>
      </c>
      <c r="C368" s="7" t="s">
        <v>32</v>
      </c>
      <c r="D368" s="22" t="s">
        <v>33</v>
      </c>
      <c r="E368" s="7" t="s">
        <v>396</v>
      </c>
      <c r="F368" s="25"/>
      <c r="G368" s="8">
        <v>44966.0</v>
      </c>
      <c r="H368" s="7" t="s">
        <v>24</v>
      </c>
      <c r="I368" s="9">
        <v>9254.0</v>
      </c>
      <c r="J368" s="10"/>
      <c r="K368" s="10">
        <v>57664.51525306702</v>
      </c>
      <c r="L368" s="7" t="s">
        <v>397</v>
      </c>
      <c r="M368" s="7" t="s">
        <v>217</v>
      </c>
      <c r="N368" s="8">
        <v>45217.0</v>
      </c>
      <c r="O368" s="7"/>
      <c r="P368" s="7"/>
      <c r="Q368" s="11" t="str">
        <f t="shared" si="1"/>
        <v>2023</v>
      </c>
      <c r="R368" s="11">
        <f t="shared" si="2"/>
        <v>2</v>
      </c>
      <c r="S368" s="11" t="str">
        <f t="shared" si="3"/>
        <v>2023-Q1</v>
      </c>
      <c r="T368" s="11">
        <f t="shared" si="4"/>
        <v>0</v>
      </c>
      <c r="U368" s="11">
        <f t="shared" si="5"/>
        <v>0</v>
      </c>
      <c r="V368" s="13">
        <f t="shared" si="6"/>
        <v>0</v>
      </c>
      <c r="W368" s="13"/>
    </row>
    <row r="369" ht="15.75" customHeight="1">
      <c r="A369" s="14">
        <v>82.0</v>
      </c>
      <c r="B369" s="14">
        <v>393.0</v>
      </c>
      <c r="C369" s="14" t="s">
        <v>47</v>
      </c>
      <c r="D369" s="14" t="s">
        <v>147</v>
      </c>
      <c r="E369" s="14" t="s">
        <v>398</v>
      </c>
      <c r="F369" s="15">
        <v>45125.0</v>
      </c>
      <c r="G369" s="15">
        <v>45158.0</v>
      </c>
      <c r="H369" s="14" t="s">
        <v>24</v>
      </c>
      <c r="I369" s="16">
        <v>12455.083</v>
      </c>
      <c r="J369" s="17">
        <v>64508.25293907023</v>
      </c>
      <c r="K369" s="17">
        <v>56296.65421393347</v>
      </c>
      <c r="L369" s="14" t="s">
        <v>197</v>
      </c>
      <c r="M369" s="14" t="s">
        <v>60</v>
      </c>
      <c r="N369" s="15">
        <v>45217.0</v>
      </c>
      <c r="O369" s="14"/>
      <c r="P369" s="14"/>
      <c r="Q369" s="18" t="str">
        <f t="shared" si="1"/>
        <v>2023</v>
      </c>
      <c r="R369" s="18">
        <f t="shared" si="2"/>
        <v>8</v>
      </c>
      <c r="S369" s="18" t="str">
        <f t="shared" si="3"/>
        <v>2023-Q3</v>
      </c>
      <c r="T369" s="19">
        <f t="shared" si="4"/>
        <v>-8211.598725</v>
      </c>
      <c r="U369" s="18">
        <f t="shared" si="5"/>
        <v>0</v>
      </c>
      <c r="V369" s="26">
        <f t="shared" si="6"/>
        <v>-8211.598725</v>
      </c>
      <c r="W369" s="20"/>
    </row>
    <row r="370" ht="15.75" customHeight="1">
      <c r="A370" s="7">
        <v>-1.0</v>
      </c>
      <c r="B370" s="7">
        <v>210.0</v>
      </c>
      <c r="C370" s="7" t="s">
        <v>32</v>
      </c>
      <c r="D370" s="7" t="s">
        <v>53</v>
      </c>
      <c r="E370" s="7" t="s">
        <v>399</v>
      </c>
      <c r="F370" s="25"/>
      <c r="G370" s="8">
        <v>44990.0</v>
      </c>
      <c r="H370" s="7" t="s">
        <v>24</v>
      </c>
      <c r="I370" s="9">
        <v>9025.27</v>
      </c>
      <c r="J370" s="10"/>
      <c r="K370" s="10">
        <v>53971.7301846695</v>
      </c>
      <c r="L370" s="7" t="s">
        <v>390</v>
      </c>
      <c r="M370" s="7" t="s">
        <v>217</v>
      </c>
      <c r="N370" s="8">
        <v>45217.0</v>
      </c>
      <c r="O370" s="7"/>
      <c r="P370" s="7"/>
      <c r="Q370" s="11" t="str">
        <f t="shared" si="1"/>
        <v>2023</v>
      </c>
      <c r="R370" s="11">
        <f t="shared" si="2"/>
        <v>3</v>
      </c>
      <c r="S370" s="11" t="str">
        <f t="shared" si="3"/>
        <v>2023-Q1</v>
      </c>
      <c r="T370" s="11">
        <f t="shared" si="4"/>
        <v>0</v>
      </c>
      <c r="U370" s="11">
        <f t="shared" si="5"/>
        <v>0</v>
      </c>
      <c r="V370" s="13">
        <f t="shared" si="6"/>
        <v>0</v>
      </c>
      <c r="W370" s="13"/>
    </row>
    <row r="371" ht="15.75" customHeight="1">
      <c r="A371" s="14">
        <v>-1.0</v>
      </c>
      <c r="B371" s="14">
        <v>232.0</v>
      </c>
      <c r="C371" s="14" t="s">
        <v>41</v>
      </c>
      <c r="D371" s="14" t="s">
        <v>42</v>
      </c>
      <c r="E371" s="14" t="s">
        <v>400</v>
      </c>
      <c r="F371" s="24"/>
      <c r="G371" s="15">
        <v>44990.0</v>
      </c>
      <c r="H371" s="14" t="s">
        <v>24</v>
      </c>
      <c r="I371" s="16">
        <v>7974.482</v>
      </c>
      <c r="J371" s="17"/>
      <c r="K371" s="17">
        <v>47687.94627379608</v>
      </c>
      <c r="L371" s="14" t="s">
        <v>360</v>
      </c>
      <c r="M371" s="14" t="s">
        <v>217</v>
      </c>
      <c r="N371" s="15">
        <v>45217.0</v>
      </c>
      <c r="O371" s="14"/>
      <c r="P371" s="14"/>
      <c r="Q371" s="18" t="str">
        <f t="shared" si="1"/>
        <v>2023</v>
      </c>
      <c r="R371" s="18">
        <f t="shared" si="2"/>
        <v>3</v>
      </c>
      <c r="S371" s="18" t="str">
        <f t="shared" si="3"/>
        <v>2023-Q1</v>
      </c>
      <c r="T371" s="18">
        <f t="shared" si="4"/>
        <v>0</v>
      </c>
      <c r="U371" s="18">
        <f t="shared" si="5"/>
        <v>0</v>
      </c>
      <c r="V371" s="13">
        <f t="shared" si="6"/>
        <v>0</v>
      </c>
      <c r="W371" s="20"/>
    </row>
    <row r="372" ht="15.75" customHeight="1">
      <c r="A372" s="7">
        <v>-1.0</v>
      </c>
      <c r="B372" s="7">
        <v>205.0</v>
      </c>
      <c r="C372" s="7" t="s">
        <v>32</v>
      </c>
      <c r="D372" s="7" t="s">
        <v>51</v>
      </c>
      <c r="E372" s="7" t="s">
        <v>401</v>
      </c>
      <c r="F372" s="25"/>
      <c r="G372" s="8">
        <v>44942.0</v>
      </c>
      <c r="H372" s="7" t="s">
        <v>24</v>
      </c>
      <c r="I372" s="9">
        <v>6453.531</v>
      </c>
      <c r="J372" s="10"/>
      <c r="K372" s="10">
        <v>37500.00301708889</v>
      </c>
      <c r="L372" s="7" t="s">
        <v>402</v>
      </c>
      <c r="M372" s="7" t="s">
        <v>217</v>
      </c>
      <c r="N372" s="8">
        <v>45217.0</v>
      </c>
      <c r="O372" s="7"/>
      <c r="P372" s="7"/>
      <c r="Q372" s="11" t="str">
        <f t="shared" si="1"/>
        <v>2023</v>
      </c>
      <c r="R372" s="11">
        <f t="shared" si="2"/>
        <v>1</v>
      </c>
      <c r="S372" s="11" t="str">
        <f t="shared" si="3"/>
        <v>2023-Q1</v>
      </c>
      <c r="T372" s="11">
        <f t="shared" si="4"/>
        <v>0</v>
      </c>
      <c r="U372" s="11">
        <f t="shared" si="5"/>
        <v>0</v>
      </c>
      <c r="V372" s="13">
        <f t="shared" si="6"/>
        <v>0</v>
      </c>
      <c r="W372" s="13"/>
    </row>
    <row r="373" ht="15.75" customHeight="1">
      <c r="A373" s="14">
        <v>-1.0</v>
      </c>
      <c r="B373" s="14">
        <v>229.0</v>
      </c>
      <c r="C373" s="14" t="s">
        <v>76</v>
      </c>
      <c r="D373" s="14" t="s">
        <v>76</v>
      </c>
      <c r="E373" s="14" t="s">
        <v>403</v>
      </c>
      <c r="F373" s="24"/>
      <c r="G373" s="15">
        <v>44990.0</v>
      </c>
      <c r="H373" s="14" t="s">
        <v>24</v>
      </c>
      <c r="I373" s="16">
        <v>5874.0</v>
      </c>
      <c r="J373" s="17"/>
      <c r="K373" s="17">
        <v>35126.92064666748</v>
      </c>
      <c r="L373" s="14" t="s">
        <v>404</v>
      </c>
      <c r="M373" s="14" t="s">
        <v>217</v>
      </c>
      <c r="N373" s="15">
        <v>45217.0</v>
      </c>
      <c r="O373" s="14"/>
      <c r="P373" s="14"/>
      <c r="Q373" s="18" t="str">
        <f t="shared" si="1"/>
        <v>2023</v>
      </c>
      <c r="R373" s="18">
        <f t="shared" si="2"/>
        <v>3</v>
      </c>
      <c r="S373" s="18" t="str">
        <f t="shared" si="3"/>
        <v>2023-Q1</v>
      </c>
      <c r="T373" s="18">
        <f t="shared" si="4"/>
        <v>0</v>
      </c>
      <c r="U373" s="18">
        <f t="shared" si="5"/>
        <v>0</v>
      </c>
      <c r="V373" s="13">
        <f t="shared" si="6"/>
        <v>0</v>
      </c>
      <c r="W373" s="20"/>
    </row>
    <row r="374" ht="15.75" customHeight="1">
      <c r="A374" s="7">
        <v>-1.0</v>
      </c>
      <c r="B374" s="7">
        <v>226.0</v>
      </c>
      <c r="C374" s="7" t="s">
        <v>41</v>
      </c>
      <c r="D374" s="7" t="s">
        <v>42</v>
      </c>
      <c r="E374" s="7" t="s">
        <v>405</v>
      </c>
      <c r="F374" s="25"/>
      <c r="G374" s="8">
        <v>44990.0</v>
      </c>
      <c r="H374" s="7" t="s">
        <v>24</v>
      </c>
      <c r="I374" s="9">
        <v>5834.21</v>
      </c>
      <c r="J374" s="10"/>
      <c r="K374" s="10">
        <v>34888.97373271942</v>
      </c>
      <c r="L374" s="7" t="s">
        <v>128</v>
      </c>
      <c r="M374" s="7" t="s">
        <v>217</v>
      </c>
      <c r="N374" s="8">
        <v>45217.0</v>
      </c>
      <c r="O374" s="7"/>
      <c r="P374" s="7"/>
      <c r="Q374" s="11" t="str">
        <f t="shared" si="1"/>
        <v>2023</v>
      </c>
      <c r="R374" s="11">
        <f t="shared" si="2"/>
        <v>3</v>
      </c>
      <c r="S374" s="11" t="str">
        <f t="shared" si="3"/>
        <v>2023-Q1</v>
      </c>
      <c r="T374" s="11">
        <f t="shared" si="4"/>
        <v>0</v>
      </c>
      <c r="U374" s="11">
        <f t="shared" si="5"/>
        <v>0</v>
      </c>
      <c r="V374" s="13">
        <f t="shared" si="6"/>
        <v>0</v>
      </c>
      <c r="W374" s="13"/>
    </row>
    <row r="375" ht="15.75" customHeight="1">
      <c r="A375" s="14">
        <v>-1.0</v>
      </c>
      <c r="B375" s="14">
        <v>204.0</v>
      </c>
      <c r="C375" s="14" t="s">
        <v>47</v>
      </c>
      <c r="D375" s="14" t="s">
        <v>111</v>
      </c>
      <c r="E375" s="14" t="s">
        <v>406</v>
      </c>
      <c r="F375" s="24"/>
      <c r="G375" s="15">
        <v>44942.0</v>
      </c>
      <c r="H375" s="14" t="s">
        <v>24</v>
      </c>
      <c r="I375" s="16">
        <v>5705.0</v>
      </c>
      <c r="J375" s="17"/>
      <c r="K375" s="17">
        <v>33150.4593706131</v>
      </c>
      <c r="L375" s="14" t="s">
        <v>216</v>
      </c>
      <c r="M375" s="14" t="s">
        <v>217</v>
      </c>
      <c r="N375" s="15">
        <v>45217.0</v>
      </c>
      <c r="O375" s="14"/>
      <c r="P375" s="14"/>
      <c r="Q375" s="18" t="str">
        <f t="shared" si="1"/>
        <v>2023</v>
      </c>
      <c r="R375" s="18">
        <f t="shared" si="2"/>
        <v>1</v>
      </c>
      <c r="S375" s="18" t="str">
        <f t="shared" si="3"/>
        <v>2023-Q1</v>
      </c>
      <c r="T375" s="18">
        <f t="shared" si="4"/>
        <v>0</v>
      </c>
      <c r="U375" s="18">
        <f t="shared" si="5"/>
        <v>0</v>
      </c>
      <c r="V375" s="13">
        <f t="shared" si="6"/>
        <v>0</v>
      </c>
      <c r="W375" s="20"/>
    </row>
    <row r="376" ht="15.75" customHeight="1">
      <c r="A376" s="7">
        <v>-1.0</v>
      </c>
      <c r="B376" s="7">
        <v>217.0</v>
      </c>
      <c r="C376" s="7" t="s">
        <v>32</v>
      </c>
      <c r="D376" s="22" t="s">
        <v>33</v>
      </c>
      <c r="E376" s="7" t="s">
        <v>407</v>
      </c>
      <c r="F376" s="25"/>
      <c r="G376" s="8">
        <v>45038.0</v>
      </c>
      <c r="H376" s="7" t="s">
        <v>24</v>
      </c>
      <c r="I376" s="9">
        <v>5263.0</v>
      </c>
      <c r="J376" s="10"/>
      <c r="K376" s="10">
        <v>31332.17523288727</v>
      </c>
      <c r="L376" s="7" t="s">
        <v>408</v>
      </c>
      <c r="M376" s="7" t="s">
        <v>217</v>
      </c>
      <c r="N376" s="8">
        <v>45217.0</v>
      </c>
      <c r="O376" s="7"/>
      <c r="P376" s="7"/>
      <c r="Q376" s="11" t="str">
        <f t="shared" si="1"/>
        <v>2023</v>
      </c>
      <c r="R376" s="11">
        <f t="shared" si="2"/>
        <v>4</v>
      </c>
      <c r="S376" s="11" t="str">
        <f t="shared" si="3"/>
        <v>2023-Q2</v>
      </c>
      <c r="T376" s="11">
        <f t="shared" si="4"/>
        <v>0</v>
      </c>
      <c r="U376" s="11">
        <f t="shared" si="5"/>
        <v>0</v>
      </c>
      <c r="V376" s="13">
        <f t="shared" si="6"/>
        <v>0</v>
      </c>
      <c r="W376" s="13"/>
    </row>
    <row r="377" ht="15.75" customHeight="1">
      <c r="A377" s="14">
        <v>-1.0</v>
      </c>
      <c r="B377" s="14">
        <v>263.0</v>
      </c>
      <c r="C377" s="14" t="s">
        <v>32</v>
      </c>
      <c r="D377" s="14" t="s">
        <v>51</v>
      </c>
      <c r="E377" s="14" t="s">
        <v>401</v>
      </c>
      <c r="F377" s="24"/>
      <c r="G377" s="15">
        <v>45086.0</v>
      </c>
      <c r="H377" s="14" t="s">
        <v>24</v>
      </c>
      <c r="I377" s="16">
        <v>5208.94</v>
      </c>
      <c r="J377" s="17"/>
      <c r="K377" s="17">
        <v>25951.48486382484</v>
      </c>
      <c r="L377" s="14" t="s">
        <v>402</v>
      </c>
      <c r="M377" s="14" t="s">
        <v>217</v>
      </c>
      <c r="N377" s="15">
        <v>45217.0</v>
      </c>
      <c r="O377" s="14"/>
      <c r="P377" s="14"/>
      <c r="Q377" s="18" t="str">
        <f t="shared" si="1"/>
        <v>2023</v>
      </c>
      <c r="R377" s="18">
        <f t="shared" si="2"/>
        <v>6</v>
      </c>
      <c r="S377" s="18" t="str">
        <f t="shared" si="3"/>
        <v>2023-Q2</v>
      </c>
      <c r="T377" s="18">
        <f t="shared" si="4"/>
        <v>0</v>
      </c>
      <c r="U377" s="18">
        <f t="shared" si="5"/>
        <v>0</v>
      </c>
      <c r="V377" s="13">
        <f t="shared" si="6"/>
        <v>0</v>
      </c>
      <c r="W377" s="20"/>
    </row>
    <row r="378" ht="15.75" customHeight="1">
      <c r="A378" s="7">
        <v>-1.0</v>
      </c>
      <c r="B378" s="7">
        <v>268.0</v>
      </c>
      <c r="C378" s="7" t="s">
        <v>47</v>
      </c>
      <c r="D378" s="7" t="s">
        <v>48</v>
      </c>
      <c r="E378" s="7" t="s">
        <v>409</v>
      </c>
      <c r="F378" s="25"/>
      <c r="G378" s="8">
        <v>45038.0</v>
      </c>
      <c r="H378" s="7" t="s">
        <v>24</v>
      </c>
      <c r="I378" s="9">
        <v>4201.083</v>
      </c>
      <c r="J378" s="10"/>
      <c r="K378" s="10">
        <v>25010.27336574268</v>
      </c>
      <c r="L378" s="7" t="s">
        <v>410</v>
      </c>
      <c r="M378" s="7" t="s">
        <v>217</v>
      </c>
      <c r="N378" s="8">
        <v>45217.0</v>
      </c>
      <c r="O378" s="7"/>
      <c r="P378" s="7"/>
      <c r="Q378" s="11" t="str">
        <f t="shared" si="1"/>
        <v>2023</v>
      </c>
      <c r="R378" s="11">
        <f t="shared" si="2"/>
        <v>4</v>
      </c>
      <c r="S378" s="11" t="str">
        <f t="shared" si="3"/>
        <v>2023-Q2</v>
      </c>
      <c r="T378" s="11">
        <f t="shared" si="4"/>
        <v>0</v>
      </c>
      <c r="U378" s="11">
        <f t="shared" si="5"/>
        <v>0</v>
      </c>
      <c r="V378" s="13">
        <f t="shared" si="6"/>
        <v>0</v>
      </c>
      <c r="W378" s="13"/>
    </row>
    <row r="379" ht="15.75" customHeight="1">
      <c r="A379" s="14">
        <v>-1.0</v>
      </c>
      <c r="B379" s="14">
        <v>215.0</v>
      </c>
      <c r="C379" s="14" t="s">
        <v>47</v>
      </c>
      <c r="D379" s="14" t="s">
        <v>147</v>
      </c>
      <c r="E379" s="14" t="s">
        <v>411</v>
      </c>
      <c r="F379" s="24"/>
      <c r="G379" s="15">
        <v>44966.0</v>
      </c>
      <c r="H379" s="14" t="s">
        <v>24</v>
      </c>
      <c r="I379" s="16">
        <v>3747.5</v>
      </c>
      <c r="J379" s="17"/>
      <c r="K379" s="17">
        <v>23351.82309389114</v>
      </c>
      <c r="L379" s="14" t="s">
        <v>412</v>
      </c>
      <c r="M379" s="14" t="s">
        <v>217</v>
      </c>
      <c r="N379" s="15">
        <v>45217.0</v>
      </c>
      <c r="O379" s="14"/>
      <c r="P379" s="14"/>
      <c r="Q379" s="18" t="str">
        <f t="shared" si="1"/>
        <v>2023</v>
      </c>
      <c r="R379" s="18">
        <f t="shared" si="2"/>
        <v>2</v>
      </c>
      <c r="S379" s="18" t="str">
        <f t="shared" si="3"/>
        <v>2023-Q1</v>
      </c>
      <c r="T379" s="18">
        <f t="shared" si="4"/>
        <v>0</v>
      </c>
      <c r="U379" s="18">
        <f t="shared" si="5"/>
        <v>0</v>
      </c>
      <c r="V379" s="13">
        <f t="shared" si="6"/>
        <v>0</v>
      </c>
      <c r="W379" s="20"/>
    </row>
    <row r="380" ht="15.75" customHeight="1">
      <c r="A380" s="7">
        <v>-1.0</v>
      </c>
      <c r="B380" s="7">
        <v>289.0</v>
      </c>
      <c r="C380" s="7" t="s">
        <v>47</v>
      </c>
      <c r="D380" s="7" t="s">
        <v>147</v>
      </c>
      <c r="E380" s="7" t="s">
        <v>413</v>
      </c>
      <c r="F380" s="25"/>
      <c r="G380" s="8">
        <v>45086.0</v>
      </c>
      <c r="H380" s="7" t="s">
        <v>24</v>
      </c>
      <c r="I380" s="9">
        <v>4277.0</v>
      </c>
      <c r="J380" s="10"/>
      <c r="K380" s="10">
        <v>21308.46213674545</v>
      </c>
      <c r="L380" s="7" t="s">
        <v>412</v>
      </c>
      <c r="M380" s="7" t="s">
        <v>217</v>
      </c>
      <c r="N380" s="8">
        <v>45217.0</v>
      </c>
      <c r="O380" s="7"/>
      <c r="P380" s="7"/>
      <c r="Q380" s="11" t="str">
        <f t="shared" si="1"/>
        <v>2023</v>
      </c>
      <c r="R380" s="11">
        <f t="shared" si="2"/>
        <v>6</v>
      </c>
      <c r="S380" s="11" t="str">
        <f t="shared" si="3"/>
        <v>2023-Q2</v>
      </c>
      <c r="T380" s="11">
        <f t="shared" si="4"/>
        <v>0</v>
      </c>
      <c r="U380" s="11">
        <f t="shared" si="5"/>
        <v>0</v>
      </c>
      <c r="V380" s="13">
        <f t="shared" si="6"/>
        <v>0</v>
      </c>
      <c r="W380" s="13"/>
    </row>
    <row r="381" ht="15.75" customHeight="1">
      <c r="A381" s="14">
        <v>118.0</v>
      </c>
      <c r="B381" s="14">
        <v>410.0</v>
      </c>
      <c r="C381" s="14" t="s">
        <v>32</v>
      </c>
      <c r="D381" s="14" t="s">
        <v>51</v>
      </c>
      <c r="E381" s="14" t="s">
        <v>414</v>
      </c>
      <c r="F381" s="15">
        <v>45155.0</v>
      </c>
      <c r="G381" s="15">
        <v>45183.0</v>
      </c>
      <c r="H381" s="14" t="s">
        <v>24</v>
      </c>
      <c r="I381" s="16">
        <v>4100.0</v>
      </c>
      <c r="J381" s="17">
        <v>18195.65224647522</v>
      </c>
      <c r="K381" s="17">
        <v>16640.77591896057</v>
      </c>
      <c r="L381" s="14" t="s">
        <v>415</v>
      </c>
      <c r="M381" s="14" t="s">
        <v>60</v>
      </c>
      <c r="N381" s="15">
        <v>45217.0</v>
      </c>
      <c r="O381" s="14"/>
      <c r="P381" s="14"/>
      <c r="Q381" s="18" t="str">
        <f t="shared" si="1"/>
        <v>2023</v>
      </c>
      <c r="R381" s="18">
        <f t="shared" si="2"/>
        <v>9</v>
      </c>
      <c r="S381" s="18" t="str">
        <f t="shared" si="3"/>
        <v>2023-Q3</v>
      </c>
      <c r="T381" s="19">
        <f t="shared" si="4"/>
        <v>-1554.876328</v>
      </c>
      <c r="U381" s="18">
        <f t="shared" si="5"/>
        <v>0</v>
      </c>
      <c r="V381" s="26">
        <f t="shared" si="6"/>
        <v>-1554.876328</v>
      </c>
      <c r="W381" s="20"/>
    </row>
    <row r="382" ht="15.75" customHeight="1">
      <c r="A382" s="7">
        <v>-1.0</v>
      </c>
      <c r="B382" s="7">
        <v>258.0</v>
      </c>
      <c r="C382" s="7" t="s">
        <v>76</v>
      </c>
      <c r="D382" s="7" t="s">
        <v>76</v>
      </c>
      <c r="E382" s="7" t="s">
        <v>416</v>
      </c>
      <c r="F382" s="25"/>
      <c r="G382" s="8">
        <v>45086.0</v>
      </c>
      <c r="H382" s="7" t="s">
        <v>24</v>
      </c>
      <c r="I382" s="9">
        <v>2128.0</v>
      </c>
      <c r="J382" s="10"/>
      <c r="K382" s="10">
        <v>10601.91896820068</v>
      </c>
      <c r="L382" s="7" t="s">
        <v>417</v>
      </c>
      <c r="M382" s="7" t="s">
        <v>217</v>
      </c>
      <c r="N382" s="8">
        <v>45217.0</v>
      </c>
      <c r="O382" s="7"/>
      <c r="P382" s="7"/>
      <c r="Q382" s="11" t="str">
        <f t="shared" si="1"/>
        <v>2023</v>
      </c>
      <c r="R382" s="11">
        <f t="shared" si="2"/>
        <v>6</v>
      </c>
      <c r="S382" s="11" t="str">
        <f t="shared" si="3"/>
        <v>2023-Q2</v>
      </c>
      <c r="T382" s="11">
        <f t="shared" si="4"/>
        <v>0</v>
      </c>
      <c r="U382" s="11">
        <f t="shared" si="5"/>
        <v>0</v>
      </c>
      <c r="V382" s="13">
        <f t="shared" si="6"/>
        <v>0</v>
      </c>
      <c r="W382" s="13"/>
    </row>
    <row r="383" ht="15.75" customHeight="1">
      <c r="A383" s="14">
        <v>-1.0</v>
      </c>
      <c r="B383" s="14">
        <v>212.0</v>
      </c>
      <c r="C383" s="14" t="s">
        <v>76</v>
      </c>
      <c r="D383" s="14" t="s">
        <v>76</v>
      </c>
      <c r="E383" s="14" t="s">
        <v>418</v>
      </c>
      <c r="F383" s="24"/>
      <c r="G383" s="15">
        <v>44966.0</v>
      </c>
      <c r="H383" s="14" t="s">
        <v>24</v>
      </c>
      <c r="I383" s="16">
        <v>1103.57</v>
      </c>
      <c r="J383" s="17"/>
      <c r="K383" s="17">
        <v>6876.683498792648</v>
      </c>
      <c r="L383" s="14" t="s">
        <v>419</v>
      </c>
      <c r="M383" s="14" t="s">
        <v>217</v>
      </c>
      <c r="N383" s="15">
        <v>45217.0</v>
      </c>
      <c r="O383" s="14"/>
      <c r="P383" s="14"/>
      <c r="Q383" s="18" t="str">
        <f t="shared" si="1"/>
        <v>2023</v>
      </c>
      <c r="R383" s="18">
        <f t="shared" si="2"/>
        <v>2</v>
      </c>
      <c r="S383" s="18" t="str">
        <f t="shared" si="3"/>
        <v>2023-Q1</v>
      </c>
      <c r="T383" s="18">
        <f t="shared" si="4"/>
        <v>0</v>
      </c>
      <c r="U383" s="18">
        <f t="shared" si="5"/>
        <v>0</v>
      </c>
      <c r="V383" s="13">
        <f t="shared" si="6"/>
        <v>0</v>
      </c>
      <c r="W383" s="20"/>
    </row>
    <row r="384" ht="15.75" customHeight="1">
      <c r="A384" s="7">
        <v>136.0</v>
      </c>
      <c r="B384" s="7">
        <v>408.0</v>
      </c>
      <c r="C384" s="7" t="s">
        <v>32</v>
      </c>
      <c r="D384" s="22" t="s">
        <v>33</v>
      </c>
      <c r="E384" s="7" t="s">
        <v>420</v>
      </c>
      <c r="F384" s="8">
        <v>45168.0</v>
      </c>
      <c r="G384" s="8">
        <v>45183.0</v>
      </c>
      <c r="H384" s="7" t="s">
        <v>24</v>
      </c>
      <c r="I384" s="9">
        <v>950.0</v>
      </c>
      <c r="J384" s="10">
        <v>4309.509634971619</v>
      </c>
      <c r="K384" s="10">
        <v>3855.789542198181</v>
      </c>
      <c r="L384" s="7" t="s">
        <v>421</v>
      </c>
      <c r="M384" s="7" t="s">
        <v>60</v>
      </c>
      <c r="N384" s="8">
        <v>45217.0</v>
      </c>
      <c r="O384" s="7"/>
      <c r="P384" s="7"/>
      <c r="Q384" s="11" t="str">
        <f t="shared" si="1"/>
        <v>2023</v>
      </c>
      <c r="R384" s="11">
        <f t="shared" si="2"/>
        <v>9</v>
      </c>
      <c r="S384" s="11" t="str">
        <f t="shared" si="3"/>
        <v>2023-Q3</v>
      </c>
      <c r="T384" s="12">
        <f t="shared" si="4"/>
        <v>-453.7200928</v>
      </c>
      <c r="U384" s="11">
        <f t="shared" si="5"/>
        <v>0</v>
      </c>
      <c r="V384" s="26">
        <f t="shared" si="6"/>
        <v>-453.7200928</v>
      </c>
      <c r="W384" s="13"/>
    </row>
    <row r="385" ht="15.75" customHeight="1">
      <c r="A385" s="14">
        <v>-1.0</v>
      </c>
      <c r="B385" s="14">
        <v>265.0</v>
      </c>
      <c r="C385" s="14" t="s">
        <v>27</v>
      </c>
      <c r="D385" s="21" t="s">
        <v>69</v>
      </c>
      <c r="E385" s="14" t="s">
        <v>422</v>
      </c>
      <c r="F385" s="24"/>
      <c r="G385" s="15">
        <v>45038.0</v>
      </c>
      <c r="H385" s="14" t="s">
        <v>24</v>
      </c>
      <c r="I385" s="16">
        <v>500.0</v>
      </c>
      <c r="J385" s="17"/>
      <c r="K385" s="17">
        <v>2976.645946502686</v>
      </c>
      <c r="L385" s="14" t="s">
        <v>369</v>
      </c>
      <c r="M385" s="14" t="s">
        <v>217</v>
      </c>
      <c r="N385" s="15">
        <v>45217.0</v>
      </c>
      <c r="O385" s="14"/>
      <c r="P385" s="14"/>
      <c r="Q385" s="18" t="str">
        <f t="shared" si="1"/>
        <v>2023</v>
      </c>
      <c r="R385" s="18">
        <f t="shared" si="2"/>
        <v>4</v>
      </c>
      <c r="S385" s="18" t="str">
        <f t="shared" si="3"/>
        <v>2023-Q2</v>
      </c>
      <c r="T385" s="18">
        <f t="shared" si="4"/>
        <v>0</v>
      </c>
      <c r="U385" s="18">
        <f t="shared" si="5"/>
        <v>0</v>
      </c>
      <c r="V385" s="13">
        <f t="shared" si="6"/>
        <v>0</v>
      </c>
      <c r="W385" s="20"/>
    </row>
    <row r="386" ht="15.75" customHeight="1">
      <c r="A386" s="7">
        <v>73.0</v>
      </c>
      <c r="B386" s="7">
        <v>392.0</v>
      </c>
      <c r="C386" s="7" t="s">
        <v>170</v>
      </c>
      <c r="D386" s="7" t="s">
        <v>170</v>
      </c>
      <c r="E386" s="7" t="s">
        <v>423</v>
      </c>
      <c r="F386" s="8">
        <v>45120.0</v>
      </c>
      <c r="G386" s="8">
        <v>45158.0</v>
      </c>
      <c r="H386" s="7" t="s">
        <v>24</v>
      </c>
      <c r="I386" s="9">
        <v>500.0</v>
      </c>
      <c r="J386" s="10">
        <v>2772.727489471436</v>
      </c>
      <c r="K386" s="10">
        <v>2259.987115859985</v>
      </c>
      <c r="L386" s="7" t="s">
        <v>424</v>
      </c>
      <c r="M386" s="7" t="s">
        <v>60</v>
      </c>
      <c r="N386" s="8">
        <v>45217.0</v>
      </c>
      <c r="O386" s="7"/>
      <c r="P386" s="7"/>
      <c r="Q386" s="11" t="str">
        <f t="shared" si="1"/>
        <v>2023</v>
      </c>
      <c r="R386" s="11">
        <f t="shared" si="2"/>
        <v>8</v>
      </c>
      <c r="S386" s="11" t="str">
        <f t="shared" si="3"/>
        <v>2023-Q3</v>
      </c>
      <c r="T386" s="12">
        <f t="shared" si="4"/>
        <v>-512.7403736</v>
      </c>
      <c r="U386" s="11">
        <f t="shared" si="5"/>
        <v>0</v>
      </c>
      <c r="V386" s="26">
        <f t="shared" si="6"/>
        <v>-512.7403736</v>
      </c>
      <c r="W386" s="13"/>
    </row>
    <row r="387" ht="15.75" customHeight="1">
      <c r="A387" s="14">
        <v>114.0</v>
      </c>
      <c r="B387" s="14">
        <v>400.0</v>
      </c>
      <c r="C387" s="14" t="s">
        <v>170</v>
      </c>
      <c r="D387" s="14" t="s">
        <v>170</v>
      </c>
      <c r="E387" s="14" t="s">
        <v>425</v>
      </c>
      <c r="F387" s="15">
        <v>45154.0</v>
      </c>
      <c r="G387" s="15">
        <v>45158.0</v>
      </c>
      <c r="H387" s="14" t="s">
        <v>24</v>
      </c>
      <c r="I387" s="16">
        <v>500.0</v>
      </c>
      <c r="J387" s="17">
        <v>2333.003520965576</v>
      </c>
      <c r="K387" s="17">
        <v>2259.987115859985</v>
      </c>
      <c r="L387" s="14" t="s">
        <v>426</v>
      </c>
      <c r="M387" s="14" t="s">
        <v>60</v>
      </c>
      <c r="N387" s="15">
        <v>45217.0</v>
      </c>
      <c r="O387" s="14"/>
      <c r="P387" s="14"/>
      <c r="Q387" s="18" t="str">
        <f t="shared" si="1"/>
        <v>2023</v>
      </c>
      <c r="R387" s="18">
        <f t="shared" si="2"/>
        <v>8</v>
      </c>
      <c r="S387" s="18" t="str">
        <f t="shared" si="3"/>
        <v>2023-Q3</v>
      </c>
      <c r="T387" s="19">
        <f t="shared" si="4"/>
        <v>-73.01640511</v>
      </c>
      <c r="U387" s="18">
        <f t="shared" si="5"/>
        <v>0</v>
      </c>
      <c r="V387" s="26">
        <f t="shared" si="6"/>
        <v>-73.01640511</v>
      </c>
      <c r="W387" s="20"/>
    </row>
    <row r="388" ht="15.75" customHeight="1">
      <c r="A388" s="7">
        <v>-1.0</v>
      </c>
      <c r="B388" s="7">
        <v>362.0</v>
      </c>
      <c r="C388" s="7" t="s">
        <v>170</v>
      </c>
      <c r="D388" s="7" t="s">
        <v>170</v>
      </c>
      <c r="E388" s="7" t="s">
        <v>423</v>
      </c>
      <c r="F388" s="25"/>
      <c r="G388" s="8">
        <v>45158.0</v>
      </c>
      <c r="H388" s="7" t="s">
        <v>24</v>
      </c>
      <c r="I388" s="9">
        <v>500.0</v>
      </c>
      <c r="J388" s="10"/>
      <c r="K388" s="10">
        <v>2259.987115859985</v>
      </c>
      <c r="L388" s="7" t="s">
        <v>340</v>
      </c>
      <c r="M388" s="7" t="s">
        <v>60</v>
      </c>
      <c r="N388" s="8">
        <v>45217.0</v>
      </c>
      <c r="O388" s="7"/>
      <c r="P388" s="7"/>
      <c r="Q388" s="11" t="str">
        <f t="shared" si="1"/>
        <v>2023</v>
      </c>
      <c r="R388" s="11">
        <f t="shared" si="2"/>
        <v>8</v>
      </c>
      <c r="S388" s="11" t="str">
        <f t="shared" si="3"/>
        <v>2023-Q3</v>
      </c>
      <c r="T388" s="11">
        <f t="shared" si="4"/>
        <v>0</v>
      </c>
      <c r="U388" s="11">
        <f t="shared" si="5"/>
        <v>0</v>
      </c>
      <c r="V388" s="13">
        <f t="shared" si="6"/>
        <v>0</v>
      </c>
      <c r="W388" s="13"/>
    </row>
    <row r="389" ht="15.75" customHeight="1">
      <c r="A389" s="14">
        <v>-1.0</v>
      </c>
      <c r="B389" s="14">
        <v>364.0</v>
      </c>
      <c r="C389" s="14" t="s">
        <v>170</v>
      </c>
      <c r="D389" s="14" t="s">
        <v>170</v>
      </c>
      <c r="E389" s="14" t="s">
        <v>423</v>
      </c>
      <c r="F389" s="24"/>
      <c r="G389" s="15">
        <v>45158.0</v>
      </c>
      <c r="H389" s="14" t="s">
        <v>24</v>
      </c>
      <c r="I389" s="16">
        <v>500.0</v>
      </c>
      <c r="J389" s="17"/>
      <c r="K389" s="17">
        <v>2259.987115859985</v>
      </c>
      <c r="L389" s="14" t="s">
        <v>427</v>
      </c>
      <c r="M389" s="14" t="s">
        <v>60</v>
      </c>
      <c r="N389" s="15">
        <v>45217.0</v>
      </c>
      <c r="O389" s="14"/>
      <c r="P389" s="14"/>
      <c r="Q389" s="18" t="str">
        <f t="shared" si="1"/>
        <v>2023</v>
      </c>
      <c r="R389" s="18">
        <f t="shared" si="2"/>
        <v>8</v>
      </c>
      <c r="S389" s="18" t="str">
        <f t="shared" si="3"/>
        <v>2023-Q3</v>
      </c>
      <c r="T389" s="18">
        <f t="shared" si="4"/>
        <v>0</v>
      </c>
      <c r="U389" s="18">
        <f t="shared" si="5"/>
        <v>0</v>
      </c>
      <c r="V389" s="13">
        <f t="shared" si="6"/>
        <v>0</v>
      </c>
      <c r="W389" s="20"/>
    </row>
    <row r="390" ht="15.75" customHeight="1">
      <c r="A390" s="7">
        <v>-1.0</v>
      </c>
      <c r="B390" s="7">
        <v>367.0</v>
      </c>
      <c r="C390" s="7" t="s">
        <v>170</v>
      </c>
      <c r="D390" s="7" t="s">
        <v>170</v>
      </c>
      <c r="E390" s="7" t="s">
        <v>423</v>
      </c>
      <c r="F390" s="25"/>
      <c r="G390" s="8">
        <v>45158.0</v>
      </c>
      <c r="H390" s="7" t="s">
        <v>24</v>
      </c>
      <c r="I390" s="9">
        <v>500.0</v>
      </c>
      <c r="J390" s="10"/>
      <c r="K390" s="10">
        <v>2259.987115859985</v>
      </c>
      <c r="L390" s="7"/>
      <c r="M390" s="7" t="s">
        <v>60</v>
      </c>
      <c r="N390" s="8">
        <v>45217.0</v>
      </c>
      <c r="O390" s="7"/>
      <c r="P390" s="7"/>
      <c r="Q390" s="11" t="str">
        <f t="shared" si="1"/>
        <v>2023</v>
      </c>
      <c r="R390" s="11">
        <f t="shared" si="2"/>
        <v>8</v>
      </c>
      <c r="S390" s="11" t="str">
        <f t="shared" si="3"/>
        <v>2023-Q3</v>
      </c>
      <c r="T390" s="11">
        <f t="shared" si="4"/>
        <v>0</v>
      </c>
      <c r="U390" s="11">
        <f t="shared" si="5"/>
        <v>0</v>
      </c>
      <c r="V390" s="13">
        <f t="shared" si="6"/>
        <v>0</v>
      </c>
      <c r="W390" s="13"/>
    </row>
    <row r="391" ht="15.75" customHeight="1">
      <c r="A391" s="14">
        <v>-1.0</v>
      </c>
      <c r="B391" s="14">
        <v>369.0</v>
      </c>
      <c r="C391" s="14" t="s">
        <v>170</v>
      </c>
      <c r="D391" s="14" t="s">
        <v>170</v>
      </c>
      <c r="E391" s="14" t="s">
        <v>423</v>
      </c>
      <c r="F391" s="24"/>
      <c r="G391" s="15">
        <v>45158.0</v>
      </c>
      <c r="H391" s="14" t="s">
        <v>24</v>
      </c>
      <c r="I391" s="16">
        <v>500.0</v>
      </c>
      <c r="J391" s="17"/>
      <c r="K391" s="17">
        <v>2259.987115859985</v>
      </c>
      <c r="L391" s="14" t="s">
        <v>428</v>
      </c>
      <c r="M391" s="14" t="s">
        <v>60</v>
      </c>
      <c r="N391" s="15">
        <v>45217.0</v>
      </c>
      <c r="O391" s="14"/>
      <c r="P391" s="14"/>
      <c r="Q391" s="18" t="str">
        <f t="shared" si="1"/>
        <v>2023</v>
      </c>
      <c r="R391" s="18">
        <f t="shared" si="2"/>
        <v>8</v>
      </c>
      <c r="S391" s="18" t="str">
        <f t="shared" si="3"/>
        <v>2023-Q3</v>
      </c>
      <c r="T391" s="18">
        <f t="shared" si="4"/>
        <v>0</v>
      </c>
      <c r="U391" s="18">
        <f t="shared" si="5"/>
        <v>0</v>
      </c>
      <c r="V391" s="13">
        <f t="shared" si="6"/>
        <v>0</v>
      </c>
      <c r="W391" s="20"/>
    </row>
    <row r="392" ht="15.75" customHeight="1">
      <c r="A392" s="7">
        <v>-1.0</v>
      </c>
      <c r="B392" s="7">
        <v>370.0</v>
      </c>
      <c r="C392" s="7" t="s">
        <v>170</v>
      </c>
      <c r="D392" s="7" t="s">
        <v>170</v>
      </c>
      <c r="E392" s="7" t="s">
        <v>423</v>
      </c>
      <c r="F392" s="25"/>
      <c r="G392" s="8">
        <v>45158.0</v>
      </c>
      <c r="H392" s="7" t="s">
        <v>24</v>
      </c>
      <c r="I392" s="9">
        <v>500.0</v>
      </c>
      <c r="J392" s="10"/>
      <c r="K392" s="10">
        <v>2259.987115859985</v>
      </c>
      <c r="L392" s="7" t="s">
        <v>428</v>
      </c>
      <c r="M392" s="7" t="s">
        <v>60</v>
      </c>
      <c r="N392" s="8">
        <v>45217.0</v>
      </c>
      <c r="O392" s="7"/>
      <c r="P392" s="7"/>
      <c r="Q392" s="11" t="str">
        <f t="shared" si="1"/>
        <v>2023</v>
      </c>
      <c r="R392" s="11">
        <f t="shared" si="2"/>
        <v>8</v>
      </c>
      <c r="S392" s="11" t="str">
        <f t="shared" si="3"/>
        <v>2023-Q3</v>
      </c>
      <c r="T392" s="11">
        <f t="shared" si="4"/>
        <v>0</v>
      </c>
      <c r="U392" s="11">
        <f t="shared" si="5"/>
        <v>0</v>
      </c>
      <c r="V392" s="13">
        <f t="shared" si="6"/>
        <v>0</v>
      </c>
      <c r="W392" s="13"/>
    </row>
    <row r="393" ht="15.75" customHeight="1">
      <c r="A393" s="14">
        <v>-1.0</v>
      </c>
      <c r="B393" s="14">
        <v>375.0</v>
      </c>
      <c r="C393" s="14" t="s">
        <v>170</v>
      </c>
      <c r="D393" s="14" t="s">
        <v>170</v>
      </c>
      <c r="E393" s="14" t="s">
        <v>423</v>
      </c>
      <c r="F393" s="24"/>
      <c r="G393" s="15">
        <v>45158.0</v>
      </c>
      <c r="H393" s="14" t="s">
        <v>24</v>
      </c>
      <c r="I393" s="16">
        <v>500.0</v>
      </c>
      <c r="J393" s="17"/>
      <c r="K393" s="17">
        <v>2259.987115859985</v>
      </c>
      <c r="L393" s="14" t="s">
        <v>429</v>
      </c>
      <c r="M393" s="14" t="s">
        <v>60</v>
      </c>
      <c r="N393" s="15">
        <v>45217.0</v>
      </c>
      <c r="O393" s="14"/>
      <c r="P393" s="14"/>
      <c r="Q393" s="18" t="str">
        <f t="shared" si="1"/>
        <v>2023</v>
      </c>
      <c r="R393" s="18">
        <f t="shared" si="2"/>
        <v>8</v>
      </c>
      <c r="S393" s="18" t="str">
        <f t="shared" si="3"/>
        <v>2023-Q3</v>
      </c>
      <c r="T393" s="18">
        <f t="shared" si="4"/>
        <v>0</v>
      </c>
      <c r="U393" s="18">
        <f t="shared" si="5"/>
        <v>0</v>
      </c>
      <c r="V393" s="13">
        <f t="shared" si="6"/>
        <v>0</v>
      </c>
      <c r="W393" s="20"/>
    </row>
    <row r="394" ht="15.75" customHeight="1">
      <c r="A394" s="7">
        <v>-1.0</v>
      </c>
      <c r="B394" s="7">
        <v>376.0</v>
      </c>
      <c r="C394" s="7" t="s">
        <v>170</v>
      </c>
      <c r="D394" s="7" t="s">
        <v>170</v>
      </c>
      <c r="E394" s="7" t="s">
        <v>423</v>
      </c>
      <c r="F394" s="25"/>
      <c r="G394" s="8">
        <v>45158.0</v>
      </c>
      <c r="H394" s="7" t="s">
        <v>24</v>
      </c>
      <c r="I394" s="9">
        <v>500.0</v>
      </c>
      <c r="J394" s="10"/>
      <c r="K394" s="10">
        <v>2259.987115859985</v>
      </c>
      <c r="L394" s="7" t="s">
        <v>430</v>
      </c>
      <c r="M394" s="7" t="s">
        <v>60</v>
      </c>
      <c r="N394" s="8">
        <v>45217.0</v>
      </c>
      <c r="O394" s="7"/>
      <c r="P394" s="7"/>
      <c r="Q394" s="11" t="str">
        <f t="shared" si="1"/>
        <v>2023</v>
      </c>
      <c r="R394" s="11">
        <f t="shared" si="2"/>
        <v>8</v>
      </c>
      <c r="S394" s="11" t="str">
        <f t="shared" si="3"/>
        <v>2023-Q3</v>
      </c>
      <c r="T394" s="11">
        <f t="shared" si="4"/>
        <v>0</v>
      </c>
      <c r="U394" s="11">
        <f t="shared" si="5"/>
        <v>0</v>
      </c>
      <c r="V394" s="13">
        <f t="shared" si="6"/>
        <v>0</v>
      </c>
      <c r="W394" s="13"/>
    </row>
    <row r="395" ht="15.75" customHeight="1">
      <c r="A395" s="14">
        <v>-1.0</v>
      </c>
      <c r="B395" s="14">
        <v>378.0</v>
      </c>
      <c r="C395" s="14" t="s">
        <v>170</v>
      </c>
      <c r="D395" s="14" t="s">
        <v>170</v>
      </c>
      <c r="E395" s="14" t="s">
        <v>423</v>
      </c>
      <c r="F395" s="24"/>
      <c r="G395" s="15">
        <v>45158.0</v>
      </c>
      <c r="H395" s="14" t="s">
        <v>24</v>
      </c>
      <c r="I395" s="16">
        <v>500.0</v>
      </c>
      <c r="J395" s="17"/>
      <c r="K395" s="17">
        <v>2259.987115859985</v>
      </c>
      <c r="L395" s="14" t="s">
        <v>431</v>
      </c>
      <c r="M395" s="14" t="s">
        <v>60</v>
      </c>
      <c r="N395" s="15">
        <v>45217.0</v>
      </c>
      <c r="O395" s="14"/>
      <c r="P395" s="14"/>
      <c r="Q395" s="18" t="str">
        <f t="shared" si="1"/>
        <v>2023</v>
      </c>
      <c r="R395" s="18">
        <f t="shared" si="2"/>
        <v>8</v>
      </c>
      <c r="S395" s="18" t="str">
        <f t="shared" si="3"/>
        <v>2023-Q3</v>
      </c>
      <c r="T395" s="18">
        <f t="shared" si="4"/>
        <v>0</v>
      </c>
      <c r="U395" s="18">
        <f t="shared" si="5"/>
        <v>0</v>
      </c>
      <c r="V395" s="13">
        <f t="shared" si="6"/>
        <v>0</v>
      </c>
      <c r="W395" s="20"/>
    </row>
    <row r="396" ht="15.75" customHeight="1">
      <c r="A396" s="7">
        <v>-1.0</v>
      </c>
      <c r="B396" s="7">
        <v>380.0</v>
      </c>
      <c r="C396" s="7" t="s">
        <v>170</v>
      </c>
      <c r="D396" s="7" t="s">
        <v>170</v>
      </c>
      <c r="E396" s="7" t="s">
        <v>423</v>
      </c>
      <c r="F396" s="25"/>
      <c r="G396" s="8">
        <v>45158.0</v>
      </c>
      <c r="H396" s="7" t="s">
        <v>24</v>
      </c>
      <c r="I396" s="9">
        <v>500.0</v>
      </c>
      <c r="J396" s="10"/>
      <c r="K396" s="10">
        <v>2259.987115859985</v>
      </c>
      <c r="L396" s="7" t="s">
        <v>432</v>
      </c>
      <c r="M396" s="7" t="s">
        <v>60</v>
      </c>
      <c r="N396" s="8">
        <v>45217.0</v>
      </c>
      <c r="O396" s="7"/>
      <c r="P396" s="7"/>
      <c r="Q396" s="11" t="str">
        <f t="shared" si="1"/>
        <v>2023</v>
      </c>
      <c r="R396" s="11">
        <f t="shared" si="2"/>
        <v>8</v>
      </c>
      <c r="S396" s="11" t="str">
        <f t="shared" si="3"/>
        <v>2023-Q3</v>
      </c>
      <c r="T396" s="11">
        <f t="shared" si="4"/>
        <v>0</v>
      </c>
      <c r="U396" s="11">
        <f t="shared" si="5"/>
        <v>0</v>
      </c>
      <c r="V396" s="13">
        <f t="shared" si="6"/>
        <v>0</v>
      </c>
      <c r="W396" s="13"/>
    </row>
    <row r="397" ht="15.75" customHeight="1">
      <c r="A397" s="14">
        <v>-1.0</v>
      </c>
      <c r="B397" s="14">
        <v>381.0</v>
      </c>
      <c r="C397" s="14" t="s">
        <v>170</v>
      </c>
      <c r="D397" s="14" t="s">
        <v>170</v>
      </c>
      <c r="E397" s="14" t="s">
        <v>423</v>
      </c>
      <c r="F397" s="24"/>
      <c r="G397" s="15">
        <v>45158.0</v>
      </c>
      <c r="H397" s="14" t="s">
        <v>24</v>
      </c>
      <c r="I397" s="16">
        <v>500.0</v>
      </c>
      <c r="J397" s="17"/>
      <c r="K397" s="17">
        <v>2259.987115859985</v>
      </c>
      <c r="L397" s="14" t="s">
        <v>433</v>
      </c>
      <c r="M397" s="14" t="s">
        <v>60</v>
      </c>
      <c r="N397" s="15">
        <v>45217.0</v>
      </c>
      <c r="O397" s="14"/>
      <c r="P397" s="14"/>
      <c r="Q397" s="18" t="str">
        <f t="shared" si="1"/>
        <v>2023</v>
      </c>
      <c r="R397" s="18">
        <f t="shared" si="2"/>
        <v>8</v>
      </c>
      <c r="S397" s="18" t="str">
        <f t="shared" si="3"/>
        <v>2023-Q3</v>
      </c>
      <c r="T397" s="18">
        <f t="shared" si="4"/>
        <v>0</v>
      </c>
      <c r="U397" s="18">
        <f t="shared" si="5"/>
        <v>0</v>
      </c>
      <c r="V397" s="13">
        <f t="shared" si="6"/>
        <v>0</v>
      </c>
      <c r="W397" s="20"/>
    </row>
    <row r="398" ht="15.75" customHeight="1">
      <c r="A398" s="7">
        <v>-1.0</v>
      </c>
      <c r="B398" s="7">
        <v>383.0</v>
      </c>
      <c r="C398" s="7" t="s">
        <v>170</v>
      </c>
      <c r="D398" s="7" t="s">
        <v>170</v>
      </c>
      <c r="E398" s="7" t="s">
        <v>423</v>
      </c>
      <c r="F398" s="25"/>
      <c r="G398" s="8">
        <v>45158.0</v>
      </c>
      <c r="H398" s="7" t="s">
        <v>24</v>
      </c>
      <c r="I398" s="9">
        <v>500.0</v>
      </c>
      <c r="J398" s="10"/>
      <c r="K398" s="10">
        <v>2259.987115859985</v>
      </c>
      <c r="L398" s="7" t="s">
        <v>434</v>
      </c>
      <c r="M398" s="7" t="s">
        <v>60</v>
      </c>
      <c r="N398" s="8">
        <v>45217.0</v>
      </c>
      <c r="O398" s="7"/>
      <c r="P398" s="7"/>
      <c r="Q398" s="11" t="str">
        <f t="shared" si="1"/>
        <v>2023</v>
      </c>
      <c r="R398" s="11">
        <f t="shared" si="2"/>
        <v>8</v>
      </c>
      <c r="S398" s="11" t="str">
        <f t="shared" si="3"/>
        <v>2023-Q3</v>
      </c>
      <c r="T398" s="11">
        <f t="shared" si="4"/>
        <v>0</v>
      </c>
      <c r="U398" s="11">
        <f t="shared" si="5"/>
        <v>0</v>
      </c>
      <c r="V398" s="13">
        <f t="shared" si="6"/>
        <v>0</v>
      </c>
      <c r="W398" s="13"/>
    </row>
    <row r="399" ht="15.75" customHeight="1">
      <c r="A399" s="14">
        <v>-1.0</v>
      </c>
      <c r="B399" s="14">
        <v>384.0</v>
      </c>
      <c r="C399" s="14" t="s">
        <v>170</v>
      </c>
      <c r="D399" s="14" t="s">
        <v>170</v>
      </c>
      <c r="E399" s="14" t="s">
        <v>423</v>
      </c>
      <c r="F399" s="24"/>
      <c r="G399" s="15">
        <v>45158.0</v>
      </c>
      <c r="H399" s="14" t="s">
        <v>24</v>
      </c>
      <c r="I399" s="16">
        <v>500.0</v>
      </c>
      <c r="J399" s="17"/>
      <c r="K399" s="17">
        <v>2259.987115859985</v>
      </c>
      <c r="L399" s="14" t="s">
        <v>435</v>
      </c>
      <c r="M399" s="14" t="s">
        <v>60</v>
      </c>
      <c r="N399" s="15">
        <v>45217.0</v>
      </c>
      <c r="O399" s="14"/>
      <c r="P399" s="14"/>
      <c r="Q399" s="18" t="str">
        <f t="shared" si="1"/>
        <v>2023</v>
      </c>
      <c r="R399" s="18">
        <f t="shared" si="2"/>
        <v>8</v>
      </c>
      <c r="S399" s="18" t="str">
        <f t="shared" si="3"/>
        <v>2023-Q3</v>
      </c>
      <c r="T399" s="18">
        <f t="shared" si="4"/>
        <v>0</v>
      </c>
      <c r="U399" s="18">
        <f t="shared" si="5"/>
        <v>0</v>
      </c>
      <c r="V399" s="13">
        <f t="shared" si="6"/>
        <v>0</v>
      </c>
      <c r="W399" s="20"/>
    </row>
    <row r="400" ht="15.75" customHeight="1">
      <c r="A400" s="7">
        <v>-1.0</v>
      </c>
      <c r="B400" s="7">
        <v>385.0</v>
      </c>
      <c r="C400" s="7" t="s">
        <v>170</v>
      </c>
      <c r="D400" s="7" t="s">
        <v>170</v>
      </c>
      <c r="E400" s="7" t="s">
        <v>423</v>
      </c>
      <c r="F400" s="25"/>
      <c r="G400" s="8">
        <v>45158.0</v>
      </c>
      <c r="H400" s="7" t="s">
        <v>24</v>
      </c>
      <c r="I400" s="9">
        <v>500.0</v>
      </c>
      <c r="J400" s="10"/>
      <c r="K400" s="10">
        <v>2259.987115859985</v>
      </c>
      <c r="L400" s="7" t="s">
        <v>436</v>
      </c>
      <c r="M400" s="7" t="s">
        <v>60</v>
      </c>
      <c r="N400" s="8">
        <v>45217.0</v>
      </c>
      <c r="O400" s="7"/>
      <c r="P400" s="7"/>
      <c r="Q400" s="11" t="str">
        <f t="shared" si="1"/>
        <v>2023</v>
      </c>
      <c r="R400" s="11">
        <f t="shared" si="2"/>
        <v>8</v>
      </c>
      <c r="S400" s="11" t="str">
        <f t="shared" si="3"/>
        <v>2023-Q3</v>
      </c>
      <c r="T400" s="11">
        <f t="shared" si="4"/>
        <v>0</v>
      </c>
      <c r="U400" s="11">
        <f t="shared" si="5"/>
        <v>0</v>
      </c>
      <c r="V400" s="13">
        <f t="shared" si="6"/>
        <v>0</v>
      </c>
      <c r="W400" s="13"/>
    </row>
    <row r="401" ht="15.75" customHeight="1">
      <c r="A401" s="14">
        <v>-1.0</v>
      </c>
      <c r="B401" s="14">
        <v>386.0</v>
      </c>
      <c r="C401" s="14" t="s">
        <v>170</v>
      </c>
      <c r="D401" s="14" t="s">
        <v>170</v>
      </c>
      <c r="E401" s="14" t="s">
        <v>423</v>
      </c>
      <c r="F401" s="24"/>
      <c r="G401" s="15">
        <v>45158.0</v>
      </c>
      <c r="H401" s="14" t="s">
        <v>24</v>
      </c>
      <c r="I401" s="16">
        <v>500.0</v>
      </c>
      <c r="J401" s="17"/>
      <c r="K401" s="17">
        <v>2259.987115859985</v>
      </c>
      <c r="L401" s="14" t="s">
        <v>265</v>
      </c>
      <c r="M401" s="14" t="s">
        <v>60</v>
      </c>
      <c r="N401" s="15">
        <v>45217.0</v>
      </c>
      <c r="O401" s="14"/>
      <c r="P401" s="14"/>
      <c r="Q401" s="18" t="str">
        <f t="shared" si="1"/>
        <v>2023</v>
      </c>
      <c r="R401" s="18">
        <f t="shared" si="2"/>
        <v>8</v>
      </c>
      <c r="S401" s="18" t="str">
        <f t="shared" si="3"/>
        <v>2023-Q3</v>
      </c>
      <c r="T401" s="18">
        <f t="shared" si="4"/>
        <v>0</v>
      </c>
      <c r="U401" s="18">
        <f t="shared" si="5"/>
        <v>0</v>
      </c>
      <c r="V401" s="13">
        <f t="shared" si="6"/>
        <v>0</v>
      </c>
      <c r="W401" s="20"/>
    </row>
    <row r="402" ht="15.75" customHeight="1">
      <c r="A402" s="7">
        <v>-1.0</v>
      </c>
      <c r="B402" s="7">
        <v>388.0</v>
      </c>
      <c r="C402" s="7" t="s">
        <v>170</v>
      </c>
      <c r="D402" s="7" t="s">
        <v>170</v>
      </c>
      <c r="E402" s="7" t="s">
        <v>423</v>
      </c>
      <c r="F402" s="25"/>
      <c r="G402" s="8">
        <v>45158.0</v>
      </c>
      <c r="H402" s="7" t="s">
        <v>24</v>
      </c>
      <c r="I402" s="9">
        <v>500.0</v>
      </c>
      <c r="J402" s="10"/>
      <c r="K402" s="10">
        <v>2259.987115859985</v>
      </c>
      <c r="L402" s="7" t="s">
        <v>255</v>
      </c>
      <c r="M402" s="7" t="s">
        <v>60</v>
      </c>
      <c r="N402" s="8">
        <v>45217.0</v>
      </c>
      <c r="O402" s="7"/>
      <c r="P402" s="7"/>
      <c r="Q402" s="11" t="str">
        <f t="shared" si="1"/>
        <v>2023</v>
      </c>
      <c r="R402" s="11">
        <f t="shared" si="2"/>
        <v>8</v>
      </c>
      <c r="S402" s="11" t="str">
        <f t="shared" si="3"/>
        <v>2023-Q3</v>
      </c>
      <c r="T402" s="11">
        <f t="shared" si="4"/>
        <v>0</v>
      </c>
      <c r="U402" s="11">
        <f t="shared" si="5"/>
        <v>0</v>
      </c>
      <c r="V402" s="13">
        <f t="shared" si="6"/>
        <v>0</v>
      </c>
      <c r="W402" s="13"/>
    </row>
    <row r="403" ht="15.75" customHeight="1">
      <c r="A403" s="14">
        <v>-1.0</v>
      </c>
      <c r="B403" s="14">
        <v>389.0</v>
      </c>
      <c r="C403" s="14" t="s">
        <v>170</v>
      </c>
      <c r="D403" s="14" t="s">
        <v>170</v>
      </c>
      <c r="E403" s="14" t="s">
        <v>423</v>
      </c>
      <c r="F403" s="24"/>
      <c r="G403" s="15">
        <v>45158.0</v>
      </c>
      <c r="H403" s="14" t="s">
        <v>24</v>
      </c>
      <c r="I403" s="16">
        <v>500.0</v>
      </c>
      <c r="J403" s="17"/>
      <c r="K403" s="17">
        <v>2259.987115859985</v>
      </c>
      <c r="L403" s="14" t="s">
        <v>437</v>
      </c>
      <c r="M403" s="14" t="s">
        <v>60</v>
      </c>
      <c r="N403" s="15">
        <v>45217.0</v>
      </c>
      <c r="O403" s="14"/>
      <c r="P403" s="14"/>
      <c r="Q403" s="18" t="str">
        <f t="shared" si="1"/>
        <v>2023</v>
      </c>
      <c r="R403" s="18">
        <f t="shared" si="2"/>
        <v>8</v>
      </c>
      <c r="S403" s="18" t="str">
        <f t="shared" si="3"/>
        <v>2023-Q3</v>
      </c>
      <c r="T403" s="18">
        <f t="shared" si="4"/>
        <v>0</v>
      </c>
      <c r="U403" s="18">
        <f t="shared" si="5"/>
        <v>0</v>
      </c>
      <c r="V403" s="13">
        <f t="shared" si="6"/>
        <v>0</v>
      </c>
      <c r="W403" s="20"/>
    </row>
    <row r="404" ht="15.75" customHeight="1">
      <c r="A404" s="7">
        <v>-1.0</v>
      </c>
      <c r="B404" s="7">
        <v>390.0</v>
      </c>
      <c r="C404" s="7" t="s">
        <v>170</v>
      </c>
      <c r="D404" s="7" t="s">
        <v>170</v>
      </c>
      <c r="E404" s="7" t="s">
        <v>423</v>
      </c>
      <c r="F404" s="25"/>
      <c r="G404" s="8">
        <v>45158.0</v>
      </c>
      <c r="H404" s="7" t="s">
        <v>24</v>
      </c>
      <c r="I404" s="9">
        <v>500.0</v>
      </c>
      <c r="J404" s="10"/>
      <c r="K404" s="10">
        <v>2259.987115859985</v>
      </c>
      <c r="L404" s="7" t="s">
        <v>119</v>
      </c>
      <c r="M404" s="7" t="s">
        <v>60</v>
      </c>
      <c r="N404" s="8">
        <v>45217.0</v>
      </c>
      <c r="O404" s="7"/>
      <c r="P404" s="7"/>
      <c r="Q404" s="11" t="str">
        <f t="shared" si="1"/>
        <v>2023</v>
      </c>
      <c r="R404" s="11">
        <f t="shared" si="2"/>
        <v>8</v>
      </c>
      <c r="S404" s="11" t="str">
        <f t="shared" si="3"/>
        <v>2023-Q3</v>
      </c>
      <c r="T404" s="11">
        <f t="shared" si="4"/>
        <v>0</v>
      </c>
      <c r="U404" s="11">
        <f t="shared" si="5"/>
        <v>0</v>
      </c>
      <c r="V404" s="13">
        <f t="shared" si="6"/>
        <v>0</v>
      </c>
      <c r="W404" s="13"/>
    </row>
    <row r="405" ht="15.75" customHeight="1">
      <c r="A405" s="14">
        <v>-1.0</v>
      </c>
      <c r="B405" s="14">
        <v>368.0</v>
      </c>
      <c r="C405" s="14" t="s">
        <v>170</v>
      </c>
      <c r="D405" s="14" t="s">
        <v>170</v>
      </c>
      <c r="E405" s="14" t="s">
        <v>423</v>
      </c>
      <c r="F405" s="24"/>
      <c r="G405" s="15">
        <v>45158.0</v>
      </c>
      <c r="H405" s="14" t="s">
        <v>24</v>
      </c>
      <c r="I405" s="16">
        <v>490.0</v>
      </c>
      <c r="J405" s="17"/>
      <c r="K405" s="17">
        <v>2214.787373542786</v>
      </c>
      <c r="L405" s="14" t="s">
        <v>438</v>
      </c>
      <c r="M405" s="14" t="s">
        <v>60</v>
      </c>
      <c r="N405" s="15">
        <v>45217.0</v>
      </c>
      <c r="O405" s="14"/>
      <c r="P405" s="14"/>
      <c r="Q405" s="18" t="str">
        <f t="shared" si="1"/>
        <v>2023</v>
      </c>
      <c r="R405" s="18">
        <f t="shared" si="2"/>
        <v>8</v>
      </c>
      <c r="S405" s="18" t="str">
        <f t="shared" si="3"/>
        <v>2023-Q3</v>
      </c>
      <c r="T405" s="18">
        <f t="shared" si="4"/>
        <v>0</v>
      </c>
      <c r="U405" s="18">
        <f t="shared" si="5"/>
        <v>0</v>
      </c>
      <c r="V405" s="13">
        <f t="shared" si="6"/>
        <v>0</v>
      </c>
      <c r="W405" s="20"/>
    </row>
    <row r="406" ht="15.75" customHeight="1">
      <c r="A406" s="7">
        <v>-1.0</v>
      </c>
      <c r="B406" s="7">
        <v>382.0</v>
      </c>
      <c r="C406" s="7" t="s">
        <v>170</v>
      </c>
      <c r="D406" s="7" t="s">
        <v>170</v>
      </c>
      <c r="E406" s="7" t="s">
        <v>423</v>
      </c>
      <c r="F406" s="25"/>
      <c r="G406" s="8">
        <v>45158.0</v>
      </c>
      <c r="H406" s="7" t="s">
        <v>24</v>
      </c>
      <c r="I406" s="9">
        <v>372.85</v>
      </c>
      <c r="J406" s="10"/>
      <c r="K406" s="10">
        <v>1685.272392296791</v>
      </c>
      <c r="L406" s="7" t="s">
        <v>439</v>
      </c>
      <c r="M406" s="7" t="s">
        <v>60</v>
      </c>
      <c r="N406" s="8">
        <v>45217.0</v>
      </c>
      <c r="O406" s="7"/>
      <c r="P406" s="7"/>
      <c r="Q406" s="11" t="str">
        <f t="shared" si="1"/>
        <v>2023</v>
      </c>
      <c r="R406" s="11">
        <f t="shared" si="2"/>
        <v>8</v>
      </c>
      <c r="S406" s="11" t="str">
        <f t="shared" si="3"/>
        <v>2023-Q3</v>
      </c>
      <c r="T406" s="11">
        <f t="shared" si="4"/>
        <v>0</v>
      </c>
      <c r="U406" s="11">
        <f t="shared" si="5"/>
        <v>0</v>
      </c>
      <c r="V406" s="13">
        <f t="shared" si="6"/>
        <v>0</v>
      </c>
      <c r="W406" s="13"/>
    </row>
    <row r="407" ht="15.75" customHeight="1">
      <c r="A407" s="14">
        <v>115.0</v>
      </c>
      <c r="B407" s="14">
        <v>401.0</v>
      </c>
      <c r="C407" s="14" t="s">
        <v>170</v>
      </c>
      <c r="D407" s="14" t="s">
        <v>170</v>
      </c>
      <c r="E407" s="14" t="s">
        <v>440</v>
      </c>
      <c r="F407" s="15">
        <v>45154.0</v>
      </c>
      <c r="G407" s="15">
        <v>45183.0</v>
      </c>
      <c r="H407" s="14" t="s">
        <v>24</v>
      </c>
      <c r="I407" s="16">
        <v>360.2</v>
      </c>
      <c r="J407" s="17">
        <v>1680.695736503601</v>
      </c>
      <c r="K407" s="17">
        <v>1461.953045368195</v>
      </c>
      <c r="L407" s="14" t="s">
        <v>441</v>
      </c>
      <c r="M407" s="14" t="s">
        <v>60</v>
      </c>
      <c r="N407" s="15">
        <v>45217.0</v>
      </c>
      <c r="O407" s="14"/>
      <c r="P407" s="14"/>
      <c r="Q407" s="18" t="str">
        <f t="shared" si="1"/>
        <v>2023</v>
      </c>
      <c r="R407" s="18">
        <f t="shared" si="2"/>
        <v>9</v>
      </c>
      <c r="S407" s="18" t="str">
        <f t="shared" si="3"/>
        <v>2023-Q3</v>
      </c>
      <c r="T407" s="19">
        <f t="shared" si="4"/>
        <v>-218.7426911</v>
      </c>
      <c r="U407" s="18">
        <f t="shared" si="5"/>
        <v>0</v>
      </c>
      <c r="V407" s="26">
        <f t="shared" si="6"/>
        <v>-218.7426911</v>
      </c>
      <c r="W407" s="20"/>
    </row>
    <row r="408" ht="15.75" customHeight="1">
      <c r="A408" s="7">
        <v>-1.0</v>
      </c>
      <c r="B408" s="7">
        <v>313.0</v>
      </c>
      <c r="C408" s="7" t="s">
        <v>170</v>
      </c>
      <c r="D408" s="7" t="s">
        <v>170</v>
      </c>
      <c r="E408" s="7" t="s">
        <v>219</v>
      </c>
      <c r="F408" s="25"/>
      <c r="G408" s="8">
        <v>45134.0</v>
      </c>
      <c r="H408" s="7" t="s">
        <v>24</v>
      </c>
      <c r="I408" s="9">
        <v>250.0</v>
      </c>
      <c r="J408" s="10"/>
      <c r="K408" s="10">
        <v>1308.369755744934</v>
      </c>
      <c r="L408" s="7" t="s">
        <v>442</v>
      </c>
      <c r="M408" s="7" t="s">
        <v>60</v>
      </c>
      <c r="N408" s="8">
        <v>45217.0</v>
      </c>
      <c r="O408" s="7"/>
      <c r="P408" s="7"/>
      <c r="Q408" s="11" t="str">
        <f t="shared" si="1"/>
        <v>2023</v>
      </c>
      <c r="R408" s="11">
        <f t="shared" si="2"/>
        <v>7</v>
      </c>
      <c r="S408" s="11" t="str">
        <f t="shared" si="3"/>
        <v>2023-Q3</v>
      </c>
      <c r="T408" s="11">
        <f t="shared" si="4"/>
        <v>0</v>
      </c>
      <c r="U408" s="11">
        <f t="shared" si="5"/>
        <v>0</v>
      </c>
      <c r="V408" s="13">
        <f t="shared" si="6"/>
        <v>0</v>
      </c>
      <c r="W408" s="13"/>
    </row>
    <row r="409" ht="15.75" customHeight="1">
      <c r="A409" s="14">
        <v>-1.0</v>
      </c>
      <c r="B409" s="14">
        <v>314.0</v>
      </c>
      <c r="C409" s="14" t="s">
        <v>170</v>
      </c>
      <c r="D409" s="14" t="s">
        <v>170</v>
      </c>
      <c r="E409" s="14" t="s">
        <v>219</v>
      </c>
      <c r="F409" s="24"/>
      <c r="G409" s="15">
        <v>45134.0</v>
      </c>
      <c r="H409" s="14" t="s">
        <v>24</v>
      </c>
      <c r="I409" s="16">
        <v>250.0</v>
      </c>
      <c r="J409" s="17"/>
      <c r="K409" s="17">
        <v>1308.369755744934</v>
      </c>
      <c r="L409" s="14" t="s">
        <v>443</v>
      </c>
      <c r="M409" s="14" t="s">
        <v>60</v>
      </c>
      <c r="N409" s="15">
        <v>45217.0</v>
      </c>
      <c r="O409" s="14"/>
      <c r="P409" s="14"/>
      <c r="Q409" s="18" t="str">
        <f t="shared" si="1"/>
        <v>2023</v>
      </c>
      <c r="R409" s="18">
        <f t="shared" si="2"/>
        <v>7</v>
      </c>
      <c r="S409" s="18" t="str">
        <f t="shared" si="3"/>
        <v>2023-Q3</v>
      </c>
      <c r="T409" s="18">
        <f t="shared" si="4"/>
        <v>0</v>
      </c>
      <c r="U409" s="18">
        <f t="shared" si="5"/>
        <v>0</v>
      </c>
      <c r="V409" s="13">
        <f t="shared" si="6"/>
        <v>0</v>
      </c>
      <c r="W409" s="20"/>
    </row>
    <row r="410" ht="15.75" customHeight="1">
      <c r="A410" s="7">
        <v>-1.0</v>
      </c>
      <c r="B410" s="7">
        <v>315.0</v>
      </c>
      <c r="C410" s="7" t="s">
        <v>170</v>
      </c>
      <c r="D410" s="7" t="s">
        <v>170</v>
      </c>
      <c r="E410" s="7" t="s">
        <v>219</v>
      </c>
      <c r="F410" s="25"/>
      <c r="G410" s="8">
        <v>45134.0</v>
      </c>
      <c r="H410" s="7" t="s">
        <v>24</v>
      </c>
      <c r="I410" s="9">
        <v>250.0</v>
      </c>
      <c r="J410" s="10"/>
      <c r="K410" s="10">
        <v>1308.369755744934</v>
      </c>
      <c r="L410" s="7" t="s">
        <v>444</v>
      </c>
      <c r="M410" s="7" t="s">
        <v>60</v>
      </c>
      <c r="N410" s="8">
        <v>45217.0</v>
      </c>
      <c r="O410" s="7"/>
      <c r="P410" s="7"/>
      <c r="Q410" s="11" t="str">
        <f t="shared" si="1"/>
        <v>2023</v>
      </c>
      <c r="R410" s="11">
        <f t="shared" si="2"/>
        <v>7</v>
      </c>
      <c r="S410" s="11" t="str">
        <f t="shared" si="3"/>
        <v>2023-Q3</v>
      </c>
      <c r="T410" s="11">
        <f t="shared" si="4"/>
        <v>0</v>
      </c>
      <c r="U410" s="11">
        <f t="shared" si="5"/>
        <v>0</v>
      </c>
      <c r="V410" s="13">
        <f t="shared" si="6"/>
        <v>0</v>
      </c>
      <c r="W410" s="13"/>
    </row>
    <row r="411" ht="15.75" customHeight="1">
      <c r="A411" s="14">
        <v>-1.0</v>
      </c>
      <c r="B411" s="14">
        <v>316.0</v>
      </c>
      <c r="C411" s="14" t="s">
        <v>170</v>
      </c>
      <c r="D411" s="14" t="s">
        <v>170</v>
      </c>
      <c r="E411" s="14" t="s">
        <v>219</v>
      </c>
      <c r="F411" s="24"/>
      <c r="G411" s="15">
        <v>45134.0</v>
      </c>
      <c r="H411" s="14" t="s">
        <v>24</v>
      </c>
      <c r="I411" s="16">
        <v>250.0</v>
      </c>
      <c r="J411" s="17"/>
      <c r="K411" s="17">
        <v>1308.369755744934</v>
      </c>
      <c r="L411" s="14" t="s">
        <v>445</v>
      </c>
      <c r="M411" s="14" t="s">
        <v>60</v>
      </c>
      <c r="N411" s="15">
        <v>45217.0</v>
      </c>
      <c r="O411" s="14"/>
      <c r="P411" s="14"/>
      <c r="Q411" s="18" t="str">
        <f t="shared" si="1"/>
        <v>2023</v>
      </c>
      <c r="R411" s="18">
        <f t="shared" si="2"/>
        <v>7</v>
      </c>
      <c r="S411" s="18" t="str">
        <f t="shared" si="3"/>
        <v>2023-Q3</v>
      </c>
      <c r="T411" s="18">
        <f t="shared" si="4"/>
        <v>0</v>
      </c>
      <c r="U411" s="18">
        <f t="shared" si="5"/>
        <v>0</v>
      </c>
      <c r="V411" s="13">
        <f t="shared" si="6"/>
        <v>0</v>
      </c>
      <c r="W411" s="20"/>
    </row>
    <row r="412" ht="15.75" customHeight="1">
      <c r="A412" s="7">
        <v>-1.0</v>
      </c>
      <c r="B412" s="7">
        <v>317.0</v>
      </c>
      <c r="C412" s="7" t="s">
        <v>170</v>
      </c>
      <c r="D412" s="7" t="s">
        <v>170</v>
      </c>
      <c r="E412" s="7" t="s">
        <v>219</v>
      </c>
      <c r="F412" s="25"/>
      <c r="G412" s="8">
        <v>45134.0</v>
      </c>
      <c r="H412" s="7" t="s">
        <v>24</v>
      </c>
      <c r="I412" s="9">
        <v>250.0</v>
      </c>
      <c r="J412" s="10"/>
      <c r="K412" s="10">
        <v>1308.369755744934</v>
      </c>
      <c r="L412" s="7" t="s">
        <v>446</v>
      </c>
      <c r="M412" s="7" t="s">
        <v>60</v>
      </c>
      <c r="N412" s="8">
        <v>45217.0</v>
      </c>
      <c r="O412" s="7"/>
      <c r="P412" s="7"/>
      <c r="Q412" s="11" t="str">
        <f t="shared" si="1"/>
        <v>2023</v>
      </c>
      <c r="R412" s="11">
        <f t="shared" si="2"/>
        <v>7</v>
      </c>
      <c r="S412" s="11" t="str">
        <f t="shared" si="3"/>
        <v>2023-Q3</v>
      </c>
      <c r="T412" s="11">
        <f t="shared" si="4"/>
        <v>0</v>
      </c>
      <c r="U412" s="11">
        <f t="shared" si="5"/>
        <v>0</v>
      </c>
      <c r="V412" s="13">
        <f t="shared" si="6"/>
        <v>0</v>
      </c>
      <c r="W412" s="13"/>
    </row>
    <row r="413" ht="15.75" customHeight="1">
      <c r="A413" s="14">
        <v>-1.0</v>
      </c>
      <c r="B413" s="14">
        <v>319.0</v>
      </c>
      <c r="C413" s="14" t="s">
        <v>170</v>
      </c>
      <c r="D413" s="14" t="s">
        <v>170</v>
      </c>
      <c r="E413" s="14" t="s">
        <v>219</v>
      </c>
      <c r="F413" s="24"/>
      <c r="G413" s="15">
        <v>45134.0</v>
      </c>
      <c r="H413" s="14" t="s">
        <v>24</v>
      </c>
      <c r="I413" s="16">
        <v>250.0</v>
      </c>
      <c r="J413" s="17"/>
      <c r="K413" s="17">
        <v>1308.369755744934</v>
      </c>
      <c r="L413" s="14" t="s">
        <v>447</v>
      </c>
      <c r="M413" s="14" t="s">
        <v>60</v>
      </c>
      <c r="N413" s="15">
        <v>45217.0</v>
      </c>
      <c r="O413" s="14"/>
      <c r="P413" s="14"/>
      <c r="Q413" s="18" t="str">
        <f t="shared" si="1"/>
        <v>2023</v>
      </c>
      <c r="R413" s="18">
        <f t="shared" si="2"/>
        <v>7</v>
      </c>
      <c r="S413" s="18" t="str">
        <f t="shared" si="3"/>
        <v>2023-Q3</v>
      </c>
      <c r="T413" s="18">
        <f t="shared" si="4"/>
        <v>0</v>
      </c>
      <c r="U413" s="18">
        <f t="shared" si="5"/>
        <v>0</v>
      </c>
      <c r="V413" s="13">
        <f t="shared" si="6"/>
        <v>0</v>
      </c>
      <c r="W413" s="20"/>
    </row>
    <row r="414" ht="15.75" customHeight="1">
      <c r="A414" s="7">
        <v>-1.0</v>
      </c>
      <c r="B414" s="7">
        <v>321.0</v>
      </c>
      <c r="C414" s="7" t="s">
        <v>170</v>
      </c>
      <c r="D414" s="7" t="s">
        <v>170</v>
      </c>
      <c r="E414" s="7" t="s">
        <v>219</v>
      </c>
      <c r="F414" s="25"/>
      <c r="G414" s="8">
        <v>45134.0</v>
      </c>
      <c r="H414" s="7" t="s">
        <v>24</v>
      </c>
      <c r="I414" s="9">
        <v>250.0</v>
      </c>
      <c r="J414" s="10"/>
      <c r="K414" s="10">
        <v>1308.369755744934</v>
      </c>
      <c r="L414" s="7" t="s">
        <v>448</v>
      </c>
      <c r="M414" s="7" t="s">
        <v>60</v>
      </c>
      <c r="N414" s="8">
        <v>45217.0</v>
      </c>
      <c r="O414" s="7"/>
      <c r="P414" s="7"/>
      <c r="Q414" s="11" t="str">
        <f t="shared" si="1"/>
        <v>2023</v>
      </c>
      <c r="R414" s="11">
        <f t="shared" si="2"/>
        <v>7</v>
      </c>
      <c r="S414" s="11" t="str">
        <f t="shared" si="3"/>
        <v>2023-Q3</v>
      </c>
      <c r="T414" s="11">
        <f t="shared" si="4"/>
        <v>0</v>
      </c>
      <c r="U414" s="11">
        <f t="shared" si="5"/>
        <v>0</v>
      </c>
      <c r="V414" s="13">
        <f t="shared" si="6"/>
        <v>0</v>
      </c>
      <c r="W414" s="13"/>
    </row>
    <row r="415" ht="15.75" customHeight="1">
      <c r="A415" s="14">
        <v>-1.0</v>
      </c>
      <c r="B415" s="14">
        <v>322.0</v>
      </c>
      <c r="C415" s="14" t="s">
        <v>170</v>
      </c>
      <c r="D415" s="14" t="s">
        <v>170</v>
      </c>
      <c r="E415" s="14" t="s">
        <v>219</v>
      </c>
      <c r="F415" s="24"/>
      <c r="G415" s="15">
        <v>45134.0</v>
      </c>
      <c r="H415" s="14" t="s">
        <v>24</v>
      </c>
      <c r="I415" s="16">
        <v>250.0</v>
      </c>
      <c r="J415" s="17"/>
      <c r="K415" s="17">
        <v>1308.369755744934</v>
      </c>
      <c r="L415" s="14" t="s">
        <v>449</v>
      </c>
      <c r="M415" s="14" t="s">
        <v>60</v>
      </c>
      <c r="N415" s="15">
        <v>45217.0</v>
      </c>
      <c r="O415" s="14"/>
      <c r="P415" s="14"/>
      <c r="Q415" s="18" t="str">
        <f t="shared" si="1"/>
        <v>2023</v>
      </c>
      <c r="R415" s="18">
        <f t="shared" si="2"/>
        <v>7</v>
      </c>
      <c r="S415" s="18" t="str">
        <f t="shared" si="3"/>
        <v>2023-Q3</v>
      </c>
      <c r="T415" s="18">
        <f t="shared" si="4"/>
        <v>0</v>
      </c>
      <c r="U415" s="18">
        <f t="shared" si="5"/>
        <v>0</v>
      </c>
      <c r="V415" s="13">
        <f t="shared" si="6"/>
        <v>0</v>
      </c>
      <c r="W415" s="20"/>
    </row>
    <row r="416" ht="15.75" customHeight="1">
      <c r="A416" s="7">
        <v>-1.0</v>
      </c>
      <c r="B416" s="7">
        <v>323.0</v>
      </c>
      <c r="C416" s="7" t="s">
        <v>170</v>
      </c>
      <c r="D416" s="7" t="s">
        <v>170</v>
      </c>
      <c r="E416" s="7" t="s">
        <v>219</v>
      </c>
      <c r="F416" s="25"/>
      <c r="G416" s="8">
        <v>45134.0</v>
      </c>
      <c r="H416" s="7" t="s">
        <v>24</v>
      </c>
      <c r="I416" s="9">
        <v>250.0</v>
      </c>
      <c r="J416" s="10"/>
      <c r="K416" s="10">
        <v>1308.369755744934</v>
      </c>
      <c r="L416" s="7" t="s">
        <v>450</v>
      </c>
      <c r="M416" s="7" t="s">
        <v>60</v>
      </c>
      <c r="N416" s="8">
        <v>45217.0</v>
      </c>
      <c r="O416" s="7"/>
      <c r="P416" s="7"/>
      <c r="Q416" s="11" t="str">
        <f t="shared" si="1"/>
        <v>2023</v>
      </c>
      <c r="R416" s="11">
        <f t="shared" si="2"/>
        <v>7</v>
      </c>
      <c r="S416" s="11" t="str">
        <f t="shared" si="3"/>
        <v>2023-Q3</v>
      </c>
      <c r="T416" s="11">
        <f t="shared" si="4"/>
        <v>0</v>
      </c>
      <c r="U416" s="11">
        <f t="shared" si="5"/>
        <v>0</v>
      </c>
      <c r="V416" s="13">
        <f t="shared" si="6"/>
        <v>0</v>
      </c>
      <c r="W416" s="13"/>
    </row>
    <row r="417" ht="15.75" customHeight="1">
      <c r="A417" s="14">
        <v>-1.0</v>
      </c>
      <c r="B417" s="14">
        <v>324.0</v>
      </c>
      <c r="C417" s="14" t="s">
        <v>170</v>
      </c>
      <c r="D417" s="14" t="s">
        <v>170</v>
      </c>
      <c r="E417" s="14" t="s">
        <v>219</v>
      </c>
      <c r="F417" s="24"/>
      <c r="G417" s="15">
        <v>45134.0</v>
      </c>
      <c r="H417" s="14" t="s">
        <v>24</v>
      </c>
      <c r="I417" s="16">
        <v>250.0</v>
      </c>
      <c r="J417" s="17"/>
      <c r="K417" s="17">
        <v>1308.369755744934</v>
      </c>
      <c r="L417" s="14" t="s">
        <v>451</v>
      </c>
      <c r="M417" s="14" t="s">
        <v>60</v>
      </c>
      <c r="N417" s="15">
        <v>45217.0</v>
      </c>
      <c r="O417" s="14"/>
      <c r="P417" s="14"/>
      <c r="Q417" s="18" t="str">
        <f t="shared" si="1"/>
        <v>2023</v>
      </c>
      <c r="R417" s="18">
        <f t="shared" si="2"/>
        <v>7</v>
      </c>
      <c r="S417" s="18" t="str">
        <f t="shared" si="3"/>
        <v>2023-Q3</v>
      </c>
      <c r="T417" s="18">
        <f t="shared" si="4"/>
        <v>0</v>
      </c>
      <c r="U417" s="18">
        <f t="shared" si="5"/>
        <v>0</v>
      </c>
      <c r="V417" s="13">
        <f t="shared" si="6"/>
        <v>0</v>
      </c>
      <c r="W417" s="20"/>
    </row>
    <row r="418" ht="15.75" customHeight="1">
      <c r="A418" s="7">
        <v>-1.0</v>
      </c>
      <c r="B418" s="7">
        <v>325.0</v>
      </c>
      <c r="C418" s="7" t="s">
        <v>170</v>
      </c>
      <c r="D418" s="7" t="s">
        <v>170</v>
      </c>
      <c r="E418" s="7" t="s">
        <v>219</v>
      </c>
      <c r="F418" s="25"/>
      <c r="G418" s="8">
        <v>45134.0</v>
      </c>
      <c r="H418" s="7" t="s">
        <v>24</v>
      </c>
      <c r="I418" s="9">
        <v>250.0</v>
      </c>
      <c r="J418" s="10"/>
      <c r="K418" s="10">
        <v>1308.369755744934</v>
      </c>
      <c r="L418" s="7" t="s">
        <v>452</v>
      </c>
      <c r="M418" s="7" t="s">
        <v>60</v>
      </c>
      <c r="N418" s="8">
        <v>45217.0</v>
      </c>
      <c r="O418" s="7"/>
      <c r="P418" s="7"/>
      <c r="Q418" s="11" t="str">
        <f t="shared" si="1"/>
        <v>2023</v>
      </c>
      <c r="R418" s="11">
        <f t="shared" si="2"/>
        <v>7</v>
      </c>
      <c r="S418" s="11" t="str">
        <f t="shared" si="3"/>
        <v>2023-Q3</v>
      </c>
      <c r="T418" s="11">
        <f t="shared" si="4"/>
        <v>0</v>
      </c>
      <c r="U418" s="11">
        <f t="shared" si="5"/>
        <v>0</v>
      </c>
      <c r="V418" s="13">
        <f t="shared" si="6"/>
        <v>0</v>
      </c>
      <c r="W418" s="13"/>
    </row>
    <row r="419" ht="15.75" customHeight="1">
      <c r="A419" s="14">
        <v>-1.0</v>
      </c>
      <c r="B419" s="14">
        <v>326.0</v>
      </c>
      <c r="C419" s="14" t="s">
        <v>170</v>
      </c>
      <c r="D419" s="14" t="s">
        <v>170</v>
      </c>
      <c r="E419" s="14" t="s">
        <v>219</v>
      </c>
      <c r="F419" s="24"/>
      <c r="G419" s="15">
        <v>45134.0</v>
      </c>
      <c r="H419" s="14" t="s">
        <v>24</v>
      </c>
      <c r="I419" s="16">
        <v>250.0</v>
      </c>
      <c r="J419" s="17"/>
      <c r="K419" s="17">
        <v>1308.369755744934</v>
      </c>
      <c r="L419" s="14" t="s">
        <v>453</v>
      </c>
      <c r="M419" s="14" t="s">
        <v>60</v>
      </c>
      <c r="N419" s="15">
        <v>45217.0</v>
      </c>
      <c r="O419" s="14"/>
      <c r="P419" s="14"/>
      <c r="Q419" s="18" t="str">
        <f t="shared" si="1"/>
        <v>2023</v>
      </c>
      <c r="R419" s="18">
        <f t="shared" si="2"/>
        <v>7</v>
      </c>
      <c r="S419" s="18" t="str">
        <f t="shared" si="3"/>
        <v>2023-Q3</v>
      </c>
      <c r="T419" s="18">
        <f t="shared" si="4"/>
        <v>0</v>
      </c>
      <c r="U419" s="18">
        <f t="shared" si="5"/>
        <v>0</v>
      </c>
      <c r="V419" s="13">
        <f t="shared" si="6"/>
        <v>0</v>
      </c>
      <c r="W419" s="20"/>
    </row>
    <row r="420" ht="15.75" customHeight="1">
      <c r="A420" s="7">
        <v>-1.0</v>
      </c>
      <c r="B420" s="7">
        <v>326.0</v>
      </c>
      <c r="C420" s="7" t="s">
        <v>170</v>
      </c>
      <c r="D420" s="7" t="s">
        <v>170</v>
      </c>
      <c r="E420" s="7" t="s">
        <v>219</v>
      </c>
      <c r="F420" s="25"/>
      <c r="G420" s="8">
        <v>45134.0</v>
      </c>
      <c r="H420" s="7" t="s">
        <v>24</v>
      </c>
      <c r="I420" s="9">
        <v>250.0</v>
      </c>
      <c r="J420" s="10"/>
      <c r="K420" s="10">
        <v>1308.369755744934</v>
      </c>
      <c r="L420" s="7" t="s">
        <v>453</v>
      </c>
      <c r="M420" s="7" t="s">
        <v>60</v>
      </c>
      <c r="N420" s="8">
        <v>45217.0</v>
      </c>
      <c r="O420" s="7"/>
      <c r="P420" s="7"/>
      <c r="Q420" s="11" t="str">
        <f t="shared" si="1"/>
        <v>2023</v>
      </c>
      <c r="R420" s="11">
        <f t="shared" si="2"/>
        <v>7</v>
      </c>
      <c r="S420" s="11" t="str">
        <f t="shared" si="3"/>
        <v>2023-Q3</v>
      </c>
      <c r="T420" s="11">
        <f t="shared" si="4"/>
        <v>0</v>
      </c>
      <c r="U420" s="11">
        <f t="shared" si="5"/>
        <v>0</v>
      </c>
      <c r="V420" s="13">
        <f t="shared" si="6"/>
        <v>0</v>
      </c>
      <c r="W420" s="13"/>
    </row>
    <row r="421" ht="15.75" customHeight="1">
      <c r="A421" s="14">
        <v>-1.0</v>
      </c>
      <c r="B421" s="14">
        <v>327.0</v>
      </c>
      <c r="C421" s="14" t="s">
        <v>170</v>
      </c>
      <c r="D421" s="14" t="s">
        <v>170</v>
      </c>
      <c r="E421" s="14" t="s">
        <v>219</v>
      </c>
      <c r="F421" s="24"/>
      <c r="G421" s="15">
        <v>45134.0</v>
      </c>
      <c r="H421" s="14" t="s">
        <v>24</v>
      </c>
      <c r="I421" s="16">
        <v>250.0</v>
      </c>
      <c r="J421" s="17"/>
      <c r="K421" s="17">
        <v>1308.369755744934</v>
      </c>
      <c r="L421" s="14" t="s">
        <v>454</v>
      </c>
      <c r="M421" s="14" t="s">
        <v>60</v>
      </c>
      <c r="N421" s="15">
        <v>45217.0</v>
      </c>
      <c r="O421" s="14"/>
      <c r="P421" s="14"/>
      <c r="Q421" s="18" t="str">
        <f t="shared" si="1"/>
        <v>2023</v>
      </c>
      <c r="R421" s="18">
        <f t="shared" si="2"/>
        <v>7</v>
      </c>
      <c r="S421" s="18" t="str">
        <f t="shared" si="3"/>
        <v>2023-Q3</v>
      </c>
      <c r="T421" s="18">
        <f t="shared" si="4"/>
        <v>0</v>
      </c>
      <c r="U421" s="18">
        <f t="shared" si="5"/>
        <v>0</v>
      </c>
      <c r="V421" s="13">
        <f t="shared" si="6"/>
        <v>0</v>
      </c>
      <c r="W421" s="20"/>
    </row>
    <row r="422" ht="15.75" customHeight="1">
      <c r="A422" s="7">
        <v>-1.0</v>
      </c>
      <c r="B422" s="7">
        <v>327.0</v>
      </c>
      <c r="C422" s="7" t="s">
        <v>170</v>
      </c>
      <c r="D422" s="7" t="s">
        <v>170</v>
      </c>
      <c r="E422" s="7" t="s">
        <v>219</v>
      </c>
      <c r="F422" s="25"/>
      <c r="G422" s="8">
        <v>45134.0</v>
      </c>
      <c r="H422" s="7" t="s">
        <v>24</v>
      </c>
      <c r="I422" s="9">
        <v>250.0</v>
      </c>
      <c r="J422" s="10"/>
      <c r="K422" s="10">
        <v>1308.369755744934</v>
      </c>
      <c r="L422" s="7" t="s">
        <v>454</v>
      </c>
      <c r="M422" s="7" t="s">
        <v>60</v>
      </c>
      <c r="N422" s="8">
        <v>45217.0</v>
      </c>
      <c r="O422" s="7"/>
      <c r="P422" s="7"/>
      <c r="Q422" s="11" t="str">
        <f t="shared" si="1"/>
        <v>2023</v>
      </c>
      <c r="R422" s="11">
        <f t="shared" si="2"/>
        <v>7</v>
      </c>
      <c r="S422" s="11" t="str">
        <f t="shared" si="3"/>
        <v>2023-Q3</v>
      </c>
      <c r="T422" s="11">
        <f t="shared" si="4"/>
        <v>0</v>
      </c>
      <c r="U422" s="11">
        <f t="shared" si="5"/>
        <v>0</v>
      </c>
      <c r="V422" s="13">
        <f t="shared" si="6"/>
        <v>0</v>
      </c>
      <c r="W422" s="13"/>
    </row>
    <row r="423" ht="15.75" customHeight="1">
      <c r="A423" s="14">
        <v>-1.0</v>
      </c>
      <c r="B423" s="14">
        <v>328.0</v>
      </c>
      <c r="C423" s="14" t="s">
        <v>170</v>
      </c>
      <c r="D423" s="14" t="s">
        <v>170</v>
      </c>
      <c r="E423" s="14" t="s">
        <v>219</v>
      </c>
      <c r="F423" s="24"/>
      <c r="G423" s="15">
        <v>45134.0</v>
      </c>
      <c r="H423" s="14" t="s">
        <v>24</v>
      </c>
      <c r="I423" s="16">
        <v>250.0</v>
      </c>
      <c r="J423" s="17"/>
      <c r="K423" s="17">
        <v>1308.369755744934</v>
      </c>
      <c r="L423" s="14" t="s">
        <v>455</v>
      </c>
      <c r="M423" s="14" t="s">
        <v>60</v>
      </c>
      <c r="N423" s="15">
        <v>45217.0</v>
      </c>
      <c r="O423" s="14"/>
      <c r="P423" s="14"/>
      <c r="Q423" s="18" t="str">
        <f t="shared" si="1"/>
        <v>2023</v>
      </c>
      <c r="R423" s="18">
        <f t="shared" si="2"/>
        <v>7</v>
      </c>
      <c r="S423" s="18" t="str">
        <f t="shared" si="3"/>
        <v>2023-Q3</v>
      </c>
      <c r="T423" s="18">
        <f t="shared" si="4"/>
        <v>0</v>
      </c>
      <c r="U423" s="18">
        <f t="shared" si="5"/>
        <v>0</v>
      </c>
      <c r="V423" s="13">
        <f t="shared" si="6"/>
        <v>0</v>
      </c>
      <c r="W423" s="20"/>
    </row>
    <row r="424" ht="15.75" customHeight="1">
      <c r="A424" s="7">
        <v>-1.0</v>
      </c>
      <c r="B424" s="7">
        <v>329.0</v>
      </c>
      <c r="C424" s="7" t="s">
        <v>170</v>
      </c>
      <c r="D424" s="7" t="s">
        <v>170</v>
      </c>
      <c r="E424" s="7" t="s">
        <v>219</v>
      </c>
      <c r="F424" s="25"/>
      <c r="G424" s="8">
        <v>45134.0</v>
      </c>
      <c r="H424" s="7" t="s">
        <v>24</v>
      </c>
      <c r="I424" s="9">
        <v>250.0</v>
      </c>
      <c r="J424" s="10"/>
      <c r="K424" s="10">
        <v>1308.369755744934</v>
      </c>
      <c r="L424" s="7" t="s">
        <v>456</v>
      </c>
      <c r="M424" s="7" t="s">
        <v>60</v>
      </c>
      <c r="N424" s="8">
        <v>45217.0</v>
      </c>
      <c r="O424" s="7"/>
      <c r="P424" s="7"/>
      <c r="Q424" s="11" t="str">
        <f t="shared" si="1"/>
        <v>2023</v>
      </c>
      <c r="R424" s="11">
        <f t="shared" si="2"/>
        <v>7</v>
      </c>
      <c r="S424" s="11" t="str">
        <f t="shared" si="3"/>
        <v>2023-Q3</v>
      </c>
      <c r="T424" s="11">
        <f t="shared" si="4"/>
        <v>0</v>
      </c>
      <c r="U424" s="11">
        <f t="shared" si="5"/>
        <v>0</v>
      </c>
      <c r="V424" s="13">
        <f t="shared" si="6"/>
        <v>0</v>
      </c>
      <c r="W424" s="13"/>
    </row>
    <row r="425" ht="15.75" customHeight="1">
      <c r="A425" s="14">
        <v>-1.0</v>
      </c>
      <c r="B425" s="14">
        <v>330.0</v>
      </c>
      <c r="C425" s="14" t="s">
        <v>170</v>
      </c>
      <c r="D425" s="14" t="s">
        <v>170</v>
      </c>
      <c r="E425" s="14" t="s">
        <v>219</v>
      </c>
      <c r="F425" s="24"/>
      <c r="G425" s="15">
        <v>45134.0</v>
      </c>
      <c r="H425" s="14" t="s">
        <v>24</v>
      </c>
      <c r="I425" s="16">
        <v>250.0</v>
      </c>
      <c r="J425" s="17"/>
      <c r="K425" s="17">
        <v>1308.369755744934</v>
      </c>
      <c r="L425" s="14" t="s">
        <v>457</v>
      </c>
      <c r="M425" s="14" t="s">
        <v>60</v>
      </c>
      <c r="N425" s="15">
        <v>45217.0</v>
      </c>
      <c r="O425" s="14"/>
      <c r="P425" s="14"/>
      <c r="Q425" s="18" t="str">
        <f t="shared" si="1"/>
        <v>2023</v>
      </c>
      <c r="R425" s="18">
        <f t="shared" si="2"/>
        <v>7</v>
      </c>
      <c r="S425" s="18" t="str">
        <f t="shared" si="3"/>
        <v>2023-Q3</v>
      </c>
      <c r="T425" s="18">
        <f t="shared" si="4"/>
        <v>0</v>
      </c>
      <c r="U425" s="18">
        <f t="shared" si="5"/>
        <v>0</v>
      </c>
      <c r="V425" s="13">
        <f t="shared" si="6"/>
        <v>0</v>
      </c>
      <c r="W425" s="20"/>
    </row>
    <row r="426" ht="15.75" customHeight="1">
      <c r="A426" s="7">
        <v>-1.0</v>
      </c>
      <c r="B426" s="7">
        <v>331.0</v>
      </c>
      <c r="C426" s="7" t="s">
        <v>170</v>
      </c>
      <c r="D426" s="7" t="s">
        <v>170</v>
      </c>
      <c r="E426" s="7" t="s">
        <v>219</v>
      </c>
      <c r="F426" s="25"/>
      <c r="G426" s="8">
        <v>45134.0</v>
      </c>
      <c r="H426" s="7" t="s">
        <v>24</v>
      </c>
      <c r="I426" s="9">
        <v>250.0</v>
      </c>
      <c r="J426" s="10"/>
      <c r="K426" s="10">
        <v>1308.369755744934</v>
      </c>
      <c r="L426" s="7" t="s">
        <v>458</v>
      </c>
      <c r="M426" s="7" t="s">
        <v>60</v>
      </c>
      <c r="N426" s="8">
        <v>45217.0</v>
      </c>
      <c r="O426" s="7"/>
      <c r="P426" s="7"/>
      <c r="Q426" s="11" t="str">
        <f t="shared" si="1"/>
        <v>2023</v>
      </c>
      <c r="R426" s="11">
        <f t="shared" si="2"/>
        <v>7</v>
      </c>
      <c r="S426" s="11" t="str">
        <f t="shared" si="3"/>
        <v>2023-Q3</v>
      </c>
      <c r="T426" s="11">
        <f t="shared" si="4"/>
        <v>0</v>
      </c>
      <c r="U426" s="11">
        <f t="shared" si="5"/>
        <v>0</v>
      </c>
      <c r="V426" s="13">
        <f t="shared" si="6"/>
        <v>0</v>
      </c>
      <c r="W426" s="13"/>
    </row>
    <row r="427" ht="15.75" customHeight="1">
      <c r="A427" s="14">
        <v>-1.0</v>
      </c>
      <c r="B427" s="14">
        <v>332.0</v>
      </c>
      <c r="C427" s="14" t="s">
        <v>170</v>
      </c>
      <c r="D427" s="14" t="s">
        <v>170</v>
      </c>
      <c r="E427" s="14" t="s">
        <v>219</v>
      </c>
      <c r="F427" s="24"/>
      <c r="G427" s="15">
        <v>45134.0</v>
      </c>
      <c r="H427" s="14" t="s">
        <v>24</v>
      </c>
      <c r="I427" s="16">
        <v>250.0</v>
      </c>
      <c r="J427" s="17"/>
      <c r="K427" s="17">
        <v>1308.369755744934</v>
      </c>
      <c r="L427" s="14" t="s">
        <v>459</v>
      </c>
      <c r="M427" s="14" t="s">
        <v>60</v>
      </c>
      <c r="N427" s="15">
        <v>45217.0</v>
      </c>
      <c r="O427" s="14"/>
      <c r="P427" s="14"/>
      <c r="Q427" s="18" t="str">
        <f t="shared" si="1"/>
        <v>2023</v>
      </c>
      <c r="R427" s="18">
        <f t="shared" si="2"/>
        <v>7</v>
      </c>
      <c r="S427" s="18" t="str">
        <f t="shared" si="3"/>
        <v>2023-Q3</v>
      </c>
      <c r="T427" s="18">
        <f t="shared" si="4"/>
        <v>0</v>
      </c>
      <c r="U427" s="18">
        <f t="shared" si="5"/>
        <v>0</v>
      </c>
      <c r="V427" s="13">
        <f t="shared" si="6"/>
        <v>0</v>
      </c>
      <c r="W427" s="20"/>
    </row>
    <row r="428" ht="15.75" customHeight="1">
      <c r="A428" s="7">
        <v>-1.0</v>
      </c>
      <c r="B428" s="7">
        <v>333.0</v>
      </c>
      <c r="C428" s="7" t="s">
        <v>170</v>
      </c>
      <c r="D428" s="7" t="s">
        <v>170</v>
      </c>
      <c r="E428" s="7" t="s">
        <v>219</v>
      </c>
      <c r="F428" s="25"/>
      <c r="G428" s="8">
        <v>45134.0</v>
      </c>
      <c r="H428" s="7" t="s">
        <v>24</v>
      </c>
      <c r="I428" s="9">
        <v>250.0</v>
      </c>
      <c r="J428" s="10"/>
      <c r="K428" s="10">
        <v>1308.369755744934</v>
      </c>
      <c r="L428" s="7" t="s">
        <v>460</v>
      </c>
      <c r="M428" s="7" t="s">
        <v>60</v>
      </c>
      <c r="N428" s="8">
        <v>45217.0</v>
      </c>
      <c r="O428" s="7"/>
      <c r="P428" s="7"/>
      <c r="Q428" s="11" t="str">
        <f t="shared" si="1"/>
        <v>2023</v>
      </c>
      <c r="R428" s="11">
        <f t="shared" si="2"/>
        <v>7</v>
      </c>
      <c r="S428" s="11" t="str">
        <f t="shared" si="3"/>
        <v>2023-Q3</v>
      </c>
      <c r="T428" s="11">
        <f t="shared" si="4"/>
        <v>0</v>
      </c>
      <c r="U428" s="11">
        <f t="shared" si="5"/>
        <v>0</v>
      </c>
      <c r="V428" s="13">
        <f t="shared" si="6"/>
        <v>0</v>
      </c>
      <c r="W428" s="13"/>
    </row>
    <row r="429" ht="15.75" customHeight="1">
      <c r="A429" s="14">
        <v>-1.0</v>
      </c>
      <c r="B429" s="14">
        <v>334.0</v>
      </c>
      <c r="C429" s="14" t="s">
        <v>170</v>
      </c>
      <c r="D429" s="14" t="s">
        <v>170</v>
      </c>
      <c r="E429" s="14" t="s">
        <v>219</v>
      </c>
      <c r="F429" s="24"/>
      <c r="G429" s="15">
        <v>45134.0</v>
      </c>
      <c r="H429" s="14" t="s">
        <v>24</v>
      </c>
      <c r="I429" s="16">
        <v>250.0</v>
      </c>
      <c r="J429" s="17"/>
      <c r="K429" s="17">
        <v>1308.369755744934</v>
      </c>
      <c r="L429" s="14" t="s">
        <v>461</v>
      </c>
      <c r="M429" s="14" t="s">
        <v>60</v>
      </c>
      <c r="N429" s="15">
        <v>45217.0</v>
      </c>
      <c r="O429" s="14"/>
      <c r="P429" s="14"/>
      <c r="Q429" s="18" t="str">
        <f t="shared" si="1"/>
        <v>2023</v>
      </c>
      <c r="R429" s="18">
        <f t="shared" si="2"/>
        <v>7</v>
      </c>
      <c r="S429" s="18" t="str">
        <f t="shared" si="3"/>
        <v>2023-Q3</v>
      </c>
      <c r="T429" s="18">
        <f t="shared" si="4"/>
        <v>0</v>
      </c>
      <c r="U429" s="18">
        <f t="shared" si="5"/>
        <v>0</v>
      </c>
      <c r="V429" s="13">
        <f t="shared" si="6"/>
        <v>0</v>
      </c>
      <c r="W429" s="20"/>
    </row>
    <row r="430" ht="15.75" customHeight="1">
      <c r="A430" s="7">
        <v>-1.0</v>
      </c>
      <c r="B430" s="7">
        <v>311.0</v>
      </c>
      <c r="C430" s="7" t="s">
        <v>41</v>
      </c>
      <c r="D430" s="7" t="s">
        <v>165</v>
      </c>
      <c r="E430" s="7" t="s">
        <v>462</v>
      </c>
      <c r="F430" s="25"/>
      <c r="G430" s="8">
        <v>45134.0</v>
      </c>
      <c r="H430" s="7" t="s">
        <v>24</v>
      </c>
      <c r="I430" s="9">
        <v>234.0</v>
      </c>
      <c r="J430" s="10"/>
      <c r="K430" s="10">
        <v>1224.634091377258</v>
      </c>
      <c r="L430" s="7" t="s">
        <v>463</v>
      </c>
      <c r="M430" s="7" t="s">
        <v>60</v>
      </c>
      <c r="N430" s="8">
        <v>45217.0</v>
      </c>
      <c r="O430" s="7"/>
      <c r="P430" s="7"/>
      <c r="Q430" s="11" t="str">
        <f t="shared" si="1"/>
        <v>2023</v>
      </c>
      <c r="R430" s="11">
        <f t="shared" si="2"/>
        <v>7</v>
      </c>
      <c r="S430" s="11" t="str">
        <f t="shared" si="3"/>
        <v>2023-Q3</v>
      </c>
      <c r="T430" s="11">
        <f t="shared" si="4"/>
        <v>0</v>
      </c>
      <c r="U430" s="11">
        <f t="shared" si="5"/>
        <v>0</v>
      </c>
      <c r="V430" s="13">
        <f t="shared" si="6"/>
        <v>0</v>
      </c>
      <c r="W430" s="13"/>
    </row>
    <row r="431" ht="15.75" customHeight="1">
      <c r="A431" s="14">
        <v>123.0</v>
      </c>
      <c r="B431" s="14">
        <v>403.0</v>
      </c>
      <c r="C431" s="14" t="s">
        <v>170</v>
      </c>
      <c r="D431" s="14" t="s">
        <v>170</v>
      </c>
      <c r="E431" s="14" t="s">
        <v>464</v>
      </c>
      <c r="F431" s="15">
        <v>45160.0</v>
      </c>
      <c r="G431" s="15">
        <v>45183.0</v>
      </c>
      <c r="H431" s="14" t="s">
        <v>24</v>
      </c>
      <c r="I431" s="16">
        <v>300.0</v>
      </c>
      <c r="J431" s="17">
        <v>1326.215744018555</v>
      </c>
      <c r="K431" s="17">
        <v>1217.617750167847</v>
      </c>
      <c r="L431" s="14" t="s">
        <v>465</v>
      </c>
      <c r="M431" s="14" t="s">
        <v>60</v>
      </c>
      <c r="N431" s="15">
        <v>45217.0</v>
      </c>
      <c r="O431" s="14"/>
      <c r="P431" s="14"/>
      <c r="Q431" s="18" t="str">
        <f t="shared" si="1"/>
        <v>2023</v>
      </c>
      <c r="R431" s="18">
        <f t="shared" si="2"/>
        <v>9</v>
      </c>
      <c r="S431" s="18" t="str">
        <f t="shared" si="3"/>
        <v>2023-Q3</v>
      </c>
      <c r="T431" s="19">
        <f t="shared" si="4"/>
        <v>-108.5979939</v>
      </c>
      <c r="U431" s="18">
        <f t="shared" si="5"/>
        <v>0</v>
      </c>
      <c r="V431" s="26">
        <f t="shared" si="6"/>
        <v>-108.5979939</v>
      </c>
      <c r="W431" s="20"/>
    </row>
    <row r="432" ht="15.75" customHeight="1">
      <c r="A432" s="7">
        <v>-1.0</v>
      </c>
      <c r="B432" s="7">
        <v>387.0</v>
      </c>
      <c r="C432" s="7" t="s">
        <v>170</v>
      </c>
      <c r="D432" s="7" t="s">
        <v>170</v>
      </c>
      <c r="E432" s="7" t="s">
        <v>423</v>
      </c>
      <c r="F432" s="25"/>
      <c r="G432" s="8">
        <v>45158.0</v>
      </c>
      <c r="H432" s="7" t="s">
        <v>24</v>
      </c>
      <c r="I432" s="9">
        <v>240.8</v>
      </c>
      <c r="J432" s="10"/>
      <c r="K432" s="10">
        <v>1088.409794998169</v>
      </c>
      <c r="L432" s="7" t="s">
        <v>351</v>
      </c>
      <c r="M432" s="7" t="s">
        <v>60</v>
      </c>
      <c r="N432" s="8">
        <v>45217.0</v>
      </c>
      <c r="O432" s="7"/>
      <c r="P432" s="7"/>
      <c r="Q432" s="11" t="str">
        <f t="shared" si="1"/>
        <v>2023</v>
      </c>
      <c r="R432" s="11">
        <f t="shared" si="2"/>
        <v>8</v>
      </c>
      <c r="S432" s="11" t="str">
        <f t="shared" si="3"/>
        <v>2023-Q3</v>
      </c>
      <c r="T432" s="11">
        <f t="shared" si="4"/>
        <v>0</v>
      </c>
      <c r="U432" s="11">
        <f t="shared" si="5"/>
        <v>0</v>
      </c>
      <c r="V432" s="13">
        <f t="shared" si="6"/>
        <v>0</v>
      </c>
      <c r="W432" s="13"/>
    </row>
    <row r="433" ht="15.75" customHeight="1">
      <c r="A433" s="14">
        <v>-1.0</v>
      </c>
      <c r="B433" s="14">
        <v>394.0</v>
      </c>
      <c r="C433" s="14" t="s">
        <v>32</v>
      </c>
      <c r="D433" s="14" t="s">
        <v>466</v>
      </c>
      <c r="E433" s="14" t="s">
        <v>467</v>
      </c>
      <c r="F433" s="24"/>
      <c r="G433" s="15">
        <v>45158.0</v>
      </c>
      <c r="H433" s="14" t="s">
        <v>24</v>
      </c>
      <c r="I433" s="16">
        <v>225.0</v>
      </c>
      <c r="J433" s="17"/>
      <c r="K433" s="17">
        <v>1016.994202136993</v>
      </c>
      <c r="L433" s="14" t="s">
        <v>468</v>
      </c>
      <c r="M433" s="14" t="s">
        <v>60</v>
      </c>
      <c r="N433" s="15">
        <v>45217.0</v>
      </c>
      <c r="O433" s="14"/>
      <c r="P433" s="14"/>
      <c r="Q433" s="18" t="str">
        <f t="shared" si="1"/>
        <v>2023</v>
      </c>
      <c r="R433" s="18">
        <f t="shared" si="2"/>
        <v>8</v>
      </c>
      <c r="S433" s="18" t="str">
        <f t="shared" si="3"/>
        <v>2023-Q3</v>
      </c>
      <c r="T433" s="18">
        <f t="shared" si="4"/>
        <v>0</v>
      </c>
      <c r="U433" s="18">
        <f t="shared" si="5"/>
        <v>0</v>
      </c>
      <c r="V433" s="13">
        <f t="shared" si="6"/>
        <v>0</v>
      </c>
      <c r="W433" s="20"/>
    </row>
    <row r="434" ht="15.75" customHeight="1">
      <c r="A434" s="7">
        <v>-1.0</v>
      </c>
      <c r="B434" s="7">
        <v>397.0</v>
      </c>
      <c r="C434" s="7" t="s">
        <v>170</v>
      </c>
      <c r="D434" s="7" t="s">
        <v>170</v>
      </c>
      <c r="E434" s="7" t="s">
        <v>469</v>
      </c>
      <c r="F434" s="25"/>
      <c r="G434" s="8">
        <v>45158.0</v>
      </c>
      <c r="H434" s="7" t="s">
        <v>24</v>
      </c>
      <c r="I434" s="9">
        <v>212.883</v>
      </c>
      <c r="J434" s="10"/>
      <c r="K434" s="10">
        <v>962.2256743712426</v>
      </c>
      <c r="L434" s="7" t="s">
        <v>470</v>
      </c>
      <c r="M434" s="7" t="s">
        <v>60</v>
      </c>
      <c r="N434" s="8">
        <v>45217.0</v>
      </c>
      <c r="O434" s="7"/>
      <c r="P434" s="7"/>
      <c r="Q434" s="11" t="str">
        <f t="shared" si="1"/>
        <v>2023</v>
      </c>
      <c r="R434" s="11">
        <f t="shared" si="2"/>
        <v>8</v>
      </c>
      <c r="S434" s="11" t="str">
        <f t="shared" si="3"/>
        <v>2023-Q3</v>
      </c>
      <c r="T434" s="11">
        <f t="shared" si="4"/>
        <v>0</v>
      </c>
      <c r="U434" s="11">
        <f t="shared" si="5"/>
        <v>0</v>
      </c>
      <c r="V434" s="13">
        <f t="shared" si="6"/>
        <v>0</v>
      </c>
      <c r="W434" s="13"/>
    </row>
    <row r="435" ht="15.75" customHeight="1">
      <c r="A435" s="14">
        <v>-1.0</v>
      </c>
      <c r="B435" s="14">
        <v>373.0</v>
      </c>
      <c r="C435" s="14" t="s">
        <v>170</v>
      </c>
      <c r="D435" s="14" t="s">
        <v>170</v>
      </c>
      <c r="E435" s="14" t="s">
        <v>423</v>
      </c>
      <c r="F435" s="24"/>
      <c r="G435" s="15">
        <v>45158.0</v>
      </c>
      <c r="H435" s="14" t="s">
        <v>24</v>
      </c>
      <c r="I435" s="16">
        <v>209.35</v>
      </c>
      <c r="J435" s="17"/>
      <c r="K435" s="17">
        <v>946.2566054105758</v>
      </c>
      <c r="L435" s="14" t="s">
        <v>471</v>
      </c>
      <c r="M435" s="14" t="s">
        <v>60</v>
      </c>
      <c r="N435" s="15">
        <v>45217.0</v>
      </c>
      <c r="O435" s="14"/>
      <c r="P435" s="14"/>
      <c r="Q435" s="18" t="str">
        <f t="shared" si="1"/>
        <v>2023</v>
      </c>
      <c r="R435" s="18">
        <f t="shared" si="2"/>
        <v>8</v>
      </c>
      <c r="S435" s="18" t="str">
        <f t="shared" si="3"/>
        <v>2023-Q3</v>
      </c>
      <c r="T435" s="18">
        <f t="shared" si="4"/>
        <v>0</v>
      </c>
      <c r="U435" s="18">
        <f t="shared" si="5"/>
        <v>0</v>
      </c>
      <c r="V435" s="13">
        <f t="shared" si="6"/>
        <v>0</v>
      </c>
      <c r="W435" s="20"/>
    </row>
    <row r="436" ht="15.75" customHeight="1">
      <c r="A436" s="7">
        <v>-1.0</v>
      </c>
      <c r="B436" s="7">
        <v>372.0</v>
      </c>
      <c r="C436" s="7" t="s">
        <v>170</v>
      </c>
      <c r="D436" s="7" t="s">
        <v>170</v>
      </c>
      <c r="E436" s="7" t="s">
        <v>423</v>
      </c>
      <c r="F436" s="25"/>
      <c r="G436" s="8">
        <v>45158.0</v>
      </c>
      <c r="H436" s="7" t="s">
        <v>24</v>
      </c>
      <c r="I436" s="9">
        <v>200.0</v>
      </c>
      <c r="J436" s="10"/>
      <c r="K436" s="10">
        <v>903.9948463439941</v>
      </c>
      <c r="L436" s="7" t="s">
        <v>472</v>
      </c>
      <c r="M436" s="7" t="s">
        <v>60</v>
      </c>
      <c r="N436" s="8">
        <v>45217.0</v>
      </c>
      <c r="O436" s="7"/>
      <c r="P436" s="7"/>
      <c r="Q436" s="11" t="str">
        <f t="shared" si="1"/>
        <v>2023</v>
      </c>
      <c r="R436" s="11">
        <f t="shared" si="2"/>
        <v>8</v>
      </c>
      <c r="S436" s="11" t="str">
        <f t="shared" si="3"/>
        <v>2023-Q3</v>
      </c>
      <c r="T436" s="11">
        <f t="shared" si="4"/>
        <v>0</v>
      </c>
      <c r="U436" s="11">
        <f t="shared" si="5"/>
        <v>0</v>
      </c>
      <c r="V436" s="13">
        <f t="shared" si="6"/>
        <v>0</v>
      </c>
      <c r="W436" s="13"/>
    </row>
    <row r="437" ht="15.75" customHeight="1">
      <c r="A437" s="14">
        <v>-1.0</v>
      </c>
      <c r="B437" s="14">
        <v>398.0</v>
      </c>
      <c r="C437" s="14" t="s">
        <v>170</v>
      </c>
      <c r="D437" s="14" t="s">
        <v>170</v>
      </c>
      <c r="E437" s="14" t="s">
        <v>473</v>
      </c>
      <c r="F437" s="24"/>
      <c r="G437" s="15">
        <v>45158.0</v>
      </c>
      <c r="H437" s="14" t="s">
        <v>24</v>
      </c>
      <c r="I437" s="16">
        <v>172.387</v>
      </c>
      <c r="J437" s="17"/>
      <c r="K437" s="17">
        <v>779.1847978835106</v>
      </c>
      <c r="L437" s="14" t="s">
        <v>474</v>
      </c>
      <c r="M437" s="14" t="s">
        <v>60</v>
      </c>
      <c r="N437" s="15">
        <v>45217.0</v>
      </c>
      <c r="O437" s="14"/>
      <c r="P437" s="14"/>
      <c r="Q437" s="18" t="str">
        <f t="shared" si="1"/>
        <v>2023</v>
      </c>
      <c r="R437" s="18">
        <f t="shared" si="2"/>
        <v>8</v>
      </c>
      <c r="S437" s="18" t="str">
        <f t="shared" si="3"/>
        <v>2023-Q3</v>
      </c>
      <c r="T437" s="18">
        <f t="shared" si="4"/>
        <v>0</v>
      </c>
      <c r="U437" s="18">
        <f t="shared" si="5"/>
        <v>0</v>
      </c>
      <c r="V437" s="13">
        <f t="shared" si="6"/>
        <v>0</v>
      </c>
      <c r="W437" s="20"/>
    </row>
    <row r="438" ht="15.75" customHeight="1">
      <c r="A438" s="7">
        <v>-1.0</v>
      </c>
      <c r="B438" s="7">
        <v>307.0</v>
      </c>
      <c r="C438" s="7" t="s">
        <v>170</v>
      </c>
      <c r="D438" s="7" t="s">
        <v>170</v>
      </c>
      <c r="E438" s="7" t="s">
        <v>475</v>
      </c>
      <c r="F438" s="25"/>
      <c r="G438" s="8">
        <v>45110.0</v>
      </c>
      <c r="H438" s="7" t="s">
        <v>24</v>
      </c>
      <c r="I438" s="9">
        <v>100.0</v>
      </c>
      <c r="J438" s="10"/>
      <c r="K438" s="10">
        <v>541.9309139251709</v>
      </c>
      <c r="L438" s="7" t="s">
        <v>207</v>
      </c>
      <c r="M438" s="7" t="s">
        <v>60</v>
      </c>
      <c r="N438" s="8">
        <v>45217.0</v>
      </c>
      <c r="O438" s="7"/>
      <c r="P438" s="7"/>
      <c r="Q438" s="11" t="str">
        <f t="shared" si="1"/>
        <v>2023</v>
      </c>
      <c r="R438" s="11">
        <f t="shared" si="2"/>
        <v>7</v>
      </c>
      <c r="S438" s="11" t="str">
        <f t="shared" si="3"/>
        <v>2023-Q3</v>
      </c>
      <c r="T438" s="11">
        <f t="shared" si="4"/>
        <v>0</v>
      </c>
      <c r="U438" s="11">
        <f t="shared" si="5"/>
        <v>0</v>
      </c>
      <c r="V438" s="13">
        <f t="shared" si="6"/>
        <v>0</v>
      </c>
      <c r="W438" s="13"/>
    </row>
    <row r="439" ht="15.75" customHeight="1">
      <c r="A439" s="14">
        <v>-1.0</v>
      </c>
      <c r="B439" s="14">
        <v>343.0</v>
      </c>
      <c r="C439" s="14" t="s">
        <v>32</v>
      </c>
      <c r="D439" s="14" t="s">
        <v>53</v>
      </c>
      <c r="E439" s="14" t="s">
        <v>476</v>
      </c>
      <c r="F439" s="24"/>
      <c r="G439" s="15">
        <v>45134.0</v>
      </c>
      <c r="H439" s="14" t="s">
        <v>24</v>
      </c>
      <c r="I439" s="16">
        <v>100.0</v>
      </c>
      <c r="J439" s="17"/>
      <c r="K439" s="17">
        <v>523.3479022979736</v>
      </c>
      <c r="L439" s="14" t="s">
        <v>477</v>
      </c>
      <c r="M439" s="14" t="s">
        <v>60</v>
      </c>
      <c r="N439" s="15">
        <v>45217.0</v>
      </c>
      <c r="O439" s="14"/>
      <c r="P439" s="14"/>
      <c r="Q439" s="18" t="str">
        <f t="shared" si="1"/>
        <v>2023</v>
      </c>
      <c r="R439" s="18">
        <f t="shared" si="2"/>
        <v>7</v>
      </c>
      <c r="S439" s="18" t="str">
        <f t="shared" si="3"/>
        <v>2023-Q3</v>
      </c>
      <c r="T439" s="18">
        <f t="shared" si="4"/>
        <v>0</v>
      </c>
      <c r="U439" s="18">
        <f t="shared" si="5"/>
        <v>0</v>
      </c>
      <c r="V439" s="13">
        <f t="shared" si="6"/>
        <v>0</v>
      </c>
      <c r="W439" s="20"/>
    </row>
    <row r="440" ht="15.75" customHeight="1">
      <c r="A440" s="7">
        <v>-1.0</v>
      </c>
      <c r="B440" s="7">
        <v>366.0</v>
      </c>
      <c r="C440" s="7" t="s">
        <v>170</v>
      </c>
      <c r="D440" s="7" t="s">
        <v>170</v>
      </c>
      <c r="E440" s="7" t="s">
        <v>423</v>
      </c>
      <c r="F440" s="25"/>
      <c r="G440" s="8">
        <v>45158.0</v>
      </c>
      <c r="H440" s="7" t="s">
        <v>24</v>
      </c>
      <c r="I440" s="9">
        <v>110.0</v>
      </c>
      <c r="J440" s="10"/>
      <c r="K440" s="10">
        <v>497.1971654891968</v>
      </c>
      <c r="L440" s="7" t="s">
        <v>478</v>
      </c>
      <c r="M440" s="7" t="s">
        <v>60</v>
      </c>
      <c r="N440" s="8">
        <v>45217.0</v>
      </c>
      <c r="O440" s="7"/>
      <c r="P440" s="7"/>
      <c r="Q440" s="11" t="str">
        <f t="shared" si="1"/>
        <v>2023</v>
      </c>
      <c r="R440" s="11">
        <f t="shared" si="2"/>
        <v>8</v>
      </c>
      <c r="S440" s="11" t="str">
        <f t="shared" si="3"/>
        <v>2023-Q3</v>
      </c>
      <c r="T440" s="11">
        <f t="shared" si="4"/>
        <v>0</v>
      </c>
      <c r="U440" s="11">
        <f t="shared" si="5"/>
        <v>0</v>
      </c>
      <c r="V440" s="13">
        <f t="shared" si="6"/>
        <v>0</v>
      </c>
      <c r="W440" s="13"/>
    </row>
    <row r="441" ht="15.75" customHeight="1">
      <c r="A441" s="14">
        <v>-1.0</v>
      </c>
      <c r="B441" s="14">
        <v>360.0</v>
      </c>
      <c r="C441" s="14" t="s">
        <v>170</v>
      </c>
      <c r="D441" s="14" t="s">
        <v>170</v>
      </c>
      <c r="E441" s="14" t="s">
        <v>423</v>
      </c>
      <c r="F441" s="24"/>
      <c r="G441" s="15">
        <v>45158.0</v>
      </c>
      <c r="H441" s="14" t="s">
        <v>24</v>
      </c>
      <c r="I441" s="16">
        <v>100.0</v>
      </c>
      <c r="J441" s="17"/>
      <c r="K441" s="17">
        <v>451.9974231719971</v>
      </c>
      <c r="L441" s="14" t="s">
        <v>479</v>
      </c>
      <c r="M441" s="14" t="s">
        <v>60</v>
      </c>
      <c r="N441" s="15">
        <v>45217.0</v>
      </c>
      <c r="O441" s="14"/>
      <c r="P441" s="14"/>
      <c r="Q441" s="18" t="str">
        <f t="shared" si="1"/>
        <v>2023</v>
      </c>
      <c r="R441" s="18">
        <f t="shared" si="2"/>
        <v>8</v>
      </c>
      <c r="S441" s="18" t="str">
        <f t="shared" si="3"/>
        <v>2023-Q3</v>
      </c>
      <c r="T441" s="18">
        <f t="shared" si="4"/>
        <v>0</v>
      </c>
      <c r="U441" s="18">
        <f t="shared" si="5"/>
        <v>0</v>
      </c>
      <c r="V441" s="13">
        <f t="shared" si="6"/>
        <v>0</v>
      </c>
      <c r="W441" s="20"/>
    </row>
    <row r="442" ht="15.75" customHeight="1">
      <c r="A442" s="7">
        <v>-1.0</v>
      </c>
      <c r="B442" s="7">
        <v>371.0</v>
      </c>
      <c r="C442" s="7" t="s">
        <v>170</v>
      </c>
      <c r="D442" s="7" t="s">
        <v>170</v>
      </c>
      <c r="E442" s="7" t="s">
        <v>423</v>
      </c>
      <c r="F442" s="25"/>
      <c r="G442" s="8">
        <v>45158.0</v>
      </c>
      <c r="H442" s="7" t="s">
        <v>24</v>
      </c>
      <c r="I442" s="9">
        <v>100.0</v>
      </c>
      <c r="J442" s="10"/>
      <c r="K442" s="10">
        <v>451.9974231719971</v>
      </c>
      <c r="L442" s="7" t="s">
        <v>480</v>
      </c>
      <c r="M442" s="7" t="s">
        <v>60</v>
      </c>
      <c r="N442" s="8">
        <v>45217.0</v>
      </c>
      <c r="O442" s="7"/>
      <c r="P442" s="7"/>
      <c r="Q442" s="11" t="str">
        <f t="shared" si="1"/>
        <v>2023</v>
      </c>
      <c r="R442" s="11">
        <f t="shared" si="2"/>
        <v>8</v>
      </c>
      <c r="S442" s="11" t="str">
        <f t="shared" si="3"/>
        <v>2023-Q3</v>
      </c>
      <c r="T442" s="11">
        <f t="shared" si="4"/>
        <v>0</v>
      </c>
      <c r="U442" s="11">
        <f t="shared" si="5"/>
        <v>0</v>
      </c>
      <c r="V442" s="13">
        <f t="shared" si="6"/>
        <v>0</v>
      </c>
      <c r="W442" s="13"/>
    </row>
    <row r="443" ht="15.75" customHeight="1">
      <c r="A443" s="14">
        <v>-1.0</v>
      </c>
      <c r="B443" s="14">
        <v>374.0</v>
      </c>
      <c r="C443" s="14" t="s">
        <v>170</v>
      </c>
      <c r="D443" s="14" t="s">
        <v>170</v>
      </c>
      <c r="E443" s="14" t="s">
        <v>423</v>
      </c>
      <c r="F443" s="24"/>
      <c r="G443" s="15">
        <v>45158.0</v>
      </c>
      <c r="H443" s="14" t="s">
        <v>24</v>
      </c>
      <c r="I443" s="16">
        <v>100.0</v>
      </c>
      <c r="J443" s="17"/>
      <c r="K443" s="17">
        <v>451.9974231719971</v>
      </c>
      <c r="L443" s="14" t="s">
        <v>481</v>
      </c>
      <c r="M443" s="14" t="s">
        <v>60</v>
      </c>
      <c r="N443" s="15">
        <v>45217.0</v>
      </c>
      <c r="O443" s="14"/>
      <c r="P443" s="14"/>
      <c r="Q443" s="18" t="str">
        <f t="shared" si="1"/>
        <v>2023</v>
      </c>
      <c r="R443" s="18">
        <f t="shared" si="2"/>
        <v>8</v>
      </c>
      <c r="S443" s="18" t="str">
        <f t="shared" si="3"/>
        <v>2023-Q3</v>
      </c>
      <c r="T443" s="18">
        <f t="shared" si="4"/>
        <v>0</v>
      </c>
      <c r="U443" s="18">
        <f t="shared" si="5"/>
        <v>0</v>
      </c>
      <c r="V443" s="13">
        <f t="shared" si="6"/>
        <v>0</v>
      </c>
      <c r="W443" s="20"/>
    </row>
    <row r="444" ht="15.75" customHeight="1">
      <c r="A444" s="7">
        <v>-1.0</v>
      </c>
      <c r="B444" s="7">
        <v>377.0</v>
      </c>
      <c r="C444" s="7" t="s">
        <v>170</v>
      </c>
      <c r="D444" s="7" t="s">
        <v>170</v>
      </c>
      <c r="E444" s="7" t="s">
        <v>423</v>
      </c>
      <c r="F444" s="25"/>
      <c r="G444" s="8">
        <v>45158.0</v>
      </c>
      <c r="H444" s="7" t="s">
        <v>24</v>
      </c>
      <c r="I444" s="9">
        <v>100.0</v>
      </c>
      <c r="J444" s="10"/>
      <c r="K444" s="10">
        <v>451.9974231719971</v>
      </c>
      <c r="L444" s="7" t="s">
        <v>482</v>
      </c>
      <c r="M444" s="7" t="s">
        <v>60</v>
      </c>
      <c r="N444" s="8">
        <v>45217.0</v>
      </c>
      <c r="O444" s="7"/>
      <c r="P444" s="7"/>
      <c r="Q444" s="11" t="str">
        <f t="shared" si="1"/>
        <v>2023</v>
      </c>
      <c r="R444" s="11">
        <f t="shared" si="2"/>
        <v>8</v>
      </c>
      <c r="S444" s="11" t="str">
        <f t="shared" si="3"/>
        <v>2023-Q3</v>
      </c>
      <c r="T444" s="11">
        <f t="shared" si="4"/>
        <v>0</v>
      </c>
      <c r="U444" s="11">
        <f t="shared" si="5"/>
        <v>0</v>
      </c>
      <c r="V444" s="13">
        <f t="shared" si="6"/>
        <v>0</v>
      </c>
      <c r="W444" s="13"/>
    </row>
    <row r="445" ht="15.75" customHeight="1">
      <c r="A445" s="14">
        <v>-1.0</v>
      </c>
      <c r="B445" s="14">
        <v>379.0</v>
      </c>
      <c r="C445" s="14" t="s">
        <v>170</v>
      </c>
      <c r="D445" s="14" t="s">
        <v>170</v>
      </c>
      <c r="E445" s="14" t="s">
        <v>423</v>
      </c>
      <c r="F445" s="24"/>
      <c r="G445" s="15">
        <v>45158.0</v>
      </c>
      <c r="H445" s="14" t="s">
        <v>24</v>
      </c>
      <c r="I445" s="16">
        <v>100.0</v>
      </c>
      <c r="J445" s="17"/>
      <c r="K445" s="17">
        <v>451.9974231719971</v>
      </c>
      <c r="L445" s="14" t="s">
        <v>483</v>
      </c>
      <c r="M445" s="14" t="s">
        <v>60</v>
      </c>
      <c r="N445" s="15">
        <v>45217.0</v>
      </c>
      <c r="O445" s="14"/>
      <c r="P445" s="14"/>
      <c r="Q445" s="18" t="str">
        <f t="shared" si="1"/>
        <v>2023</v>
      </c>
      <c r="R445" s="18">
        <f t="shared" si="2"/>
        <v>8</v>
      </c>
      <c r="S445" s="18" t="str">
        <f t="shared" si="3"/>
        <v>2023-Q3</v>
      </c>
      <c r="T445" s="18">
        <f t="shared" si="4"/>
        <v>0</v>
      </c>
      <c r="U445" s="18">
        <f t="shared" si="5"/>
        <v>0</v>
      </c>
      <c r="V445" s="13">
        <f t="shared" si="6"/>
        <v>0</v>
      </c>
      <c r="W445" s="20"/>
    </row>
    <row r="446" ht="15.75" customHeight="1">
      <c r="A446" s="7">
        <v>-1.0</v>
      </c>
      <c r="B446" s="7">
        <v>391.0</v>
      </c>
      <c r="C446" s="7" t="s">
        <v>170</v>
      </c>
      <c r="D446" s="7" t="s">
        <v>170</v>
      </c>
      <c r="E446" s="7" t="s">
        <v>423</v>
      </c>
      <c r="F446" s="25"/>
      <c r="G446" s="8">
        <v>45158.0</v>
      </c>
      <c r="H446" s="7" t="s">
        <v>24</v>
      </c>
      <c r="I446" s="9">
        <v>100.0</v>
      </c>
      <c r="J446" s="10"/>
      <c r="K446" s="10">
        <v>451.9974231719971</v>
      </c>
      <c r="L446" s="7" t="s">
        <v>424</v>
      </c>
      <c r="M446" s="7" t="s">
        <v>60</v>
      </c>
      <c r="N446" s="8">
        <v>45217.0</v>
      </c>
      <c r="O446" s="7"/>
      <c r="P446" s="7"/>
      <c r="Q446" s="11" t="str">
        <f t="shared" si="1"/>
        <v>2023</v>
      </c>
      <c r="R446" s="11">
        <f t="shared" si="2"/>
        <v>8</v>
      </c>
      <c r="S446" s="11" t="str">
        <f t="shared" si="3"/>
        <v>2023-Q3</v>
      </c>
      <c r="T446" s="11">
        <f t="shared" si="4"/>
        <v>0</v>
      </c>
      <c r="U446" s="11">
        <f t="shared" si="5"/>
        <v>0</v>
      </c>
      <c r="V446" s="13">
        <f t="shared" si="6"/>
        <v>0</v>
      </c>
      <c r="W446" s="13"/>
    </row>
    <row r="447" ht="15.75" customHeight="1">
      <c r="A447" s="14">
        <v>94.0</v>
      </c>
      <c r="B447" s="14">
        <v>358.0</v>
      </c>
      <c r="C447" s="14" t="s">
        <v>32</v>
      </c>
      <c r="D447" s="21" t="s">
        <v>33</v>
      </c>
      <c r="E447" s="14" t="s">
        <v>227</v>
      </c>
      <c r="F447" s="15">
        <v>45140.0</v>
      </c>
      <c r="G447" s="15">
        <v>45158.0</v>
      </c>
      <c r="H447" s="14" t="s">
        <v>24</v>
      </c>
      <c r="I447" s="16">
        <v>80.0</v>
      </c>
      <c r="J447" s="17">
        <v>404.6032714843751</v>
      </c>
      <c r="K447" s="17">
        <v>361.5979385375977</v>
      </c>
      <c r="L447" s="14" t="s">
        <v>484</v>
      </c>
      <c r="M447" s="14" t="s">
        <v>60</v>
      </c>
      <c r="N447" s="15">
        <v>45217.0</v>
      </c>
      <c r="O447" s="14"/>
      <c r="P447" s="14"/>
      <c r="Q447" s="18" t="str">
        <f t="shared" si="1"/>
        <v>2023</v>
      </c>
      <c r="R447" s="18">
        <f t="shared" si="2"/>
        <v>8</v>
      </c>
      <c r="S447" s="18" t="str">
        <f t="shared" si="3"/>
        <v>2023-Q3</v>
      </c>
      <c r="T447" s="19">
        <f t="shared" si="4"/>
        <v>-43.00533295</v>
      </c>
      <c r="U447" s="18">
        <f t="shared" si="5"/>
        <v>0</v>
      </c>
      <c r="V447" s="26">
        <f t="shared" si="6"/>
        <v>-43.00533295</v>
      </c>
      <c r="W447" s="20"/>
    </row>
    <row r="448" ht="15.75" customHeight="1">
      <c r="A448" s="7">
        <v>108.0</v>
      </c>
      <c r="B448" s="7">
        <v>399.0</v>
      </c>
      <c r="C448" s="7" t="s">
        <v>32</v>
      </c>
      <c r="D448" s="22" t="s">
        <v>33</v>
      </c>
      <c r="E448" s="7" t="s">
        <v>227</v>
      </c>
      <c r="F448" s="8">
        <v>45152.0</v>
      </c>
      <c r="G448" s="8">
        <v>45158.0</v>
      </c>
      <c r="H448" s="7" t="s">
        <v>24</v>
      </c>
      <c r="I448" s="9">
        <v>80.0</v>
      </c>
      <c r="J448" s="10">
        <v>399.0641784667969</v>
      </c>
      <c r="K448" s="10">
        <v>361.5979385375977</v>
      </c>
      <c r="L448" s="7" t="s">
        <v>485</v>
      </c>
      <c r="M448" s="7" t="s">
        <v>60</v>
      </c>
      <c r="N448" s="8">
        <v>45217.0</v>
      </c>
      <c r="O448" s="7"/>
      <c r="P448" s="7"/>
      <c r="Q448" s="11" t="str">
        <f t="shared" si="1"/>
        <v>2023</v>
      </c>
      <c r="R448" s="11">
        <f t="shared" si="2"/>
        <v>8</v>
      </c>
      <c r="S448" s="11" t="str">
        <f t="shared" si="3"/>
        <v>2023-Q3</v>
      </c>
      <c r="T448" s="12">
        <f t="shared" si="4"/>
        <v>-37.46623993</v>
      </c>
      <c r="U448" s="11">
        <f t="shared" si="5"/>
        <v>0</v>
      </c>
      <c r="V448" s="26">
        <f t="shared" si="6"/>
        <v>-37.46623993</v>
      </c>
      <c r="W448" s="13"/>
    </row>
    <row r="449" ht="15.75" customHeight="1">
      <c r="A449" s="14">
        <v>-1.0</v>
      </c>
      <c r="B449" s="14">
        <v>357.0</v>
      </c>
      <c r="C449" s="14" t="s">
        <v>27</v>
      </c>
      <c r="D449" s="21" t="s">
        <v>328</v>
      </c>
      <c r="E449" s="14" t="s">
        <v>486</v>
      </c>
      <c r="F449" s="24"/>
      <c r="G449" s="15">
        <v>45158.0</v>
      </c>
      <c r="H449" s="14" t="s">
        <v>24</v>
      </c>
      <c r="I449" s="16">
        <v>50.0</v>
      </c>
      <c r="J449" s="17"/>
      <c r="K449" s="17">
        <v>225.9987115859985</v>
      </c>
      <c r="L449" s="14" t="s">
        <v>487</v>
      </c>
      <c r="M449" s="14" t="s">
        <v>60</v>
      </c>
      <c r="N449" s="15">
        <v>45217.0</v>
      </c>
      <c r="O449" s="14"/>
      <c r="P449" s="14"/>
      <c r="Q449" s="18" t="str">
        <f t="shared" si="1"/>
        <v>2023</v>
      </c>
      <c r="R449" s="18">
        <f t="shared" si="2"/>
        <v>8</v>
      </c>
      <c r="S449" s="18" t="str">
        <f t="shared" si="3"/>
        <v>2023-Q3</v>
      </c>
      <c r="T449" s="18">
        <f t="shared" si="4"/>
        <v>0</v>
      </c>
      <c r="U449" s="18">
        <f t="shared" si="5"/>
        <v>0</v>
      </c>
      <c r="V449" s="13">
        <f t="shared" si="6"/>
        <v>0</v>
      </c>
      <c r="W449" s="20"/>
    </row>
    <row r="450" ht="15.75" customHeight="1">
      <c r="A450" s="7">
        <v>-1.0</v>
      </c>
      <c r="B450" s="7">
        <v>310.0</v>
      </c>
      <c r="C450" s="7" t="s">
        <v>27</v>
      </c>
      <c r="D450" s="7" t="s">
        <v>69</v>
      </c>
      <c r="E450" s="7" t="s">
        <v>488</v>
      </c>
      <c r="F450" s="25"/>
      <c r="G450" s="8">
        <v>45134.0</v>
      </c>
      <c r="H450" s="7" t="s">
        <v>24</v>
      </c>
      <c r="I450" s="9">
        <v>40.0</v>
      </c>
      <c r="J450" s="10"/>
      <c r="K450" s="10">
        <v>209.3391609191895</v>
      </c>
      <c r="L450" s="7" t="s">
        <v>489</v>
      </c>
      <c r="M450" s="7" t="s">
        <v>60</v>
      </c>
      <c r="N450" s="8">
        <v>45217.0</v>
      </c>
      <c r="O450" s="7"/>
      <c r="P450" s="7"/>
      <c r="Q450" s="11" t="str">
        <f t="shared" si="1"/>
        <v>2023</v>
      </c>
      <c r="R450" s="11">
        <f t="shared" si="2"/>
        <v>7</v>
      </c>
      <c r="S450" s="11" t="str">
        <f t="shared" si="3"/>
        <v>2023-Q3</v>
      </c>
      <c r="T450" s="11">
        <f t="shared" si="4"/>
        <v>0</v>
      </c>
      <c r="U450" s="11">
        <f t="shared" si="5"/>
        <v>0</v>
      </c>
      <c r="V450" s="13">
        <f t="shared" si="6"/>
        <v>0</v>
      </c>
      <c r="W450" s="13"/>
    </row>
    <row r="451" ht="15.75" customHeight="1">
      <c r="A451" s="14">
        <v>79.0</v>
      </c>
      <c r="B451" s="14">
        <v>350.0</v>
      </c>
      <c r="C451" s="14" t="s">
        <v>32</v>
      </c>
      <c r="D451" s="21" t="s">
        <v>33</v>
      </c>
      <c r="E451" s="14" t="s">
        <v>227</v>
      </c>
      <c r="F451" s="15">
        <v>45124.0</v>
      </c>
      <c r="G451" s="15">
        <v>45134.0</v>
      </c>
      <c r="H451" s="14" t="s">
        <v>24</v>
      </c>
      <c r="I451" s="16">
        <v>20.0</v>
      </c>
      <c r="J451" s="17">
        <v>106.0745811462402</v>
      </c>
      <c r="K451" s="17">
        <v>104.6695804595947</v>
      </c>
      <c r="L451" s="14" t="s">
        <v>490</v>
      </c>
      <c r="M451" s="14" t="s">
        <v>60</v>
      </c>
      <c r="N451" s="15">
        <v>45217.0</v>
      </c>
      <c r="O451" s="14"/>
      <c r="P451" s="14"/>
      <c r="Q451" s="18" t="str">
        <f t="shared" si="1"/>
        <v>2023</v>
      </c>
      <c r="R451" s="18">
        <f t="shared" si="2"/>
        <v>7</v>
      </c>
      <c r="S451" s="18" t="str">
        <f t="shared" si="3"/>
        <v>2023-Q3</v>
      </c>
      <c r="T451" s="19">
        <f t="shared" si="4"/>
        <v>-1.405000687</v>
      </c>
      <c r="U451" s="18">
        <f t="shared" si="5"/>
        <v>0</v>
      </c>
      <c r="V451" s="26">
        <f t="shared" si="6"/>
        <v>-1.405000687</v>
      </c>
      <c r="W451" s="20"/>
    </row>
    <row r="452" ht="15.75" customHeight="1">
      <c r="A452" s="7">
        <v>-1.0</v>
      </c>
      <c r="B452" s="7">
        <v>361.0</v>
      </c>
      <c r="C452" s="7" t="s">
        <v>170</v>
      </c>
      <c r="D452" s="7" t="s">
        <v>170</v>
      </c>
      <c r="E452" s="7" t="s">
        <v>423</v>
      </c>
      <c r="F452" s="25"/>
      <c r="G452" s="8">
        <v>45158.0</v>
      </c>
      <c r="H452" s="7" t="s">
        <v>24</v>
      </c>
      <c r="I452" s="9">
        <v>2.66</v>
      </c>
      <c r="J452" s="10"/>
      <c r="K452" s="10">
        <v>12.02313145637512</v>
      </c>
      <c r="L452" s="7" t="s">
        <v>479</v>
      </c>
      <c r="M452" s="7" t="s">
        <v>60</v>
      </c>
      <c r="N452" s="8">
        <v>45217.0</v>
      </c>
      <c r="O452" s="7"/>
      <c r="P452" s="7"/>
      <c r="Q452" s="11" t="str">
        <f t="shared" si="1"/>
        <v>2023</v>
      </c>
      <c r="R452" s="11">
        <f t="shared" si="2"/>
        <v>8</v>
      </c>
      <c r="S452" s="11" t="str">
        <f t="shared" si="3"/>
        <v>2023-Q3</v>
      </c>
      <c r="T452" s="11">
        <f t="shared" si="4"/>
        <v>0</v>
      </c>
      <c r="U452" s="11">
        <f t="shared" si="5"/>
        <v>0</v>
      </c>
      <c r="V452" s="13">
        <f t="shared" si="6"/>
        <v>0</v>
      </c>
      <c r="W452" s="13"/>
    </row>
    <row r="453" ht="15.75" customHeight="1">
      <c r="A453" s="14">
        <v>-1.0</v>
      </c>
      <c r="B453" s="14">
        <v>365.0</v>
      </c>
      <c r="C453" s="14" t="s">
        <v>170</v>
      </c>
      <c r="D453" s="14" t="s">
        <v>170</v>
      </c>
      <c r="E453" s="14" t="s">
        <v>423</v>
      </c>
      <c r="F453" s="24"/>
      <c r="G453" s="15">
        <v>45158.0</v>
      </c>
      <c r="H453" s="14" t="s">
        <v>24</v>
      </c>
      <c r="I453" s="16">
        <v>1.73</v>
      </c>
      <c r="J453" s="17"/>
      <c r="K453" s="17">
        <v>7.819555420875549</v>
      </c>
      <c r="L453" s="14" t="s">
        <v>427</v>
      </c>
      <c r="M453" s="14" t="s">
        <v>60</v>
      </c>
      <c r="N453" s="15">
        <v>45217.0</v>
      </c>
      <c r="O453" s="14"/>
      <c r="P453" s="14"/>
      <c r="Q453" s="18" t="str">
        <f t="shared" si="1"/>
        <v>2023</v>
      </c>
      <c r="R453" s="18">
        <f t="shared" si="2"/>
        <v>8</v>
      </c>
      <c r="S453" s="18" t="str">
        <f t="shared" si="3"/>
        <v>2023-Q3</v>
      </c>
      <c r="T453" s="18">
        <f t="shared" si="4"/>
        <v>0</v>
      </c>
      <c r="U453" s="18">
        <f t="shared" si="5"/>
        <v>0</v>
      </c>
      <c r="V453" s="13">
        <f t="shared" si="6"/>
        <v>0</v>
      </c>
      <c r="W453" s="20"/>
    </row>
    <row r="454" ht="15.75" customHeight="1">
      <c r="A454" s="7">
        <v>-1.0</v>
      </c>
      <c r="B454" s="7">
        <v>363.0</v>
      </c>
      <c r="C454" s="7" t="s">
        <v>170</v>
      </c>
      <c r="D454" s="7" t="s">
        <v>170</v>
      </c>
      <c r="E454" s="7" t="s">
        <v>423</v>
      </c>
      <c r="F454" s="25"/>
      <c r="G454" s="8">
        <v>45158.0</v>
      </c>
      <c r="H454" s="7" t="s">
        <v>24</v>
      </c>
      <c r="I454" s="9">
        <v>1.66</v>
      </c>
      <c r="J454" s="10"/>
      <c r="K454" s="10">
        <v>7.503157224655151</v>
      </c>
      <c r="L454" s="7" t="s">
        <v>491</v>
      </c>
      <c r="M454" s="7" t="s">
        <v>60</v>
      </c>
      <c r="N454" s="8">
        <v>45217.0</v>
      </c>
      <c r="O454" s="7"/>
      <c r="P454" s="7"/>
      <c r="Q454" s="11" t="str">
        <f t="shared" si="1"/>
        <v>2023</v>
      </c>
      <c r="R454" s="11">
        <f t="shared" si="2"/>
        <v>8</v>
      </c>
      <c r="S454" s="11" t="str">
        <f t="shared" si="3"/>
        <v>2023-Q3</v>
      </c>
      <c r="T454" s="11">
        <f t="shared" si="4"/>
        <v>0</v>
      </c>
      <c r="U454" s="11">
        <f t="shared" si="5"/>
        <v>0</v>
      </c>
      <c r="V454" s="13">
        <f t="shared" si="6"/>
        <v>0</v>
      </c>
      <c r="W454" s="13"/>
    </row>
    <row r="455" ht="15.75" customHeight="1">
      <c r="A455" s="14">
        <v>-1.0</v>
      </c>
      <c r="B455" s="14">
        <v>131.0</v>
      </c>
      <c r="C455" s="14"/>
      <c r="D455" s="14"/>
      <c r="E455" s="14" t="s">
        <v>492</v>
      </c>
      <c r="F455" s="24"/>
      <c r="G455" s="15">
        <v>45147.0</v>
      </c>
      <c r="H455" s="14" t="s">
        <v>493</v>
      </c>
      <c r="I455" s="16"/>
      <c r="J455" s="17"/>
      <c r="K455" s="17"/>
      <c r="L455" s="14"/>
      <c r="M455" s="14"/>
      <c r="N455" s="15">
        <v>45352.0</v>
      </c>
      <c r="O455" s="14"/>
      <c r="P455" s="14"/>
      <c r="Q455" s="18" t="str">
        <f t="shared" si="1"/>
        <v>2023</v>
      </c>
      <c r="R455" s="18">
        <f t="shared" si="2"/>
        <v>8</v>
      </c>
      <c r="S455" s="18" t="str">
        <f t="shared" si="3"/>
        <v>2023-Q3</v>
      </c>
      <c r="T455" s="18">
        <f t="shared" si="4"/>
        <v>0</v>
      </c>
      <c r="U455" s="18">
        <f t="shared" si="5"/>
        <v>0</v>
      </c>
      <c r="V455" s="13">
        <f t="shared" si="6"/>
        <v>0</v>
      </c>
      <c r="W455" s="20"/>
    </row>
    <row r="456" ht="15.75" customHeight="1">
      <c r="A456" s="7">
        <v>-1.0</v>
      </c>
      <c r="B456" s="7">
        <v>143.0</v>
      </c>
      <c r="C456" s="7"/>
      <c r="D456" s="7"/>
      <c r="E456" s="7" t="s">
        <v>494</v>
      </c>
      <c r="F456" s="25"/>
      <c r="G456" s="8">
        <v>45147.0</v>
      </c>
      <c r="H456" s="7" t="s">
        <v>493</v>
      </c>
      <c r="I456" s="9"/>
      <c r="J456" s="10"/>
      <c r="K456" s="10"/>
      <c r="L456" s="7"/>
      <c r="M456" s="7"/>
      <c r="N456" s="8">
        <v>45352.0</v>
      </c>
      <c r="O456" s="7"/>
      <c r="P456" s="7"/>
      <c r="Q456" s="11" t="str">
        <f t="shared" si="1"/>
        <v>2023</v>
      </c>
      <c r="R456" s="11">
        <f t="shared" si="2"/>
        <v>8</v>
      </c>
      <c r="S456" s="11" t="str">
        <f t="shared" si="3"/>
        <v>2023-Q3</v>
      </c>
      <c r="T456" s="11">
        <f t="shared" si="4"/>
        <v>0</v>
      </c>
      <c r="U456" s="11">
        <f t="shared" si="5"/>
        <v>0</v>
      </c>
      <c r="V456" s="13">
        <f t="shared" si="6"/>
        <v>0</v>
      </c>
      <c r="W456" s="13"/>
    </row>
    <row r="457" ht="15.75" customHeight="1">
      <c r="A457" s="14">
        <v>-1.0</v>
      </c>
      <c r="B457" s="14">
        <v>144.0</v>
      </c>
      <c r="C457" s="14"/>
      <c r="D457" s="14"/>
      <c r="E457" s="14" t="s">
        <v>495</v>
      </c>
      <c r="F457" s="24"/>
      <c r="G457" s="15">
        <v>45147.0</v>
      </c>
      <c r="H457" s="14" t="s">
        <v>493</v>
      </c>
      <c r="I457" s="16"/>
      <c r="J457" s="17"/>
      <c r="K457" s="17"/>
      <c r="L457" s="14"/>
      <c r="M457" s="14"/>
      <c r="N457" s="15">
        <v>45352.0</v>
      </c>
      <c r="O457" s="14"/>
      <c r="P457" s="14"/>
      <c r="Q457" s="18" t="str">
        <f t="shared" si="1"/>
        <v>2023</v>
      </c>
      <c r="R457" s="18">
        <f t="shared" si="2"/>
        <v>8</v>
      </c>
      <c r="S457" s="18" t="str">
        <f t="shared" si="3"/>
        <v>2023-Q3</v>
      </c>
      <c r="T457" s="18">
        <f t="shared" si="4"/>
        <v>0</v>
      </c>
      <c r="U457" s="18">
        <f t="shared" si="5"/>
        <v>0</v>
      </c>
      <c r="V457" s="13">
        <f t="shared" si="6"/>
        <v>0</v>
      </c>
      <c r="W457" s="20"/>
    </row>
    <row r="458" ht="15.75" customHeight="1">
      <c r="A458" s="7">
        <v>-1.0</v>
      </c>
      <c r="B458" s="7">
        <v>161.0</v>
      </c>
      <c r="C458" s="7"/>
      <c r="D458" s="7"/>
      <c r="E458" s="7" t="s">
        <v>496</v>
      </c>
      <c r="F458" s="25"/>
      <c r="G458" s="8">
        <v>45147.0</v>
      </c>
      <c r="H458" s="7" t="s">
        <v>493</v>
      </c>
      <c r="I458" s="9"/>
      <c r="J458" s="10"/>
      <c r="K458" s="10"/>
      <c r="L458" s="7"/>
      <c r="M458" s="7"/>
      <c r="N458" s="8">
        <v>45352.0</v>
      </c>
      <c r="O458" s="7"/>
      <c r="P458" s="7"/>
      <c r="Q458" s="11" t="str">
        <f t="shared" si="1"/>
        <v>2023</v>
      </c>
      <c r="R458" s="11">
        <f t="shared" si="2"/>
        <v>8</v>
      </c>
      <c r="S458" s="11" t="str">
        <f t="shared" si="3"/>
        <v>2023-Q3</v>
      </c>
      <c r="T458" s="11">
        <f t="shared" si="4"/>
        <v>0</v>
      </c>
      <c r="U458" s="11">
        <f t="shared" si="5"/>
        <v>0</v>
      </c>
      <c r="V458" s="13">
        <f t="shared" si="6"/>
        <v>0</v>
      </c>
      <c r="W458" s="13"/>
    </row>
    <row r="459" ht="15.75" customHeight="1">
      <c r="A459" s="14">
        <v>-1.0</v>
      </c>
      <c r="B459" s="14">
        <v>170.0</v>
      </c>
      <c r="C459" s="14"/>
      <c r="D459" s="14"/>
      <c r="E459" s="14" t="s">
        <v>497</v>
      </c>
      <c r="F459" s="24"/>
      <c r="G459" s="15">
        <v>45147.0</v>
      </c>
      <c r="H459" s="14" t="s">
        <v>493</v>
      </c>
      <c r="I459" s="16"/>
      <c r="J459" s="17"/>
      <c r="K459" s="17"/>
      <c r="L459" s="14"/>
      <c r="M459" s="14"/>
      <c r="N459" s="15">
        <v>45352.0</v>
      </c>
      <c r="O459" s="14"/>
      <c r="P459" s="14"/>
      <c r="Q459" s="18" t="str">
        <f t="shared" si="1"/>
        <v>2023</v>
      </c>
      <c r="R459" s="18">
        <f t="shared" si="2"/>
        <v>8</v>
      </c>
      <c r="S459" s="18" t="str">
        <f t="shared" si="3"/>
        <v>2023-Q3</v>
      </c>
      <c r="T459" s="18">
        <f t="shared" si="4"/>
        <v>0</v>
      </c>
      <c r="U459" s="18">
        <f t="shared" si="5"/>
        <v>0</v>
      </c>
      <c r="V459" s="13">
        <f t="shared" si="6"/>
        <v>0</v>
      </c>
      <c r="W459" s="20"/>
    </row>
    <row r="460" ht="15.75" customHeight="1">
      <c r="A460" s="7">
        <v>-1.0</v>
      </c>
      <c r="B460" s="7">
        <v>171.0</v>
      </c>
      <c r="C460" s="7"/>
      <c r="D460" s="7"/>
      <c r="E460" s="7" t="s">
        <v>498</v>
      </c>
      <c r="F460" s="25"/>
      <c r="G460" s="8">
        <v>45147.0</v>
      </c>
      <c r="H460" s="7" t="s">
        <v>493</v>
      </c>
      <c r="I460" s="9"/>
      <c r="J460" s="10"/>
      <c r="K460" s="10"/>
      <c r="L460" s="7"/>
      <c r="M460" s="7"/>
      <c r="N460" s="8">
        <v>45352.0</v>
      </c>
      <c r="O460" s="7"/>
      <c r="P460" s="7"/>
      <c r="Q460" s="11" t="str">
        <f t="shared" si="1"/>
        <v>2023</v>
      </c>
      <c r="R460" s="11">
        <f t="shared" si="2"/>
        <v>8</v>
      </c>
      <c r="S460" s="11" t="str">
        <f t="shared" si="3"/>
        <v>2023-Q3</v>
      </c>
      <c r="T460" s="11">
        <f t="shared" si="4"/>
        <v>0</v>
      </c>
      <c r="U460" s="11">
        <f t="shared" si="5"/>
        <v>0</v>
      </c>
      <c r="V460" s="13">
        <f t="shared" si="6"/>
        <v>0</v>
      </c>
      <c r="W460" s="13"/>
    </row>
    <row r="461" ht="15.75" customHeight="1">
      <c r="A461" s="14">
        <v>-1.0</v>
      </c>
      <c r="B461" s="14">
        <v>178.0</v>
      </c>
      <c r="C461" s="14"/>
      <c r="D461" s="14"/>
      <c r="E461" s="14" t="s">
        <v>499</v>
      </c>
      <c r="F461" s="24"/>
      <c r="G461" s="15">
        <v>45147.0</v>
      </c>
      <c r="H461" s="14" t="s">
        <v>493</v>
      </c>
      <c r="I461" s="16"/>
      <c r="J461" s="17"/>
      <c r="K461" s="17"/>
      <c r="L461" s="14"/>
      <c r="M461" s="14"/>
      <c r="N461" s="15">
        <v>45352.0</v>
      </c>
      <c r="O461" s="14"/>
      <c r="P461" s="14"/>
      <c r="Q461" s="18" t="str">
        <f t="shared" si="1"/>
        <v>2023</v>
      </c>
      <c r="R461" s="18">
        <f t="shared" si="2"/>
        <v>8</v>
      </c>
      <c r="S461" s="18" t="str">
        <f t="shared" si="3"/>
        <v>2023-Q3</v>
      </c>
      <c r="T461" s="18">
        <f t="shared" si="4"/>
        <v>0</v>
      </c>
      <c r="U461" s="18">
        <f t="shared" si="5"/>
        <v>0</v>
      </c>
      <c r="V461" s="13">
        <f t="shared" si="6"/>
        <v>0</v>
      </c>
      <c r="W461" s="20"/>
    </row>
    <row r="462" ht="15.75" customHeight="1">
      <c r="A462" s="7">
        <v>-1.0</v>
      </c>
      <c r="B462" s="7">
        <v>182.0</v>
      </c>
      <c r="C462" s="7"/>
      <c r="D462" s="7"/>
      <c r="E462" s="7" t="s">
        <v>500</v>
      </c>
      <c r="F462" s="25"/>
      <c r="G462" s="8">
        <v>45147.0</v>
      </c>
      <c r="H462" s="7" t="s">
        <v>493</v>
      </c>
      <c r="I462" s="9"/>
      <c r="J462" s="10"/>
      <c r="K462" s="10"/>
      <c r="L462" s="7"/>
      <c r="M462" s="7"/>
      <c r="N462" s="8">
        <v>45352.0</v>
      </c>
      <c r="O462" s="7"/>
      <c r="P462" s="7"/>
      <c r="Q462" s="11" t="str">
        <f t="shared" si="1"/>
        <v>2023</v>
      </c>
      <c r="R462" s="11">
        <f t="shared" si="2"/>
        <v>8</v>
      </c>
      <c r="S462" s="11" t="str">
        <f t="shared" si="3"/>
        <v>2023-Q3</v>
      </c>
      <c r="T462" s="11">
        <f t="shared" si="4"/>
        <v>0</v>
      </c>
      <c r="U462" s="11">
        <f t="shared" si="5"/>
        <v>0</v>
      </c>
      <c r="V462" s="13">
        <f t="shared" si="6"/>
        <v>0</v>
      </c>
      <c r="W462" s="13"/>
    </row>
    <row r="463" ht="15.75" customHeight="1">
      <c r="A463" s="14">
        <v>-1.0</v>
      </c>
      <c r="B463" s="14">
        <v>207.0</v>
      </c>
      <c r="C463" s="14"/>
      <c r="D463" s="14"/>
      <c r="E463" s="14" t="s">
        <v>501</v>
      </c>
      <c r="F463" s="24"/>
      <c r="G463" s="15">
        <v>45147.0</v>
      </c>
      <c r="H463" s="14" t="s">
        <v>493</v>
      </c>
      <c r="I463" s="16"/>
      <c r="J463" s="17"/>
      <c r="K463" s="17"/>
      <c r="L463" s="14"/>
      <c r="M463" s="14"/>
      <c r="N463" s="15">
        <v>45352.0</v>
      </c>
      <c r="O463" s="14"/>
      <c r="P463" s="14"/>
      <c r="Q463" s="18" t="str">
        <f t="shared" si="1"/>
        <v>2023</v>
      </c>
      <c r="R463" s="18">
        <f t="shared" si="2"/>
        <v>8</v>
      </c>
      <c r="S463" s="18" t="str">
        <f t="shared" si="3"/>
        <v>2023-Q3</v>
      </c>
      <c r="T463" s="18">
        <f t="shared" si="4"/>
        <v>0</v>
      </c>
      <c r="U463" s="18">
        <f t="shared" si="5"/>
        <v>0</v>
      </c>
      <c r="V463" s="13">
        <f t="shared" si="6"/>
        <v>0</v>
      </c>
      <c r="W463" s="20"/>
    </row>
    <row r="464" ht="15.75" customHeight="1">
      <c r="A464" s="7">
        <v>-1.0</v>
      </c>
      <c r="B464" s="7">
        <v>219.0</v>
      </c>
      <c r="C464" s="7"/>
      <c r="D464" s="7"/>
      <c r="E464" s="7" t="s">
        <v>502</v>
      </c>
      <c r="F464" s="25"/>
      <c r="G464" s="8">
        <v>45147.0</v>
      </c>
      <c r="H464" s="7" t="s">
        <v>493</v>
      </c>
      <c r="I464" s="9"/>
      <c r="J464" s="10"/>
      <c r="K464" s="10"/>
      <c r="L464" s="7"/>
      <c r="M464" s="7"/>
      <c r="N464" s="8">
        <v>45352.0</v>
      </c>
      <c r="O464" s="7"/>
      <c r="P464" s="7"/>
      <c r="Q464" s="11" t="str">
        <f t="shared" si="1"/>
        <v>2023</v>
      </c>
      <c r="R464" s="11">
        <f t="shared" si="2"/>
        <v>8</v>
      </c>
      <c r="S464" s="11" t="str">
        <f t="shared" si="3"/>
        <v>2023-Q3</v>
      </c>
      <c r="T464" s="11">
        <f t="shared" si="4"/>
        <v>0</v>
      </c>
      <c r="U464" s="11">
        <f t="shared" si="5"/>
        <v>0</v>
      </c>
      <c r="V464" s="13">
        <f t="shared" si="6"/>
        <v>0</v>
      </c>
      <c r="W464" s="13"/>
    </row>
    <row r="465" ht="15.75" customHeight="1">
      <c r="A465" s="14">
        <v>-1.0</v>
      </c>
      <c r="B465" s="14">
        <v>222.0</v>
      </c>
      <c r="C465" s="14"/>
      <c r="D465" s="14"/>
      <c r="E465" s="14" t="s">
        <v>503</v>
      </c>
      <c r="F465" s="24"/>
      <c r="G465" s="15">
        <v>45147.0</v>
      </c>
      <c r="H465" s="14" t="s">
        <v>493</v>
      </c>
      <c r="I465" s="16"/>
      <c r="J465" s="17"/>
      <c r="K465" s="17"/>
      <c r="L465" s="14"/>
      <c r="M465" s="14"/>
      <c r="N465" s="15">
        <v>45352.0</v>
      </c>
      <c r="O465" s="14"/>
      <c r="P465" s="14"/>
      <c r="Q465" s="18" t="str">
        <f t="shared" si="1"/>
        <v>2023</v>
      </c>
      <c r="R465" s="18">
        <f t="shared" si="2"/>
        <v>8</v>
      </c>
      <c r="S465" s="18" t="str">
        <f t="shared" si="3"/>
        <v>2023-Q3</v>
      </c>
      <c r="T465" s="18">
        <f t="shared" si="4"/>
        <v>0</v>
      </c>
      <c r="U465" s="18">
        <f t="shared" si="5"/>
        <v>0</v>
      </c>
      <c r="V465" s="13">
        <f t="shared" si="6"/>
        <v>0</v>
      </c>
      <c r="W465" s="20"/>
    </row>
    <row r="466" ht="15.75" customHeight="1">
      <c r="A466" s="7">
        <v>-1.0</v>
      </c>
      <c r="B466" s="7">
        <v>228.0</v>
      </c>
      <c r="C466" s="7"/>
      <c r="D466" s="7"/>
      <c r="E466" s="7" t="s">
        <v>504</v>
      </c>
      <c r="F466" s="25"/>
      <c r="G466" s="8">
        <v>45147.0</v>
      </c>
      <c r="H466" s="7" t="s">
        <v>493</v>
      </c>
      <c r="I466" s="9"/>
      <c r="J466" s="10"/>
      <c r="K466" s="10"/>
      <c r="L466" s="7"/>
      <c r="M466" s="7"/>
      <c r="N466" s="8">
        <v>45352.0</v>
      </c>
      <c r="O466" s="7"/>
      <c r="P466" s="7"/>
      <c r="Q466" s="11" t="str">
        <f t="shared" si="1"/>
        <v>2023</v>
      </c>
      <c r="R466" s="11">
        <f t="shared" si="2"/>
        <v>8</v>
      </c>
      <c r="S466" s="11" t="str">
        <f t="shared" si="3"/>
        <v>2023-Q3</v>
      </c>
      <c r="T466" s="11">
        <f t="shared" si="4"/>
        <v>0</v>
      </c>
      <c r="U466" s="11">
        <f t="shared" si="5"/>
        <v>0</v>
      </c>
      <c r="V466" s="13">
        <f t="shared" si="6"/>
        <v>0</v>
      </c>
      <c r="W466" s="13"/>
    </row>
    <row r="467" ht="15.75" customHeight="1">
      <c r="A467" s="14">
        <v>-1.0</v>
      </c>
      <c r="B467" s="14">
        <v>230.0</v>
      </c>
      <c r="C467" s="14"/>
      <c r="D467" s="14"/>
      <c r="E467" s="14" t="s">
        <v>505</v>
      </c>
      <c r="F467" s="24"/>
      <c r="G467" s="15">
        <v>45147.0</v>
      </c>
      <c r="H467" s="14" t="s">
        <v>493</v>
      </c>
      <c r="I467" s="16"/>
      <c r="J467" s="17"/>
      <c r="K467" s="17"/>
      <c r="L467" s="14"/>
      <c r="M467" s="14"/>
      <c r="N467" s="15">
        <v>45352.0</v>
      </c>
      <c r="O467" s="14"/>
      <c r="P467" s="14"/>
      <c r="Q467" s="18" t="str">
        <f t="shared" si="1"/>
        <v>2023</v>
      </c>
      <c r="R467" s="18">
        <f t="shared" si="2"/>
        <v>8</v>
      </c>
      <c r="S467" s="18" t="str">
        <f t="shared" si="3"/>
        <v>2023-Q3</v>
      </c>
      <c r="T467" s="18">
        <f t="shared" si="4"/>
        <v>0</v>
      </c>
      <c r="U467" s="18">
        <f t="shared" si="5"/>
        <v>0</v>
      </c>
      <c r="V467" s="13">
        <f t="shared" si="6"/>
        <v>0</v>
      </c>
      <c r="W467" s="20"/>
    </row>
    <row r="468" ht="15.75" customHeight="1">
      <c r="A468" s="7">
        <v>-1.0</v>
      </c>
      <c r="B468" s="7">
        <v>233.0</v>
      </c>
      <c r="C468" s="7"/>
      <c r="D468" s="7"/>
      <c r="E468" s="7" t="s">
        <v>506</v>
      </c>
      <c r="F468" s="25"/>
      <c r="G468" s="8">
        <v>45147.0</v>
      </c>
      <c r="H468" s="7" t="s">
        <v>493</v>
      </c>
      <c r="I468" s="9"/>
      <c r="J468" s="10"/>
      <c r="K468" s="10"/>
      <c r="L468" s="7"/>
      <c r="M468" s="7"/>
      <c r="N468" s="8">
        <v>45352.0</v>
      </c>
      <c r="O468" s="7"/>
      <c r="P468" s="7"/>
      <c r="Q468" s="11" t="str">
        <f t="shared" si="1"/>
        <v>2023</v>
      </c>
      <c r="R468" s="11">
        <f t="shared" si="2"/>
        <v>8</v>
      </c>
      <c r="S468" s="11" t="str">
        <f t="shared" si="3"/>
        <v>2023-Q3</v>
      </c>
      <c r="T468" s="11">
        <f t="shared" si="4"/>
        <v>0</v>
      </c>
      <c r="U468" s="11">
        <f t="shared" si="5"/>
        <v>0</v>
      </c>
      <c r="V468" s="13">
        <f t="shared" si="6"/>
        <v>0</v>
      </c>
      <c r="W468" s="13"/>
    </row>
    <row r="469" ht="15.75" customHeight="1">
      <c r="A469" s="14">
        <v>-1.0</v>
      </c>
      <c r="B469" s="14">
        <v>238.0</v>
      </c>
      <c r="C469" s="14"/>
      <c r="D469" s="14"/>
      <c r="E469" s="14" t="s">
        <v>507</v>
      </c>
      <c r="F469" s="24"/>
      <c r="G469" s="15">
        <v>45147.0</v>
      </c>
      <c r="H469" s="14" t="s">
        <v>493</v>
      </c>
      <c r="I469" s="16"/>
      <c r="J469" s="17"/>
      <c r="K469" s="17"/>
      <c r="L469" s="14"/>
      <c r="M469" s="14"/>
      <c r="N469" s="15">
        <v>45352.0</v>
      </c>
      <c r="O469" s="14"/>
      <c r="P469" s="14"/>
      <c r="Q469" s="18" t="str">
        <f t="shared" si="1"/>
        <v>2023</v>
      </c>
      <c r="R469" s="18">
        <f t="shared" si="2"/>
        <v>8</v>
      </c>
      <c r="S469" s="18" t="str">
        <f t="shared" si="3"/>
        <v>2023-Q3</v>
      </c>
      <c r="T469" s="18">
        <f t="shared" si="4"/>
        <v>0</v>
      </c>
      <c r="U469" s="18">
        <f t="shared" si="5"/>
        <v>0</v>
      </c>
      <c r="V469" s="13">
        <f t="shared" si="6"/>
        <v>0</v>
      </c>
      <c r="W469" s="20"/>
    </row>
    <row r="470" ht="15.75" customHeight="1">
      <c r="A470" s="7">
        <v>-1.0</v>
      </c>
      <c r="B470" s="7">
        <v>243.0</v>
      </c>
      <c r="C470" s="7"/>
      <c r="D470" s="7"/>
      <c r="E470" s="7" t="s">
        <v>508</v>
      </c>
      <c r="F470" s="25"/>
      <c r="G470" s="8">
        <v>45147.0</v>
      </c>
      <c r="H470" s="7" t="s">
        <v>493</v>
      </c>
      <c r="I470" s="9"/>
      <c r="J470" s="10"/>
      <c r="K470" s="10"/>
      <c r="L470" s="7"/>
      <c r="M470" s="7"/>
      <c r="N470" s="8">
        <v>45352.0</v>
      </c>
      <c r="O470" s="7"/>
      <c r="P470" s="7"/>
      <c r="Q470" s="11" t="str">
        <f t="shared" si="1"/>
        <v>2023</v>
      </c>
      <c r="R470" s="11">
        <f t="shared" si="2"/>
        <v>8</v>
      </c>
      <c r="S470" s="11" t="str">
        <f t="shared" si="3"/>
        <v>2023-Q3</v>
      </c>
      <c r="T470" s="11">
        <f t="shared" si="4"/>
        <v>0</v>
      </c>
      <c r="U470" s="11">
        <f t="shared" si="5"/>
        <v>0</v>
      </c>
      <c r="V470" s="13">
        <f t="shared" si="6"/>
        <v>0</v>
      </c>
      <c r="W470" s="13"/>
    </row>
    <row r="471" ht="15.75" customHeight="1">
      <c r="A471" s="14">
        <v>-1.0</v>
      </c>
      <c r="B471" s="14">
        <v>244.0</v>
      </c>
      <c r="C471" s="14"/>
      <c r="D471" s="14"/>
      <c r="E471" s="14" t="s">
        <v>509</v>
      </c>
      <c r="F471" s="24"/>
      <c r="G471" s="15">
        <v>45147.0</v>
      </c>
      <c r="H471" s="14" t="s">
        <v>493</v>
      </c>
      <c r="I471" s="16"/>
      <c r="J471" s="17"/>
      <c r="K471" s="17"/>
      <c r="L471" s="14"/>
      <c r="M471" s="14"/>
      <c r="N471" s="15">
        <v>45352.0</v>
      </c>
      <c r="O471" s="14"/>
      <c r="P471" s="14"/>
      <c r="Q471" s="18" t="str">
        <f t="shared" si="1"/>
        <v>2023</v>
      </c>
      <c r="R471" s="18">
        <f t="shared" si="2"/>
        <v>8</v>
      </c>
      <c r="S471" s="18" t="str">
        <f t="shared" si="3"/>
        <v>2023-Q3</v>
      </c>
      <c r="T471" s="18">
        <f t="shared" si="4"/>
        <v>0</v>
      </c>
      <c r="U471" s="18">
        <f t="shared" si="5"/>
        <v>0</v>
      </c>
      <c r="V471" s="13">
        <f t="shared" si="6"/>
        <v>0</v>
      </c>
      <c r="W471" s="20"/>
    </row>
    <row r="472" ht="15.75" customHeight="1">
      <c r="A472" s="7">
        <v>-1.0</v>
      </c>
      <c r="B472" s="7">
        <v>245.0</v>
      </c>
      <c r="C472" s="7"/>
      <c r="D472" s="7"/>
      <c r="E472" s="7" t="s">
        <v>510</v>
      </c>
      <c r="F472" s="25"/>
      <c r="G472" s="8">
        <v>45147.0</v>
      </c>
      <c r="H472" s="7" t="s">
        <v>493</v>
      </c>
      <c r="I472" s="9"/>
      <c r="J472" s="10"/>
      <c r="K472" s="10"/>
      <c r="L472" s="7"/>
      <c r="M472" s="7"/>
      <c r="N472" s="8">
        <v>45352.0</v>
      </c>
      <c r="O472" s="7"/>
      <c r="P472" s="7"/>
      <c r="Q472" s="11" t="str">
        <f t="shared" si="1"/>
        <v>2023</v>
      </c>
      <c r="R472" s="11">
        <f t="shared" si="2"/>
        <v>8</v>
      </c>
      <c r="S472" s="11" t="str">
        <f t="shared" si="3"/>
        <v>2023-Q3</v>
      </c>
      <c r="T472" s="11">
        <f t="shared" si="4"/>
        <v>0</v>
      </c>
      <c r="U472" s="11">
        <f t="shared" si="5"/>
        <v>0</v>
      </c>
      <c r="V472" s="13">
        <f t="shared" si="6"/>
        <v>0</v>
      </c>
      <c r="W472" s="13"/>
    </row>
    <row r="473" ht="15.75" customHeight="1">
      <c r="A473" s="14">
        <v>-1.0</v>
      </c>
      <c r="B473" s="14">
        <v>246.0</v>
      </c>
      <c r="C473" s="14"/>
      <c r="D473" s="14"/>
      <c r="E473" s="14" t="s">
        <v>511</v>
      </c>
      <c r="F473" s="24"/>
      <c r="G473" s="15">
        <v>45147.0</v>
      </c>
      <c r="H473" s="14" t="s">
        <v>493</v>
      </c>
      <c r="I473" s="16"/>
      <c r="J473" s="17"/>
      <c r="K473" s="17"/>
      <c r="L473" s="14"/>
      <c r="M473" s="14"/>
      <c r="N473" s="15">
        <v>45352.0</v>
      </c>
      <c r="O473" s="14"/>
      <c r="P473" s="14"/>
      <c r="Q473" s="18" t="str">
        <f t="shared" si="1"/>
        <v>2023</v>
      </c>
      <c r="R473" s="18">
        <f t="shared" si="2"/>
        <v>8</v>
      </c>
      <c r="S473" s="18" t="str">
        <f t="shared" si="3"/>
        <v>2023-Q3</v>
      </c>
      <c r="T473" s="18">
        <f t="shared" si="4"/>
        <v>0</v>
      </c>
      <c r="U473" s="18">
        <f t="shared" si="5"/>
        <v>0</v>
      </c>
      <c r="V473" s="13">
        <f t="shared" si="6"/>
        <v>0</v>
      </c>
      <c r="W473" s="20"/>
    </row>
    <row r="474" ht="15.75" customHeight="1">
      <c r="A474" s="7">
        <v>-1.0</v>
      </c>
      <c r="B474" s="7">
        <v>247.0</v>
      </c>
      <c r="C474" s="7"/>
      <c r="D474" s="7"/>
      <c r="E474" s="7" t="s">
        <v>512</v>
      </c>
      <c r="F474" s="25"/>
      <c r="G474" s="8">
        <v>45147.0</v>
      </c>
      <c r="H474" s="7" t="s">
        <v>493</v>
      </c>
      <c r="I474" s="9"/>
      <c r="J474" s="10"/>
      <c r="K474" s="10"/>
      <c r="L474" s="7"/>
      <c r="M474" s="7"/>
      <c r="N474" s="8">
        <v>45352.0</v>
      </c>
      <c r="O474" s="7"/>
      <c r="P474" s="7"/>
      <c r="Q474" s="11" t="str">
        <f t="shared" si="1"/>
        <v>2023</v>
      </c>
      <c r="R474" s="11">
        <f t="shared" si="2"/>
        <v>8</v>
      </c>
      <c r="S474" s="11" t="str">
        <f t="shared" si="3"/>
        <v>2023-Q3</v>
      </c>
      <c r="T474" s="11">
        <f t="shared" si="4"/>
        <v>0</v>
      </c>
      <c r="U474" s="11">
        <f t="shared" si="5"/>
        <v>0</v>
      </c>
      <c r="V474" s="13">
        <f t="shared" si="6"/>
        <v>0</v>
      </c>
      <c r="W474" s="13"/>
    </row>
    <row r="475" ht="15.75" customHeight="1">
      <c r="A475" s="14">
        <v>-1.0</v>
      </c>
      <c r="B475" s="14">
        <v>248.0</v>
      </c>
      <c r="C475" s="14"/>
      <c r="D475" s="14"/>
      <c r="E475" s="14" t="s">
        <v>512</v>
      </c>
      <c r="F475" s="24"/>
      <c r="G475" s="15">
        <v>45147.0</v>
      </c>
      <c r="H475" s="14" t="s">
        <v>493</v>
      </c>
      <c r="I475" s="16"/>
      <c r="J475" s="17"/>
      <c r="K475" s="17"/>
      <c r="L475" s="14"/>
      <c r="M475" s="14"/>
      <c r="N475" s="15">
        <v>45352.0</v>
      </c>
      <c r="O475" s="14"/>
      <c r="P475" s="14"/>
      <c r="Q475" s="18" t="str">
        <f t="shared" si="1"/>
        <v>2023</v>
      </c>
      <c r="R475" s="18">
        <f t="shared" si="2"/>
        <v>8</v>
      </c>
      <c r="S475" s="18" t="str">
        <f t="shared" si="3"/>
        <v>2023-Q3</v>
      </c>
      <c r="T475" s="18">
        <f t="shared" si="4"/>
        <v>0</v>
      </c>
      <c r="U475" s="18">
        <f t="shared" si="5"/>
        <v>0</v>
      </c>
      <c r="V475" s="13">
        <f t="shared" si="6"/>
        <v>0</v>
      </c>
      <c r="W475" s="20"/>
    </row>
    <row r="476" ht="15.75" customHeight="1">
      <c r="A476" s="7">
        <v>-1.0</v>
      </c>
      <c r="B476" s="7">
        <v>251.0</v>
      </c>
      <c r="C476" s="7"/>
      <c r="D476" s="7"/>
      <c r="E476" s="7" t="s">
        <v>513</v>
      </c>
      <c r="F476" s="25"/>
      <c r="G476" s="8">
        <v>45147.0</v>
      </c>
      <c r="H476" s="7" t="s">
        <v>493</v>
      </c>
      <c r="I476" s="9"/>
      <c r="J476" s="10"/>
      <c r="K476" s="10"/>
      <c r="L476" s="7"/>
      <c r="M476" s="7"/>
      <c r="N476" s="8">
        <v>45352.0</v>
      </c>
      <c r="O476" s="7"/>
      <c r="P476" s="7"/>
      <c r="Q476" s="11" t="str">
        <f t="shared" si="1"/>
        <v>2023</v>
      </c>
      <c r="R476" s="11">
        <f t="shared" si="2"/>
        <v>8</v>
      </c>
      <c r="S476" s="11" t="str">
        <f t="shared" si="3"/>
        <v>2023-Q3</v>
      </c>
      <c r="T476" s="11">
        <f t="shared" si="4"/>
        <v>0</v>
      </c>
      <c r="U476" s="11">
        <f t="shared" si="5"/>
        <v>0</v>
      </c>
      <c r="V476" s="13">
        <f t="shared" si="6"/>
        <v>0</v>
      </c>
      <c r="W476" s="13"/>
    </row>
    <row r="477" ht="15.75" customHeight="1">
      <c r="A477" s="14">
        <v>-1.0</v>
      </c>
      <c r="B477" s="14">
        <v>253.0</v>
      </c>
      <c r="C477" s="14"/>
      <c r="D477" s="14"/>
      <c r="E477" s="14" t="s">
        <v>514</v>
      </c>
      <c r="F477" s="24"/>
      <c r="G477" s="15">
        <v>45147.0</v>
      </c>
      <c r="H477" s="14" t="s">
        <v>493</v>
      </c>
      <c r="I477" s="16"/>
      <c r="J477" s="17"/>
      <c r="K477" s="17"/>
      <c r="L477" s="14"/>
      <c r="M477" s="14"/>
      <c r="N477" s="15">
        <v>45352.0</v>
      </c>
      <c r="O477" s="14"/>
      <c r="P477" s="14"/>
      <c r="Q477" s="18" t="str">
        <f t="shared" si="1"/>
        <v>2023</v>
      </c>
      <c r="R477" s="18">
        <f t="shared" si="2"/>
        <v>8</v>
      </c>
      <c r="S477" s="18" t="str">
        <f t="shared" si="3"/>
        <v>2023-Q3</v>
      </c>
      <c r="T477" s="18">
        <f t="shared" si="4"/>
        <v>0</v>
      </c>
      <c r="U477" s="18">
        <f t="shared" si="5"/>
        <v>0</v>
      </c>
      <c r="V477" s="13">
        <f t="shared" si="6"/>
        <v>0</v>
      </c>
      <c r="W477" s="20"/>
    </row>
    <row r="478" ht="15.75" customHeight="1">
      <c r="A478" s="7">
        <v>-1.0</v>
      </c>
      <c r="B478" s="7">
        <v>254.0</v>
      </c>
      <c r="C478" s="7"/>
      <c r="D478" s="7"/>
      <c r="E478" s="7" t="s">
        <v>515</v>
      </c>
      <c r="F478" s="25"/>
      <c r="G478" s="8">
        <v>45147.0</v>
      </c>
      <c r="H478" s="7" t="s">
        <v>493</v>
      </c>
      <c r="I478" s="9"/>
      <c r="J478" s="10"/>
      <c r="K478" s="10"/>
      <c r="L478" s="7"/>
      <c r="M478" s="7"/>
      <c r="N478" s="8">
        <v>45352.0</v>
      </c>
      <c r="O478" s="7"/>
      <c r="P478" s="7"/>
      <c r="Q478" s="11" t="str">
        <f t="shared" si="1"/>
        <v>2023</v>
      </c>
      <c r="R478" s="11">
        <f t="shared" si="2"/>
        <v>8</v>
      </c>
      <c r="S478" s="11" t="str">
        <f t="shared" si="3"/>
        <v>2023-Q3</v>
      </c>
      <c r="T478" s="11">
        <f t="shared" si="4"/>
        <v>0</v>
      </c>
      <c r="U478" s="11">
        <f t="shared" si="5"/>
        <v>0</v>
      </c>
      <c r="V478" s="13">
        <f t="shared" si="6"/>
        <v>0</v>
      </c>
      <c r="W478" s="13"/>
    </row>
    <row r="479" ht="15.75" customHeight="1">
      <c r="A479" s="14">
        <v>-1.0</v>
      </c>
      <c r="B479" s="14">
        <v>256.0</v>
      </c>
      <c r="C479" s="14"/>
      <c r="D479" s="14"/>
      <c r="E479" s="14" t="s">
        <v>516</v>
      </c>
      <c r="F479" s="24"/>
      <c r="G479" s="15">
        <v>45147.0</v>
      </c>
      <c r="H479" s="14" t="s">
        <v>493</v>
      </c>
      <c r="I479" s="16"/>
      <c r="J479" s="17"/>
      <c r="K479" s="17"/>
      <c r="L479" s="14"/>
      <c r="M479" s="14"/>
      <c r="N479" s="15">
        <v>45352.0</v>
      </c>
      <c r="O479" s="14"/>
      <c r="P479" s="14"/>
      <c r="Q479" s="18" t="str">
        <f t="shared" si="1"/>
        <v>2023</v>
      </c>
      <c r="R479" s="18">
        <f t="shared" si="2"/>
        <v>8</v>
      </c>
      <c r="S479" s="18" t="str">
        <f t="shared" si="3"/>
        <v>2023-Q3</v>
      </c>
      <c r="T479" s="18">
        <f t="shared" si="4"/>
        <v>0</v>
      </c>
      <c r="U479" s="18">
        <f t="shared" si="5"/>
        <v>0</v>
      </c>
      <c r="V479" s="13">
        <f t="shared" si="6"/>
        <v>0</v>
      </c>
      <c r="W479" s="20"/>
    </row>
    <row r="480" ht="15.75" customHeight="1">
      <c r="A480" s="7">
        <v>-1.0</v>
      </c>
      <c r="B480" s="7">
        <v>259.0</v>
      </c>
      <c r="C480" s="7"/>
      <c r="D480" s="7"/>
      <c r="E480" s="7" t="s">
        <v>517</v>
      </c>
      <c r="F480" s="25"/>
      <c r="G480" s="8">
        <v>45147.0</v>
      </c>
      <c r="H480" s="7" t="s">
        <v>493</v>
      </c>
      <c r="I480" s="9"/>
      <c r="J480" s="10"/>
      <c r="K480" s="10"/>
      <c r="L480" s="7"/>
      <c r="M480" s="7"/>
      <c r="N480" s="8">
        <v>45352.0</v>
      </c>
      <c r="O480" s="7"/>
      <c r="P480" s="7"/>
      <c r="Q480" s="11" t="str">
        <f t="shared" si="1"/>
        <v>2023</v>
      </c>
      <c r="R480" s="11">
        <f t="shared" si="2"/>
        <v>8</v>
      </c>
      <c r="S480" s="11" t="str">
        <f t="shared" si="3"/>
        <v>2023-Q3</v>
      </c>
      <c r="T480" s="11">
        <f t="shared" si="4"/>
        <v>0</v>
      </c>
      <c r="U480" s="11">
        <f t="shared" si="5"/>
        <v>0</v>
      </c>
      <c r="V480" s="13">
        <f t="shared" si="6"/>
        <v>0</v>
      </c>
      <c r="W480" s="13"/>
    </row>
    <row r="481" ht="15.75" customHeight="1">
      <c r="A481" s="14">
        <v>-1.0</v>
      </c>
      <c r="B481" s="14">
        <v>260.0</v>
      </c>
      <c r="C481" s="14"/>
      <c r="D481" s="14"/>
      <c r="E481" s="14" t="s">
        <v>518</v>
      </c>
      <c r="F481" s="24"/>
      <c r="G481" s="15">
        <v>45147.0</v>
      </c>
      <c r="H481" s="14" t="s">
        <v>493</v>
      </c>
      <c r="I481" s="16"/>
      <c r="J481" s="17"/>
      <c r="K481" s="17"/>
      <c r="L481" s="14"/>
      <c r="M481" s="14"/>
      <c r="N481" s="15">
        <v>45352.0</v>
      </c>
      <c r="O481" s="14"/>
      <c r="P481" s="14"/>
      <c r="Q481" s="18" t="str">
        <f t="shared" si="1"/>
        <v>2023</v>
      </c>
      <c r="R481" s="18">
        <f t="shared" si="2"/>
        <v>8</v>
      </c>
      <c r="S481" s="18" t="str">
        <f t="shared" si="3"/>
        <v>2023-Q3</v>
      </c>
      <c r="T481" s="18">
        <f t="shared" si="4"/>
        <v>0</v>
      </c>
      <c r="U481" s="18">
        <f t="shared" si="5"/>
        <v>0</v>
      </c>
      <c r="V481" s="13">
        <f t="shared" si="6"/>
        <v>0</v>
      </c>
      <c r="W481" s="20"/>
    </row>
    <row r="482" ht="15.75" customHeight="1">
      <c r="A482" s="7">
        <v>-1.0</v>
      </c>
      <c r="B482" s="7">
        <v>261.0</v>
      </c>
      <c r="C482" s="7"/>
      <c r="D482" s="7"/>
      <c r="E482" s="7" t="s">
        <v>519</v>
      </c>
      <c r="F482" s="25"/>
      <c r="G482" s="8">
        <v>45147.0</v>
      </c>
      <c r="H482" s="7" t="s">
        <v>493</v>
      </c>
      <c r="I482" s="9"/>
      <c r="J482" s="10"/>
      <c r="K482" s="10"/>
      <c r="L482" s="7"/>
      <c r="M482" s="7"/>
      <c r="N482" s="8">
        <v>45352.0</v>
      </c>
      <c r="O482" s="7"/>
      <c r="P482" s="7"/>
      <c r="Q482" s="11" t="str">
        <f t="shared" si="1"/>
        <v>2023</v>
      </c>
      <c r="R482" s="11">
        <f t="shared" si="2"/>
        <v>8</v>
      </c>
      <c r="S482" s="11" t="str">
        <f t="shared" si="3"/>
        <v>2023-Q3</v>
      </c>
      <c r="T482" s="11">
        <f t="shared" si="4"/>
        <v>0</v>
      </c>
      <c r="U482" s="11">
        <f t="shared" si="5"/>
        <v>0</v>
      </c>
      <c r="V482" s="13">
        <f t="shared" si="6"/>
        <v>0</v>
      </c>
      <c r="W482" s="13"/>
    </row>
    <row r="483" ht="15.75" customHeight="1">
      <c r="A483" s="14">
        <v>-1.0</v>
      </c>
      <c r="B483" s="14">
        <v>269.0</v>
      </c>
      <c r="C483" s="14"/>
      <c r="D483" s="14"/>
      <c r="E483" s="14" t="s">
        <v>520</v>
      </c>
      <c r="F483" s="24"/>
      <c r="G483" s="15">
        <v>45147.0</v>
      </c>
      <c r="H483" s="14" t="s">
        <v>493</v>
      </c>
      <c r="I483" s="16"/>
      <c r="J483" s="17"/>
      <c r="K483" s="17"/>
      <c r="L483" s="14"/>
      <c r="M483" s="14"/>
      <c r="N483" s="15">
        <v>45352.0</v>
      </c>
      <c r="O483" s="14"/>
      <c r="P483" s="14"/>
      <c r="Q483" s="18" t="str">
        <f t="shared" si="1"/>
        <v>2023</v>
      </c>
      <c r="R483" s="18">
        <f t="shared" si="2"/>
        <v>8</v>
      </c>
      <c r="S483" s="18" t="str">
        <f t="shared" si="3"/>
        <v>2023-Q3</v>
      </c>
      <c r="T483" s="18">
        <f t="shared" si="4"/>
        <v>0</v>
      </c>
      <c r="U483" s="18">
        <f t="shared" si="5"/>
        <v>0</v>
      </c>
      <c r="V483" s="13">
        <f t="shared" si="6"/>
        <v>0</v>
      </c>
      <c r="W483" s="20"/>
    </row>
    <row r="484" ht="15.75" customHeight="1">
      <c r="A484" s="7">
        <v>-1.0</v>
      </c>
      <c r="B484" s="7">
        <v>270.0</v>
      </c>
      <c r="C484" s="7"/>
      <c r="D484" s="7"/>
      <c r="E484" s="7" t="s">
        <v>521</v>
      </c>
      <c r="F484" s="25"/>
      <c r="G484" s="8">
        <v>45147.0</v>
      </c>
      <c r="H484" s="7" t="s">
        <v>493</v>
      </c>
      <c r="I484" s="9"/>
      <c r="J484" s="10"/>
      <c r="K484" s="10"/>
      <c r="L484" s="7"/>
      <c r="M484" s="7"/>
      <c r="N484" s="8">
        <v>45352.0</v>
      </c>
      <c r="O484" s="7"/>
      <c r="P484" s="7"/>
      <c r="Q484" s="11" t="str">
        <f t="shared" si="1"/>
        <v>2023</v>
      </c>
      <c r="R484" s="11">
        <f t="shared" si="2"/>
        <v>8</v>
      </c>
      <c r="S484" s="11" t="str">
        <f t="shared" si="3"/>
        <v>2023-Q3</v>
      </c>
      <c r="T484" s="11">
        <f t="shared" si="4"/>
        <v>0</v>
      </c>
      <c r="U484" s="11">
        <f t="shared" si="5"/>
        <v>0</v>
      </c>
      <c r="V484" s="13">
        <f t="shared" si="6"/>
        <v>0</v>
      </c>
      <c r="W484" s="13"/>
    </row>
    <row r="485" ht="15.75" customHeight="1">
      <c r="A485" s="14">
        <v>-1.0</v>
      </c>
      <c r="B485" s="14">
        <v>271.0</v>
      </c>
      <c r="C485" s="14"/>
      <c r="D485" s="14"/>
      <c r="E485" s="14" t="s">
        <v>522</v>
      </c>
      <c r="F485" s="24"/>
      <c r="G485" s="15">
        <v>45147.0</v>
      </c>
      <c r="H485" s="14" t="s">
        <v>493</v>
      </c>
      <c r="I485" s="16"/>
      <c r="J485" s="17"/>
      <c r="K485" s="17"/>
      <c r="L485" s="14"/>
      <c r="M485" s="14"/>
      <c r="N485" s="15">
        <v>45352.0</v>
      </c>
      <c r="O485" s="14"/>
      <c r="P485" s="14"/>
      <c r="Q485" s="18" t="str">
        <f t="shared" si="1"/>
        <v>2023</v>
      </c>
      <c r="R485" s="18">
        <f t="shared" si="2"/>
        <v>8</v>
      </c>
      <c r="S485" s="18" t="str">
        <f t="shared" si="3"/>
        <v>2023-Q3</v>
      </c>
      <c r="T485" s="18">
        <f t="shared" si="4"/>
        <v>0</v>
      </c>
      <c r="U485" s="18">
        <f t="shared" si="5"/>
        <v>0</v>
      </c>
      <c r="V485" s="13">
        <f t="shared" si="6"/>
        <v>0</v>
      </c>
      <c r="W485" s="20"/>
    </row>
    <row r="486" ht="15.75" customHeight="1">
      <c r="A486" s="7">
        <v>-1.0</v>
      </c>
      <c r="B486" s="7">
        <v>273.0</v>
      </c>
      <c r="C486" s="7"/>
      <c r="D486" s="7"/>
      <c r="E486" s="7" t="s">
        <v>523</v>
      </c>
      <c r="F486" s="25"/>
      <c r="G486" s="8">
        <v>45147.0</v>
      </c>
      <c r="H486" s="7" t="s">
        <v>493</v>
      </c>
      <c r="I486" s="9"/>
      <c r="J486" s="10"/>
      <c r="K486" s="10"/>
      <c r="L486" s="7"/>
      <c r="M486" s="7"/>
      <c r="N486" s="8">
        <v>45352.0</v>
      </c>
      <c r="O486" s="7"/>
      <c r="P486" s="7"/>
      <c r="Q486" s="11" t="str">
        <f t="shared" si="1"/>
        <v>2023</v>
      </c>
      <c r="R486" s="11">
        <f t="shared" si="2"/>
        <v>8</v>
      </c>
      <c r="S486" s="11" t="str">
        <f t="shared" si="3"/>
        <v>2023-Q3</v>
      </c>
      <c r="T486" s="11">
        <f t="shared" si="4"/>
        <v>0</v>
      </c>
      <c r="U486" s="11">
        <f t="shared" si="5"/>
        <v>0</v>
      </c>
      <c r="V486" s="13">
        <f t="shared" si="6"/>
        <v>0</v>
      </c>
      <c r="W486" s="13"/>
    </row>
    <row r="487" ht="15.75" customHeight="1">
      <c r="A487" s="14">
        <v>-1.0</v>
      </c>
      <c r="B487" s="14">
        <v>274.0</v>
      </c>
      <c r="C487" s="14"/>
      <c r="D487" s="14"/>
      <c r="E487" s="14" t="s">
        <v>524</v>
      </c>
      <c r="F487" s="24"/>
      <c r="G487" s="15">
        <v>45147.0</v>
      </c>
      <c r="H487" s="14" t="s">
        <v>493</v>
      </c>
      <c r="I487" s="16"/>
      <c r="J487" s="17"/>
      <c r="K487" s="17"/>
      <c r="L487" s="14"/>
      <c r="M487" s="14"/>
      <c r="N487" s="15">
        <v>45352.0</v>
      </c>
      <c r="O487" s="14"/>
      <c r="P487" s="14"/>
      <c r="Q487" s="18" t="str">
        <f t="shared" si="1"/>
        <v>2023</v>
      </c>
      <c r="R487" s="18">
        <f t="shared" si="2"/>
        <v>8</v>
      </c>
      <c r="S487" s="18" t="str">
        <f t="shared" si="3"/>
        <v>2023-Q3</v>
      </c>
      <c r="T487" s="18">
        <f t="shared" si="4"/>
        <v>0</v>
      </c>
      <c r="U487" s="18">
        <f t="shared" si="5"/>
        <v>0</v>
      </c>
      <c r="V487" s="13">
        <f t="shared" si="6"/>
        <v>0</v>
      </c>
      <c r="W487" s="20"/>
    </row>
    <row r="488" ht="15.75" customHeight="1">
      <c r="A488" s="7">
        <v>-1.0</v>
      </c>
      <c r="B488" s="7">
        <v>279.0</v>
      </c>
      <c r="C488" s="7"/>
      <c r="D488" s="7"/>
      <c r="E488" s="7" t="s">
        <v>525</v>
      </c>
      <c r="F488" s="25"/>
      <c r="G488" s="8">
        <v>45147.0</v>
      </c>
      <c r="H488" s="7" t="s">
        <v>493</v>
      </c>
      <c r="I488" s="9"/>
      <c r="J488" s="10"/>
      <c r="K488" s="10"/>
      <c r="L488" s="7"/>
      <c r="M488" s="7"/>
      <c r="N488" s="8">
        <v>45352.0</v>
      </c>
      <c r="O488" s="7"/>
      <c r="P488" s="7"/>
      <c r="Q488" s="11" t="str">
        <f t="shared" si="1"/>
        <v>2023</v>
      </c>
      <c r="R488" s="11">
        <f t="shared" si="2"/>
        <v>8</v>
      </c>
      <c r="S488" s="11" t="str">
        <f t="shared" si="3"/>
        <v>2023-Q3</v>
      </c>
      <c r="T488" s="11">
        <f t="shared" si="4"/>
        <v>0</v>
      </c>
      <c r="U488" s="11">
        <f t="shared" si="5"/>
        <v>0</v>
      </c>
      <c r="V488" s="13">
        <f t="shared" si="6"/>
        <v>0</v>
      </c>
      <c r="W488" s="13"/>
    </row>
    <row r="489" ht="15.75" customHeight="1">
      <c r="A489" s="14">
        <v>-1.0</v>
      </c>
      <c r="B489" s="14">
        <v>280.0</v>
      </c>
      <c r="C489" s="14"/>
      <c r="D489" s="14"/>
      <c r="E489" s="14" t="s">
        <v>526</v>
      </c>
      <c r="F489" s="24"/>
      <c r="G489" s="15">
        <v>45147.0</v>
      </c>
      <c r="H489" s="14" t="s">
        <v>493</v>
      </c>
      <c r="I489" s="16"/>
      <c r="J489" s="17"/>
      <c r="K489" s="17"/>
      <c r="L489" s="14"/>
      <c r="M489" s="14"/>
      <c r="N489" s="15">
        <v>45352.0</v>
      </c>
      <c r="O489" s="14"/>
      <c r="P489" s="14"/>
      <c r="Q489" s="18" t="str">
        <f t="shared" si="1"/>
        <v>2023</v>
      </c>
      <c r="R489" s="18">
        <f t="shared" si="2"/>
        <v>8</v>
      </c>
      <c r="S489" s="18" t="str">
        <f t="shared" si="3"/>
        <v>2023-Q3</v>
      </c>
      <c r="T489" s="18">
        <f t="shared" si="4"/>
        <v>0</v>
      </c>
      <c r="U489" s="18">
        <f t="shared" si="5"/>
        <v>0</v>
      </c>
      <c r="V489" s="13">
        <f t="shared" si="6"/>
        <v>0</v>
      </c>
      <c r="W489" s="20"/>
    </row>
    <row r="490" ht="15.75" customHeight="1">
      <c r="A490" s="7">
        <v>-1.0</v>
      </c>
      <c r="B490" s="7">
        <v>281.0</v>
      </c>
      <c r="C490" s="7"/>
      <c r="D490" s="7"/>
      <c r="E490" s="7" t="s">
        <v>527</v>
      </c>
      <c r="F490" s="25"/>
      <c r="G490" s="8">
        <v>45147.0</v>
      </c>
      <c r="H490" s="7" t="s">
        <v>493</v>
      </c>
      <c r="I490" s="9"/>
      <c r="J490" s="10"/>
      <c r="K490" s="10"/>
      <c r="L490" s="7"/>
      <c r="M490" s="7"/>
      <c r="N490" s="8">
        <v>45352.0</v>
      </c>
      <c r="O490" s="7"/>
      <c r="P490" s="7"/>
      <c r="Q490" s="11" t="str">
        <f t="shared" si="1"/>
        <v>2023</v>
      </c>
      <c r="R490" s="11">
        <f t="shared" si="2"/>
        <v>8</v>
      </c>
      <c r="S490" s="11" t="str">
        <f t="shared" si="3"/>
        <v>2023-Q3</v>
      </c>
      <c r="T490" s="11">
        <f t="shared" si="4"/>
        <v>0</v>
      </c>
      <c r="U490" s="11">
        <f t="shared" si="5"/>
        <v>0</v>
      </c>
      <c r="V490" s="13">
        <f t="shared" si="6"/>
        <v>0</v>
      </c>
      <c r="W490" s="13"/>
    </row>
    <row r="491" ht="15.75" customHeight="1">
      <c r="A491" s="14">
        <v>-1.0</v>
      </c>
      <c r="B491" s="14">
        <v>282.0</v>
      </c>
      <c r="C491" s="14"/>
      <c r="D491" s="14"/>
      <c r="E491" s="14" t="s">
        <v>528</v>
      </c>
      <c r="F491" s="24"/>
      <c r="G491" s="15">
        <v>45147.0</v>
      </c>
      <c r="H491" s="14" t="s">
        <v>493</v>
      </c>
      <c r="I491" s="16"/>
      <c r="J491" s="17"/>
      <c r="K491" s="17"/>
      <c r="L491" s="14"/>
      <c r="M491" s="14"/>
      <c r="N491" s="15">
        <v>45352.0</v>
      </c>
      <c r="O491" s="14"/>
      <c r="P491" s="14"/>
      <c r="Q491" s="18" t="str">
        <f t="shared" si="1"/>
        <v>2023</v>
      </c>
      <c r="R491" s="18">
        <f t="shared" si="2"/>
        <v>8</v>
      </c>
      <c r="S491" s="18" t="str">
        <f t="shared" si="3"/>
        <v>2023-Q3</v>
      </c>
      <c r="T491" s="18">
        <f t="shared" si="4"/>
        <v>0</v>
      </c>
      <c r="U491" s="18">
        <f t="shared" si="5"/>
        <v>0</v>
      </c>
      <c r="V491" s="13">
        <f t="shared" si="6"/>
        <v>0</v>
      </c>
      <c r="W491" s="20"/>
    </row>
    <row r="492" ht="15.75" customHeight="1">
      <c r="A492" s="7">
        <v>-1.0</v>
      </c>
      <c r="B492" s="7">
        <v>283.0</v>
      </c>
      <c r="C492" s="7"/>
      <c r="D492" s="7"/>
      <c r="E492" s="7" t="s">
        <v>529</v>
      </c>
      <c r="F492" s="25"/>
      <c r="G492" s="8">
        <v>45147.0</v>
      </c>
      <c r="H492" s="7" t="s">
        <v>493</v>
      </c>
      <c r="I492" s="9"/>
      <c r="J492" s="10"/>
      <c r="K492" s="10"/>
      <c r="L492" s="7"/>
      <c r="M492" s="7"/>
      <c r="N492" s="8">
        <v>45352.0</v>
      </c>
      <c r="O492" s="7"/>
      <c r="P492" s="7"/>
      <c r="Q492" s="11" t="str">
        <f t="shared" si="1"/>
        <v>2023</v>
      </c>
      <c r="R492" s="11">
        <f t="shared" si="2"/>
        <v>8</v>
      </c>
      <c r="S492" s="11" t="str">
        <f t="shared" si="3"/>
        <v>2023-Q3</v>
      </c>
      <c r="T492" s="11">
        <f t="shared" si="4"/>
        <v>0</v>
      </c>
      <c r="U492" s="11">
        <f t="shared" si="5"/>
        <v>0</v>
      </c>
      <c r="V492" s="13">
        <f t="shared" si="6"/>
        <v>0</v>
      </c>
      <c r="W492" s="13"/>
    </row>
    <row r="493" ht="15.75" customHeight="1">
      <c r="A493" s="14">
        <v>-1.0</v>
      </c>
      <c r="B493" s="14">
        <v>284.0</v>
      </c>
      <c r="C493" s="14"/>
      <c r="D493" s="14"/>
      <c r="E493" s="14" t="s">
        <v>530</v>
      </c>
      <c r="F493" s="24"/>
      <c r="G493" s="15">
        <v>45147.0</v>
      </c>
      <c r="H493" s="14" t="s">
        <v>493</v>
      </c>
      <c r="I493" s="16"/>
      <c r="J493" s="17"/>
      <c r="K493" s="17"/>
      <c r="L493" s="14"/>
      <c r="M493" s="14"/>
      <c r="N493" s="15">
        <v>45352.0</v>
      </c>
      <c r="O493" s="14"/>
      <c r="P493" s="14"/>
      <c r="Q493" s="18" t="str">
        <f t="shared" si="1"/>
        <v>2023</v>
      </c>
      <c r="R493" s="18">
        <f t="shared" si="2"/>
        <v>8</v>
      </c>
      <c r="S493" s="18" t="str">
        <f t="shared" si="3"/>
        <v>2023-Q3</v>
      </c>
      <c r="T493" s="18">
        <f t="shared" si="4"/>
        <v>0</v>
      </c>
      <c r="U493" s="18">
        <f t="shared" si="5"/>
        <v>0</v>
      </c>
      <c r="V493" s="13">
        <f t="shared" si="6"/>
        <v>0</v>
      </c>
      <c r="W493" s="20"/>
    </row>
    <row r="494" ht="15.75" customHeight="1">
      <c r="A494" s="7">
        <v>-1.0</v>
      </c>
      <c r="B494" s="7">
        <v>285.0</v>
      </c>
      <c r="C494" s="7"/>
      <c r="D494" s="7"/>
      <c r="E494" s="7" t="s">
        <v>531</v>
      </c>
      <c r="F494" s="25"/>
      <c r="G494" s="8">
        <v>45147.0</v>
      </c>
      <c r="H494" s="7" t="s">
        <v>493</v>
      </c>
      <c r="I494" s="9"/>
      <c r="J494" s="10"/>
      <c r="K494" s="10"/>
      <c r="L494" s="7"/>
      <c r="M494" s="7"/>
      <c r="N494" s="8">
        <v>45352.0</v>
      </c>
      <c r="O494" s="7"/>
      <c r="P494" s="7"/>
      <c r="Q494" s="11" t="str">
        <f t="shared" si="1"/>
        <v>2023</v>
      </c>
      <c r="R494" s="11">
        <f t="shared" si="2"/>
        <v>8</v>
      </c>
      <c r="S494" s="11" t="str">
        <f t="shared" si="3"/>
        <v>2023-Q3</v>
      </c>
      <c r="T494" s="11">
        <f t="shared" si="4"/>
        <v>0</v>
      </c>
      <c r="U494" s="11">
        <f t="shared" si="5"/>
        <v>0</v>
      </c>
      <c r="V494" s="13">
        <f t="shared" si="6"/>
        <v>0</v>
      </c>
      <c r="W494" s="13"/>
    </row>
    <row r="495" ht="15.75" customHeight="1">
      <c r="A495" s="14">
        <v>-1.0</v>
      </c>
      <c r="B495" s="14">
        <v>286.0</v>
      </c>
      <c r="C495" s="14"/>
      <c r="D495" s="14"/>
      <c r="E495" s="14" t="s">
        <v>532</v>
      </c>
      <c r="F495" s="24"/>
      <c r="G495" s="15">
        <v>45147.0</v>
      </c>
      <c r="H495" s="14" t="s">
        <v>493</v>
      </c>
      <c r="I495" s="16"/>
      <c r="J495" s="17"/>
      <c r="K495" s="17"/>
      <c r="L495" s="14"/>
      <c r="M495" s="14"/>
      <c r="N495" s="15">
        <v>45352.0</v>
      </c>
      <c r="O495" s="14"/>
      <c r="P495" s="14"/>
      <c r="Q495" s="18" t="str">
        <f t="shared" si="1"/>
        <v>2023</v>
      </c>
      <c r="R495" s="18">
        <f t="shared" si="2"/>
        <v>8</v>
      </c>
      <c r="S495" s="18" t="str">
        <f t="shared" si="3"/>
        <v>2023-Q3</v>
      </c>
      <c r="T495" s="18">
        <f t="shared" si="4"/>
        <v>0</v>
      </c>
      <c r="U495" s="18">
        <f t="shared" si="5"/>
        <v>0</v>
      </c>
      <c r="V495" s="13">
        <f t="shared" si="6"/>
        <v>0</v>
      </c>
      <c r="W495" s="20"/>
    </row>
    <row r="496" ht="15.75" customHeight="1">
      <c r="A496" s="7">
        <v>-1.0</v>
      </c>
      <c r="B496" s="7">
        <v>288.0</v>
      </c>
      <c r="C496" s="7"/>
      <c r="D496" s="7"/>
      <c r="E496" s="7" t="s">
        <v>533</v>
      </c>
      <c r="F496" s="25"/>
      <c r="G496" s="8">
        <v>45147.0</v>
      </c>
      <c r="H496" s="7" t="s">
        <v>493</v>
      </c>
      <c r="I496" s="9"/>
      <c r="J496" s="10"/>
      <c r="K496" s="10"/>
      <c r="L496" s="7"/>
      <c r="M496" s="7"/>
      <c r="N496" s="8">
        <v>45352.0</v>
      </c>
      <c r="O496" s="7"/>
      <c r="P496" s="7"/>
      <c r="Q496" s="11" t="str">
        <f t="shared" si="1"/>
        <v>2023</v>
      </c>
      <c r="R496" s="11">
        <f t="shared" si="2"/>
        <v>8</v>
      </c>
      <c r="S496" s="11" t="str">
        <f t="shared" si="3"/>
        <v>2023-Q3</v>
      </c>
      <c r="T496" s="11">
        <f t="shared" si="4"/>
        <v>0</v>
      </c>
      <c r="U496" s="11">
        <f t="shared" si="5"/>
        <v>0</v>
      </c>
      <c r="V496" s="13">
        <f t="shared" si="6"/>
        <v>0</v>
      </c>
      <c r="W496" s="13"/>
    </row>
    <row r="497" ht="15.75" customHeight="1">
      <c r="A497" s="14">
        <v>-1.0</v>
      </c>
      <c r="B497" s="14">
        <v>293.0</v>
      </c>
      <c r="C497" s="14"/>
      <c r="D497" s="14"/>
      <c r="E497" s="14" t="s">
        <v>534</v>
      </c>
      <c r="F497" s="24"/>
      <c r="G497" s="15">
        <v>45147.0</v>
      </c>
      <c r="H497" s="14" t="s">
        <v>493</v>
      </c>
      <c r="I497" s="16"/>
      <c r="J497" s="17"/>
      <c r="K497" s="17"/>
      <c r="L497" s="14"/>
      <c r="M497" s="14"/>
      <c r="N497" s="15">
        <v>45352.0</v>
      </c>
      <c r="O497" s="14"/>
      <c r="P497" s="14"/>
      <c r="Q497" s="18" t="str">
        <f t="shared" si="1"/>
        <v>2023</v>
      </c>
      <c r="R497" s="18">
        <f t="shared" si="2"/>
        <v>8</v>
      </c>
      <c r="S497" s="18" t="str">
        <f t="shared" si="3"/>
        <v>2023-Q3</v>
      </c>
      <c r="T497" s="18">
        <f t="shared" si="4"/>
        <v>0</v>
      </c>
      <c r="U497" s="18">
        <f t="shared" si="5"/>
        <v>0</v>
      </c>
      <c r="V497" s="13">
        <f t="shared" si="6"/>
        <v>0</v>
      </c>
      <c r="W497" s="20"/>
    </row>
    <row r="498" ht="15.75" customHeight="1">
      <c r="A498" s="7">
        <v>-1.0</v>
      </c>
      <c r="B498" s="7">
        <v>294.0</v>
      </c>
      <c r="C498" s="7"/>
      <c r="D498" s="7"/>
      <c r="E498" s="7" t="s">
        <v>118</v>
      </c>
      <c r="F498" s="25"/>
      <c r="G498" s="8">
        <v>45147.0</v>
      </c>
      <c r="H498" s="7" t="s">
        <v>493</v>
      </c>
      <c r="I498" s="9"/>
      <c r="J498" s="10"/>
      <c r="K498" s="10"/>
      <c r="L498" s="7"/>
      <c r="M498" s="7"/>
      <c r="N498" s="8">
        <v>45352.0</v>
      </c>
      <c r="O498" s="7"/>
      <c r="P498" s="7"/>
      <c r="Q498" s="11" t="str">
        <f t="shared" si="1"/>
        <v>2023</v>
      </c>
      <c r="R498" s="11">
        <f t="shared" si="2"/>
        <v>8</v>
      </c>
      <c r="S498" s="11" t="str">
        <f t="shared" si="3"/>
        <v>2023-Q3</v>
      </c>
      <c r="T498" s="11">
        <f t="shared" si="4"/>
        <v>0</v>
      </c>
      <c r="U498" s="11">
        <f t="shared" si="5"/>
        <v>0</v>
      </c>
      <c r="V498" s="13">
        <f t="shared" si="6"/>
        <v>0</v>
      </c>
      <c r="W498" s="13"/>
    </row>
    <row r="499" ht="15.75" customHeight="1">
      <c r="A499" s="14">
        <v>-1.0</v>
      </c>
      <c r="B499" s="14">
        <v>295.0</v>
      </c>
      <c r="C499" s="14"/>
      <c r="D499" s="14"/>
      <c r="E499" s="14" t="s">
        <v>107</v>
      </c>
      <c r="F499" s="24"/>
      <c r="G499" s="15">
        <v>45147.0</v>
      </c>
      <c r="H499" s="14" t="s">
        <v>493</v>
      </c>
      <c r="I499" s="16"/>
      <c r="J499" s="17"/>
      <c r="K499" s="17"/>
      <c r="L499" s="14"/>
      <c r="M499" s="14"/>
      <c r="N499" s="15">
        <v>45352.0</v>
      </c>
      <c r="O499" s="14"/>
      <c r="P499" s="14"/>
      <c r="Q499" s="18" t="str">
        <f t="shared" si="1"/>
        <v>2023</v>
      </c>
      <c r="R499" s="18">
        <f t="shared" si="2"/>
        <v>8</v>
      </c>
      <c r="S499" s="18" t="str">
        <f t="shared" si="3"/>
        <v>2023-Q3</v>
      </c>
      <c r="T499" s="18">
        <f t="shared" si="4"/>
        <v>0</v>
      </c>
      <c r="U499" s="18">
        <f t="shared" si="5"/>
        <v>0</v>
      </c>
      <c r="V499" s="13">
        <f t="shared" si="6"/>
        <v>0</v>
      </c>
      <c r="W499" s="20"/>
    </row>
    <row r="500" ht="15.75" customHeight="1">
      <c r="A500" s="7">
        <v>-1.0</v>
      </c>
      <c r="B500" s="7">
        <v>296.0</v>
      </c>
      <c r="C500" s="7"/>
      <c r="D500" s="7"/>
      <c r="E500" s="7" t="s">
        <v>535</v>
      </c>
      <c r="F500" s="25"/>
      <c r="G500" s="8">
        <v>45147.0</v>
      </c>
      <c r="H500" s="7" t="s">
        <v>493</v>
      </c>
      <c r="I500" s="9"/>
      <c r="J500" s="10"/>
      <c r="K500" s="10"/>
      <c r="L500" s="7"/>
      <c r="M500" s="7"/>
      <c r="N500" s="8">
        <v>45352.0</v>
      </c>
      <c r="O500" s="7"/>
      <c r="P500" s="7"/>
      <c r="Q500" s="11" t="str">
        <f t="shared" si="1"/>
        <v>2023</v>
      </c>
      <c r="R500" s="11">
        <f t="shared" si="2"/>
        <v>8</v>
      </c>
      <c r="S500" s="11" t="str">
        <f t="shared" si="3"/>
        <v>2023-Q3</v>
      </c>
      <c r="T500" s="11">
        <f t="shared" si="4"/>
        <v>0</v>
      </c>
      <c r="U500" s="11">
        <f t="shared" si="5"/>
        <v>0</v>
      </c>
      <c r="V500" s="13">
        <f t="shared" si="6"/>
        <v>0</v>
      </c>
      <c r="W500" s="13"/>
    </row>
    <row r="501" ht="15.75" customHeight="1">
      <c r="A501" s="14">
        <v>-1.0</v>
      </c>
      <c r="B501" s="14">
        <v>297.0</v>
      </c>
      <c r="C501" s="14"/>
      <c r="D501" s="14"/>
      <c r="E501" s="14" t="s">
        <v>536</v>
      </c>
      <c r="F501" s="24"/>
      <c r="G501" s="15">
        <v>45147.0</v>
      </c>
      <c r="H501" s="14" t="s">
        <v>493</v>
      </c>
      <c r="I501" s="16"/>
      <c r="J501" s="17"/>
      <c r="K501" s="17"/>
      <c r="L501" s="14"/>
      <c r="M501" s="14"/>
      <c r="N501" s="15">
        <v>45352.0</v>
      </c>
      <c r="O501" s="14"/>
      <c r="P501" s="14"/>
      <c r="Q501" s="18" t="str">
        <f t="shared" si="1"/>
        <v>2023</v>
      </c>
      <c r="R501" s="18">
        <f t="shared" si="2"/>
        <v>8</v>
      </c>
      <c r="S501" s="18" t="str">
        <f t="shared" si="3"/>
        <v>2023-Q3</v>
      </c>
      <c r="T501" s="18">
        <f t="shared" si="4"/>
        <v>0</v>
      </c>
      <c r="U501" s="18">
        <f t="shared" si="5"/>
        <v>0</v>
      </c>
      <c r="V501" s="13">
        <f t="shared" si="6"/>
        <v>0</v>
      </c>
      <c r="W501" s="20"/>
    </row>
    <row r="502" ht="15.75" customHeight="1">
      <c r="A502" s="7">
        <v>-1.0</v>
      </c>
      <c r="B502" s="7">
        <v>298.0</v>
      </c>
      <c r="C502" s="7"/>
      <c r="D502" s="7"/>
      <c r="E502" s="7" t="s">
        <v>134</v>
      </c>
      <c r="F502" s="25"/>
      <c r="G502" s="8">
        <v>45147.0</v>
      </c>
      <c r="H502" s="7" t="s">
        <v>493</v>
      </c>
      <c r="I502" s="9"/>
      <c r="J502" s="10"/>
      <c r="K502" s="10"/>
      <c r="L502" s="7"/>
      <c r="M502" s="7"/>
      <c r="N502" s="8">
        <v>45352.0</v>
      </c>
      <c r="O502" s="7"/>
      <c r="P502" s="7"/>
      <c r="Q502" s="11" t="str">
        <f t="shared" si="1"/>
        <v>2023</v>
      </c>
      <c r="R502" s="11">
        <f t="shared" si="2"/>
        <v>8</v>
      </c>
      <c r="S502" s="11" t="str">
        <f t="shared" si="3"/>
        <v>2023-Q3</v>
      </c>
      <c r="T502" s="11">
        <f t="shared" si="4"/>
        <v>0</v>
      </c>
      <c r="U502" s="11">
        <f t="shared" si="5"/>
        <v>0</v>
      </c>
      <c r="V502" s="13">
        <f t="shared" si="6"/>
        <v>0</v>
      </c>
      <c r="W502" s="13"/>
    </row>
    <row r="503" ht="15.75" customHeight="1">
      <c r="A503" s="14">
        <v>-1.0</v>
      </c>
      <c r="B503" s="14">
        <v>299.0</v>
      </c>
      <c r="C503" s="14"/>
      <c r="D503" s="14"/>
      <c r="E503" s="14" t="s">
        <v>537</v>
      </c>
      <c r="F503" s="24"/>
      <c r="G503" s="15">
        <v>45147.0</v>
      </c>
      <c r="H503" s="14" t="s">
        <v>493</v>
      </c>
      <c r="I503" s="16"/>
      <c r="J503" s="17"/>
      <c r="K503" s="17"/>
      <c r="L503" s="14"/>
      <c r="M503" s="14"/>
      <c r="N503" s="15">
        <v>45352.0</v>
      </c>
      <c r="O503" s="14"/>
      <c r="P503" s="14"/>
      <c r="Q503" s="18" t="str">
        <f t="shared" si="1"/>
        <v>2023</v>
      </c>
      <c r="R503" s="18">
        <f t="shared" si="2"/>
        <v>8</v>
      </c>
      <c r="S503" s="18" t="str">
        <f t="shared" si="3"/>
        <v>2023-Q3</v>
      </c>
      <c r="T503" s="18">
        <f t="shared" si="4"/>
        <v>0</v>
      </c>
      <c r="U503" s="18">
        <f t="shared" si="5"/>
        <v>0</v>
      </c>
      <c r="V503" s="13">
        <f t="shared" si="6"/>
        <v>0</v>
      </c>
      <c r="W503" s="20"/>
    </row>
    <row r="504" ht="15.75" customHeight="1">
      <c r="A504" s="7">
        <v>-1.0</v>
      </c>
      <c r="B504" s="7">
        <v>300.0</v>
      </c>
      <c r="C504" s="7"/>
      <c r="D504" s="7"/>
      <c r="E504" s="7" t="s">
        <v>181</v>
      </c>
      <c r="F504" s="25"/>
      <c r="G504" s="8">
        <v>45147.0</v>
      </c>
      <c r="H504" s="7" t="s">
        <v>493</v>
      </c>
      <c r="I504" s="9"/>
      <c r="J504" s="10"/>
      <c r="K504" s="10"/>
      <c r="L504" s="7"/>
      <c r="M504" s="7"/>
      <c r="N504" s="8">
        <v>45352.0</v>
      </c>
      <c r="O504" s="7"/>
      <c r="P504" s="7"/>
      <c r="Q504" s="11" t="str">
        <f t="shared" si="1"/>
        <v>2023</v>
      </c>
      <c r="R504" s="11">
        <f t="shared" si="2"/>
        <v>8</v>
      </c>
      <c r="S504" s="11" t="str">
        <f t="shared" si="3"/>
        <v>2023-Q3</v>
      </c>
      <c r="T504" s="11">
        <f t="shared" si="4"/>
        <v>0</v>
      </c>
      <c r="U504" s="11">
        <f t="shared" si="5"/>
        <v>0</v>
      </c>
      <c r="V504" s="13">
        <f t="shared" si="6"/>
        <v>0</v>
      </c>
      <c r="W504" s="13"/>
    </row>
    <row r="505" ht="15.75" customHeight="1">
      <c r="A505" s="14">
        <v>-1.0</v>
      </c>
      <c r="B505" s="14">
        <v>359.0</v>
      </c>
      <c r="C505" s="14"/>
      <c r="D505" s="14"/>
      <c r="E505" s="14" t="s">
        <v>538</v>
      </c>
      <c r="F505" s="24"/>
      <c r="G505" s="15">
        <v>45146.0</v>
      </c>
      <c r="H505" s="14" t="s">
        <v>241</v>
      </c>
      <c r="I505" s="16"/>
      <c r="J505" s="17"/>
      <c r="K505" s="17"/>
      <c r="L505" s="14"/>
      <c r="M505" s="14"/>
      <c r="N505" s="15">
        <v>45352.0</v>
      </c>
      <c r="O505" s="14"/>
      <c r="P505" s="14"/>
      <c r="Q505" s="18" t="str">
        <f t="shared" si="1"/>
        <v>2023</v>
      </c>
      <c r="R505" s="18">
        <f t="shared" si="2"/>
        <v>8</v>
      </c>
      <c r="S505" s="18" t="str">
        <f t="shared" si="3"/>
        <v>2023-Q3</v>
      </c>
      <c r="T505" s="18">
        <f t="shared" si="4"/>
        <v>0</v>
      </c>
      <c r="U505" s="18">
        <f t="shared" si="5"/>
        <v>0</v>
      </c>
      <c r="V505" s="13">
        <f t="shared" si="6"/>
        <v>0</v>
      </c>
      <c r="W505" s="20"/>
    </row>
    <row r="506" ht="15.75" customHeight="1">
      <c r="A506" s="7">
        <v>-1.0</v>
      </c>
      <c r="B506" s="7">
        <v>318.0</v>
      </c>
      <c r="C506" s="7"/>
      <c r="D506" s="7"/>
      <c r="E506" s="7" t="s">
        <v>219</v>
      </c>
      <c r="F506" s="25"/>
      <c r="G506" s="8">
        <v>45134.0</v>
      </c>
      <c r="H506" s="7" t="s">
        <v>24</v>
      </c>
      <c r="I506" s="9"/>
      <c r="J506" s="10"/>
      <c r="K506" s="10"/>
      <c r="L506" s="7"/>
      <c r="M506" s="7"/>
      <c r="N506" s="8">
        <v>45352.0</v>
      </c>
      <c r="O506" s="7"/>
      <c r="P506" s="7"/>
      <c r="Q506" s="11" t="str">
        <f t="shared" si="1"/>
        <v>2023</v>
      </c>
      <c r="R506" s="11">
        <f t="shared" si="2"/>
        <v>7</v>
      </c>
      <c r="S506" s="11" t="str">
        <f t="shared" si="3"/>
        <v>2023-Q3</v>
      </c>
      <c r="T506" s="11">
        <f t="shared" si="4"/>
        <v>0</v>
      </c>
      <c r="U506" s="11">
        <f t="shared" si="5"/>
        <v>0</v>
      </c>
      <c r="V506" s="13">
        <f t="shared" si="6"/>
        <v>0</v>
      </c>
      <c r="W506" s="13"/>
    </row>
    <row r="507" ht="15.75" customHeight="1">
      <c r="A507" s="14">
        <v>-1.0</v>
      </c>
      <c r="B507" s="14">
        <v>320.0</v>
      </c>
      <c r="C507" s="14"/>
      <c r="D507" s="14"/>
      <c r="E507" s="14" t="s">
        <v>219</v>
      </c>
      <c r="F507" s="24"/>
      <c r="G507" s="15">
        <v>45134.0</v>
      </c>
      <c r="H507" s="14" t="s">
        <v>24</v>
      </c>
      <c r="I507" s="16"/>
      <c r="J507" s="17"/>
      <c r="K507" s="17"/>
      <c r="L507" s="14"/>
      <c r="M507" s="14"/>
      <c r="N507" s="15">
        <v>45352.0</v>
      </c>
      <c r="O507" s="14"/>
      <c r="P507" s="14"/>
      <c r="Q507" s="18" t="str">
        <f t="shared" si="1"/>
        <v>2023</v>
      </c>
      <c r="R507" s="18">
        <f t="shared" si="2"/>
        <v>7</v>
      </c>
      <c r="S507" s="18" t="str">
        <f t="shared" si="3"/>
        <v>2023-Q3</v>
      </c>
      <c r="T507" s="18">
        <f t="shared" si="4"/>
        <v>0</v>
      </c>
      <c r="U507" s="18">
        <f t="shared" si="5"/>
        <v>0</v>
      </c>
      <c r="V507" s="13">
        <f t="shared" si="6"/>
        <v>0</v>
      </c>
      <c r="W507" s="20"/>
    </row>
    <row r="508" ht="15.75" customHeight="1">
      <c r="A508" s="7">
        <v>-1.0</v>
      </c>
      <c r="B508" s="7">
        <v>309.0</v>
      </c>
      <c r="C508" s="7"/>
      <c r="D508" s="7"/>
      <c r="E508" s="7" t="s">
        <v>539</v>
      </c>
      <c r="F508" s="25"/>
      <c r="G508" s="8">
        <v>45114.0</v>
      </c>
      <c r="H508" s="7" t="s">
        <v>241</v>
      </c>
      <c r="I508" s="9"/>
      <c r="J508" s="10"/>
      <c r="K508" s="10"/>
      <c r="L508" s="7"/>
      <c r="M508" s="7"/>
      <c r="N508" s="8">
        <v>45352.0</v>
      </c>
      <c r="O508" s="7"/>
      <c r="P508" s="7"/>
      <c r="Q508" s="11" t="str">
        <f t="shared" si="1"/>
        <v>2023</v>
      </c>
      <c r="R508" s="11">
        <f t="shared" si="2"/>
        <v>7</v>
      </c>
      <c r="S508" s="11" t="str">
        <f t="shared" si="3"/>
        <v>2023-Q3</v>
      </c>
      <c r="T508" s="11">
        <f t="shared" si="4"/>
        <v>0</v>
      </c>
      <c r="U508" s="11">
        <f t="shared" si="5"/>
        <v>0</v>
      </c>
      <c r="V508" s="13">
        <f t="shared" si="6"/>
        <v>0</v>
      </c>
      <c r="W508" s="13"/>
    </row>
    <row r="509" ht="15.75" customHeight="1">
      <c r="A509" s="14">
        <v>-1.0</v>
      </c>
      <c r="B509" s="14">
        <v>185.0</v>
      </c>
      <c r="C509" s="14"/>
      <c r="D509" s="14"/>
      <c r="E509" s="14" t="s">
        <v>540</v>
      </c>
      <c r="F509" s="24"/>
      <c r="G509" s="15">
        <v>44964.0</v>
      </c>
      <c r="H509" s="14" t="s">
        <v>493</v>
      </c>
      <c r="I509" s="16"/>
      <c r="J509" s="17"/>
      <c r="K509" s="17"/>
      <c r="L509" s="14"/>
      <c r="M509" s="14"/>
      <c r="N509" s="15">
        <v>45352.0</v>
      </c>
      <c r="O509" s="14"/>
      <c r="P509" s="14"/>
      <c r="Q509" s="18" t="str">
        <f t="shared" si="1"/>
        <v>2023</v>
      </c>
      <c r="R509" s="18">
        <f t="shared" si="2"/>
        <v>2</v>
      </c>
      <c r="S509" s="18" t="str">
        <f t="shared" si="3"/>
        <v>2023-Q1</v>
      </c>
      <c r="T509" s="18">
        <f t="shared" si="4"/>
        <v>0</v>
      </c>
      <c r="U509" s="18">
        <f t="shared" si="5"/>
        <v>0</v>
      </c>
      <c r="V509" s="13">
        <f t="shared" si="6"/>
        <v>0</v>
      </c>
      <c r="W509" s="20"/>
    </row>
    <row r="510" ht="15.75" customHeight="1">
      <c r="A510" s="7">
        <v>-1.0</v>
      </c>
      <c r="B510" s="7">
        <v>200.0</v>
      </c>
      <c r="C510" s="7"/>
      <c r="D510" s="7"/>
      <c r="E510" s="7" t="s">
        <v>307</v>
      </c>
      <c r="F510" s="25"/>
      <c r="G510" s="8">
        <v>44922.0</v>
      </c>
      <c r="H510" s="7" t="s">
        <v>493</v>
      </c>
      <c r="I510" s="9"/>
      <c r="J510" s="10"/>
      <c r="K510" s="10"/>
      <c r="L510" s="7"/>
      <c r="M510" s="7"/>
      <c r="N510" s="8">
        <v>45352.0</v>
      </c>
      <c r="O510" s="7"/>
      <c r="P510" s="7"/>
      <c r="Q510" s="11" t="str">
        <f t="shared" si="1"/>
        <v>2022</v>
      </c>
      <c r="R510" s="11">
        <f t="shared" si="2"/>
        <v>12</v>
      </c>
      <c r="S510" s="11" t="str">
        <f t="shared" si="3"/>
        <v>2022-Q4</v>
      </c>
      <c r="T510" s="11">
        <f t="shared" si="4"/>
        <v>0</v>
      </c>
      <c r="U510" s="11">
        <f t="shared" si="5"/>
        <v>0</v>
      </c>
      <c r="V510" s="13">
        <f t="shared" si="6"/>
        <v>0</v>
      </c>
      <c r="W510" s="13"/>
    </row>
    <row r="511" ht="15.75" customHeight="1">
      <c r="A511" s="14">
        <v>-1.0</v>
      </c>
      <c r="B511" s="14">
        <v>168.0</v>
      </c>
      <c r="C511" s="14" t="s">
        <v>32</v>
      </c>
      <c r="D511" s="21" t="s">
        <v>33</v>
      </c>
      <c r="E511" s="14" t="s">
        <v>541</v>
      </c>
      <c r="F511" s="24"/>
      <c r="G511" s="15">
        <v>44918.0</v>
      </c>
      <c r="H511" s="14" t="s">
        <v>24</v>
      </c>
      <c r="I511" s="16">
        <v>293194.072</v>
      </c>
      <c r="J511" s="17"/>
      <c r="K511" s="17">
        <v>1311188.25198838</v>
      </c>
      <c r="L511" s="14" t="s">
        <v>347</v>
      </c>
      <c r="M511" s="14" t="s">
        <v>217</v>
      </c>
      <c r="N511" s="15">
        <v>45217.0</v>
      </c>
      <c r="O511" s="14"/>
      <c r="P511" s="14"/>
      <c r="Q511" s="18" t="str">
        <f t="shared" si="1"/>
        <v>2022</v>
      </c>
      <c r="R511" s="18">
        <f t="shared" si="2"/>
        <v>12</v>
      </c>
      <c r="S511" s="18" t="str">
        <f t="shared" si="3"/>
        <v>2022-Q4</v>
      </c>
      <c r="T511" s="18">
        <f t="shared" si="4"/>
        <v>0</v>
      </c>
      <c r="U511" s="18">
        <f t="shared" si="5"/>
        <v>0</v>
      </c>
      <c r="V511" s="13">
        <f t="shared" si="6"/>
        <v>0</v>
      </c>
      <c r="W511" s="20"/>
    </row>
    <row r="512" ht="15.75" customHeight="1">
      <c r="A512" s="7">
        <v>-1.0</v>
      </c>
      <c r="B512" s="7">
        <v>197.0</v>
      </c>
      <c r="C512" s="7" t="s">
        <v>32</v>
      </c>
      <c r="D512" s="7" t="s">
        <v>38</v>
      </c>
      <c r="E512" s="7" t="s">
        <v>542</v>
      </c>
      <c r="F512" s="25"/>
      <c r="G512" s="8">
        <v>44918.0</v>
      </c>
      <c r="H512" s="7" t="s">
        <v>24</v>
      </c>
      <c r="I512" s="9">
        <v>62888.0</v>
      </c>
      <c r="J512" s="10"/>
      <c r="K512" s="10">
        <v>281240.3614730835</v>
      </c>
      <c r="L512" s="7" t="s">
        <v>310</v>
      </c>
      <c r="M512" s="7" t="s">
        <v>217</v>
      </c>
      <c r="N512" s="8">
        <v>45217.0</v>
      </c>
      <c r="O512" s="7"/>
      <c r="P512" s="7"/>
      <c r="Q512" s="11" t="str">
        <f t="shared" si="1"/>
        <v>2022</v>
      </c>
      <c r="R512" s="11">
        <f t="shared" si="2"/>
        <v>12</v>
      </c>
      <c r="S512" s="11" t="str">
        <f t="shared" si="3"/>
        <v>2022-Q4</v>
      </c>
      <c r="T512" s="11">
        <f t="shared" si="4"/>
        <v>0</v>
      </c>
      <c r="U512" s="11">
        <f t="shared" si="5"/>
        <v>0</v>
      </c>
      <c r="V512" s="13">
        <f t="shared" si="6"/>
        <v>0</v>
      </c>
      <c r="W512" s="13"/>
    </row>
    <row r="513" ht="15.75" customHeight="1">
      <c r="A513" s="14">
        <v>-1.0</v>
      </c>
      <c r="B513" s="14">
        <v>194.0</v>
      </c>
      <c r="C513" s="14" t="s">
        <v>41</v>
      </c>
      <c r="D513" s="14" t="s">
        <v>42</v>
      </c>
      <c r="E513" s="14" t="s">
        <v>543</v>
      </c>
      <c r="F513" s="24"/>
      <c r="G513" s="15">
        <v>44918.0</v>
      </c>
      <c r="H513" s="14" t="s">
        <v>24</v>
      </c>
      <c r="I513" s="16">
        <v>59851.02</v>
      </c>
      <c r="J513" s="17"/>
      <c r="K513" s="17">
        <v>267658.7345651436</v>
      </c>
      <c r="L513" s="14" t="s">
        <v>135</v>
      </c>
      <c r="M513" s="14" t="s">
        <v>217</v>
      </c>
      <c r="N513" s="15">
        <v>45217.0</v>
      </c>
      <c r="O513" s="14"/>
      <c r="P513" s="14"/>
      <c r="Q513" s="18" t="str">
        <f t="shared" si="1"/>
        <v>2022</v>
      </c>
      <c r="R513" s="18">
        <f t="shared" si="2"/>
        <v>12</v>
      </c>
      <c r="S513" s="18" t="str">
        <f t="shared" si="3"/>
        <v>2022-Q4</v>
      </c>
      <c r="T513" s="18">
        <f t="shared" si="4"/>
        <v>0</v>
      </c>
      <c r="U513" s="18">
        <f t="shared" si="5"/>
        <v>0</v>
      </c>
      <c r="V513" s="13">
        <f t="shared" si="6"/>
        <v>0</v>
      </c>
      <c r="W513" s="20"/>
    </row>
    <row r="514" ht="15.75" customHeight="1">
      <c r="A514" s="7">
        <v>-1.0</v>
      </c>
      <c r="B514" s="7">
        <v>199.0</v>
      </c>
      <c r="C514" s="7" t="s">
        <v>32</v>
      </c>
      <c r="D514" s="7" t="s">
        <v>38</v>
      </c>
      <c r="E514" s="7" t="s">
        <v>544</v>
      </c>
      <c r="F514" s="25"/>
      <c r="G514" s="8">
        <v>44918.0</v>
      </c>
      <c r="H514" s="7" t="s">
        <v>24</v>
      </c>
      <c r="I514" s="9">
        <v>51574.64</v>
      </c>
      <c r="J514" s="10"/>
      <c r="K514" s="10">
        <v>230646.0755063629</v>
      </c>
      <c r="L514" s="7" t="s">
        <v>62</v>
      </c>
      <c r="M514" s="7" t="s">
        <v>217</v>
      </c>
      <c r="N514" s="8">
        <v>45217.0</v>
      </c>
      <c r="O514" s="7"/>
      <c r="P514" s="7"/>
      <c r="Q514" s="11" t="str">
        <f t="shared" si="1"/>
        <v>2022</v>
      </c>
      <c r="R514" s="11">
        <f t="shared" si="2"/>
        <v>12</v>
      </c>
      <c r="S514" s="11" t="str">
        <f t="shared" si="3"/>
        <v>2022-Q4</v>
      </c>
      <c r="T514" s="11">
        <f t="shared" si="4"/>
        <v>0</v>
      </c>
      <c r="U514" s="11">
        <f t="shared" si="5"/>
        <v>0</v>
      </c>
      <c r="V514" s="13">
        <f t="shared" si="6"/>
        <v>0</v>
      </c>
      <c r="W514" s="13"/>
    </row>
    <row r="515" ht="15.75" customHeight="1">
      <c r="A515" s="14">
        <v>-1.0</v>
      </c>
      <c r="B515" s="14">
        <v>198.0</v>
      </c>
      <c r="C515" s="14" t="s">
        <v>32</v>
      </c>
      <c r="D515" s="14" t="s">
        <v>53</v>
      </c>
      <c r="E515" s="14" t="s">
        <v>545</v>
      </c>
      <c r="F515" s="24"/>
      <c r="G515" s="15">
        <v>44918.0</v>
      </c>
      <c r="H515" s="14" t="s">
        <v>24</v>
      </c>
      <c r="I515" s="16">
        <v>37183.847</v>
      </c>
      <c r="J515" s="17"/>
      <c r="K515" s="17">
        <v>166289.2534543924</v>
      </c>
      <c r="L515" s="14" t="s">
        <v>119</v>
      </c>
      <c r="M515" s="14" t="s">
        <v>217</v>
      </c>
      <c r="N515" s="15">
        <v>45217.0</v>
      </c>
      <c r="O515" s="14"/>
      <c r="P515" s="14"/>
      <c r="Q515" s="18" t="str">
        <f t="shared" si="1"/>
        <v>2022</v>
      </c>
      <c r="R515" s="18">
        <f t="shared" si="2"/>
        <v>12</v>
      </c>
      <c r="S515" s="18" t="str">
        <f t="shared" si="3"/>
        <v>2022-Q4</v>
      </c>
      <c r="T515" s="18">
        <f t="shared" si="4"/>
        <v>0</v>
      </c>
      <c r="U515" s="18">
        <f t="shared" si="5"/>
        <v>0</v>
      </c>
      <c r="V515" s="13">
        <f t="shared" si="6"/>
        <v>0</v>
      </c>
      <c r="W515" s="20"/>
    </row>
    <row r="516" ht="15.75" customHeight="1">
      <c r="A516" s="7">
        <v>-1.0</v>
      </c>
      <c r="B516" s="7">
        <v>195.0</v>
      </c>
      <c r="C516" s="7" t="s">
        <v>41</v>
      </c>
      <c r="D516" s="7" t="s">
        <v>42</v>
      </c>
      <c r="E516" s="7" t="s">
        <v>546</v>
      </c>
      <c r="F516" s="25"/>
      <c r="G516" s="8">
        <v>44918.0</v>
      </c>
      <c r="H516" s="7" t="s">
        <v>24</v>
      </c>
      <c r="I516" s="9">
        <v>30119.37</v>
      </c>
      <c r="J516" s="10"/>
      <c r="K516" s="10">
        <v>134696.3253107357</v>
      </c>
      <c r="L516" s="7" t="s">
        <v>160</v>
      </c>
      <c r="M516" s="7" t="s">
        <v>217</v>
      </c>
      <c r="N516" s="8">
        <v>45217.0</v>
      </c>
      <c r="O516" s="7"/>
      <c r="P516" s="7"/>
      <c r="Q516" s="11" t="str">
        <f t="shared" si="1"/>
        <v>2022</v>
      </c>
      <c r="R516" s="11">
        <f t="shared" si="2"/>
        <v>12</v>
      </c>
      <c r="S516" s="11" t="str">
        <f t="shared" si="3"/>
        <v>2022-Q4</v>
      </c>
      <c r="T516" s="11">
        <f t="shared" si="4"/>
        <v>0</v>
      </c>
      <c r="U516" s="11">
        <f t="shared" si="5"/>
        <v>0</v>
      </c>
      <c r="V516" s="13">
        <f t="shared" si="6"/>
        <v>0</v>
      </c>
      <c r="W516" s="13"/>
    </row>
    <row r="517" ht="15.75" customHeight="1">
      <c r="A517" s="14">
        <v>-1.0</v>
      </c>
      <c r="B517" s="14">
        <v>189.0</v>
      </c>
      <c r="C517" s="14" t="s">
        <v>47</v>
      </c>
      <c r="D517" s="14" t="s">
        <v>147</v>
      </c>
      <c r="E517" s="14" t="s">
        <v>547</v>
      </c>
      <c r="F517" s="24"/>
      <c r="G517" s="15">
        <v>44918.0</v>
      </c>
      <c r="H517" s="14" t="s">
        <v>24</v>
      </c>
      <c r="I517" s="16">
        <v>9084.29</v>
      </c>
      <c r="J517" s="17"/>
      <c r="K517" s="17">
        <v>40625.69970942497</v>
      </c>
      <c r="L517" s="14" t="s">
        <v>474</v>
      </c>
      <c r="M517" s="14" t="s">
        <v>217</v>
      </c>
      <c r="N517" s="15">
        <v>45217.0</v>
      </c>
      <c r="O517" s="14"/>
      <c r="P517" s="14"/>
      <c r="Q517" s="18" t="str">
        <f t="shared" si="1"/>
        <v>2022</v>
      </c>
      <c r="R517" s="18">
        <f t="shared" si="2"/>
        <v>12</v>
      </c>
      <c r="S517" s="18" t="str">
        <f t="shared" si="3"/>
        <v>2022-Q4</v>
      </c>
      <c r="T517" s="18">
        <f t="shared" si="4"/>
        <v>0</v>
      </c>
      <c r="U517" s="18">
        <f t="shared" si="5"/>
        <v>0</v>
      </c>
      <c r="V517" s="13">
        <f t="shared" si="6"/>
        <v>0</v>
      </c>
      <c r="W517" s="20"/>
    </row>
    <row r="518" ht="15.75" customHeight="1">
      <c r="A518" s="7">
        <v>-1.0</v>
      </c>
      <c r="B518" s="7">
        <v>196.0</v>
      </c>
      <c r="C518" s="7" t="s">
        <v>47</v>
      </c>
      <c r="D518" s="7" t="s">
        <v>147</v>
      </c>
      <c r="E518" s="7" t="s">
        <v>548</v>
      </c>
      <c r="F518" s="25"/>
      <c r="G518" s="8">
        <v>44918.0</v>
      </c>
      <c r="H518" s="7" t="s">
        <v>24</v>
      </c>
      <c r="I518" s="9">
        <v>8563.31</v>
      </c>
      <c r="J518" s="10"/>
      <c r="K518" s="10">
        <v>38295.83386029243</v>
      </c>
      <c r="L518" s="7" t="s">
        <v>426</v>
      </c>
      <c r="M518" s="7" t="s">
        <v>217</v>
      </c>
      <c r="N518" s="8">
        <v>45217.0</v>
      </c>
      <c r="O518" s="7"/>
      <c r="P518" s="7"/>
      <c r="Q518" s="11" t="str">
        <f t="shared" si="1"/>
        <v>2022</v>
      </c>
      <c r="R518" s="11">
        <f t="shared" si="2"/>
        <v>12</v>
      </c>
      <c r="S518" s="11" t="str">
        <f t="shared" si="3"/>
        <v>2022-Q4</v>
      </c>
      <c r="T518" s="11">
        <f t="shared" si="4"/>
        <v>0</v>
      </c>
      <c r="U518" s="11">
        <f t="shared" si="5"/>
        <v>0</v>
      </c>
      <c r="V518" s="13">
        <f t="shared" si="6"/>
        <v>0</v>
      </c>
      <c r="W518" s="13"/>
    </row>
    <row r="519" ht="15.75" customHeight="1">
      <c r="A519" s="14">
        <v>-1.0</v>
      </c>
      <c r="B519" s="14">
        <v>193.0</v>
      </c>
      <c r="C519" s="14" t="s">
        <v>27</v>
      </c>
      <c r="D519" s="21" t="s">
        <v>69</v>
      </c>
      <c r="E519" s="14" t="s">
        <v>549</v>
      </c>
      <c r="F519" s="24"/>
      <c r="G519" s="15">
        <v>44918.0</v>
      </c>
      <c r="H519" s="14" t="s">
        <v>24</v>
      </c>
      <c r="I519" s="16">
        <v>18740.36</v>
      </c>
      <c r="J519" s="17"/>
      <c r="K519" s="17">
        <v>83808.44708904266</v>
      </c>
      <c r="L519" s="14" t="s">
        <v>550</v>
      </c>
      <c r="M519" s="14" t="s">
        <v>217</v>
      </c>
      <c r="N519" s="15">
        <v>45217.0</v>
      </c>
      <c r="O519" s="14"/>
      <c r="P519" s="14"/>
      <c r="Q519" s="18" t="str">
        <f t="shared" si="1"/>
        <v>2022</v>
      </c>
      <c r="R519" s="18">
        <f t="shared" si="2"/>
        <v>12</v>
      </c>
      <c r="S519" s="18" t="str">
        <f t="shared" si="3"/>
        <v>2022-Q4</v>
      </c>
      <c r="T519" s="18">
        <f t="shared" si="4"/>
        <v>0</v>
      </c>
      <c r="U519" s="18">
        <f t="shared" si="5"/>
        <v>0</v>
      </c>
      <c r="V519" s="13">
        <f t="shared" si="6"/>
        <v>0</v>
      </c>
      <c r="W519" s="20"/>
    </row>
    <row r="520" ht="15.75" customHeight="1">
      <c r="A520" s="7">
        <v>-1.0</v>
      </c>
      <c r="B520" s="7">
        <v>187.0</v>
      </c>
      <c r="C520" s="7" t="s">
        <v>32</v>
      </c>
      <c r="D520" s="22" t="s">
        <v>33</v>
      </c>
      <c r="E520" s="7" t="s">
        <v>551</v>
      </c>
      <c r="F520" s="25"/>
      <c r="G520" s="8">
        <v>44894.0</v>
      </c>
      <c r="H520" s="7" t="s">
        <v>24</v>
      </c>
      <c r="I520" s="9">
        <v>40598.0</v>
      </c>
      <c r="J520" s="10"/>
      <c r="K520" s="10">
        <v>215531.9756174088</v>
      </c>
      <c r="L520" s="7" t="s">
        <v>335</v>
      </c>
      <c r="M520" s="7" t="s">
        <v>217</v>
      </c>
      <c r="N520" s="8">
        <v>45217.0</v>
      </c>
      <c r="O520" s="7"/>
      <c r="P520" s="7"/>
      <c r="Q520" s="11" t="str">
        <f t="shared" si="1"/>
        <v>2022</v>
      </c>
      <c r="R520" s="11">
        <f t="shared" si="2"/>
        <v>11</v>
      </c>
      <c r="S520" s="11" t="str">
        <f t="shared" si="3"/>
        <v>2022-Q4</v>
      </c>
      <c r="T520" s="11">
        <f t="shared" si="4"/>
        <v>0</v>
      </c>
      <c r="U520" s="11">
        <f t="shared" si="5"/>
        <v>0</v>
      </c>
      <c r="V520" s="13">
        <f t="shared" si="6"/>
        <v>0</v>
      </c>
      <c r="W520" s="13"/>
    </row>
    <row r="521" ht="15.75" customHeight="1">
      <c r="A521" s="14">
        <v>-1.0</v>
      </c>
      <c r="B521" s="14">
        <v>184.0</v>
      </c>
      <c r="C521" s="14" t="s">
        <v>32</v>
      </c>
      <c r="D521" s="21" t="s">
        <v>33</v>
      </c>
      <c r="E521" s="14" t="s">
        <v>552</v>
      </c>
      <c r="F521" s="24"/>
      <c r="G521" s="15">
        <v>44894.0</v>
      </c>
      <c r="H521" s="14" t="s">
        <v>24</v>
      </c>
      <c r="I521" s="16">
        <v>24205.0</v>
      </c>
      <c r="J521" s="17"/>
      <c r="K521" s="17">
        <v>128502.6718020439</v>
      </c>
      <c r="L521" s="14" t="s">
        <v>340</v>
      </c>
      <c r="M521" s="14" t="s">
        <v>217</v>
      </c>
      <c r="N521" s="15">
        <v>45217.0</v>
      </c>
      <c r="O521" s="14"/>
      <c r="P521" s="14"/>
      <c r="Q521" s="18" t="str">
        <f t="shared" si="1"/>
        <v>2022</v>
      </c>
      <c r="R521" s="18">
        <f t="shared" si="2"/>
        <v>11</v>
      </c>
      <c r="S521" s="18" t="str">
        <f t="shared" si="3"/>
        <v>2022-Q4</v>
      </c>
      <c r="T521" s="18">
        <f t="shared" si="4"/>
        <v>0</v>
      </c>
      <c r="U521" s="18">
        <f t="shared" si="5"/>
        <v>0</v>
      </c>
      <c r="V521" s="13">
        <f t="shared" si="6"/>
        <v>0</v>
      </c>
      <c r="W521" s="20"/>
    </row>
    <row r="522" ht="15.75" customHeight="1">
      <c r="A522" s="7">
        <v>-1.0</v>
      </c>
      <c r="B522" s="7">
        <v>190.0</v>
      </c>
      <c r="C522" s="7" t="s">
        <v>32</v>
      </c>
      <c r="D522" s="7" t="s">
        <v>100</v>
      </c>
      <c r="E522" s="7" t="s">
        <v>553</v>
      </c>
      <c r="F522" s="25"/>
      <c r="G522" s="8">
        <v>44894.0</v>
      </c>
      <c r="H522" s="7" t="s">
        <v>24</v>
      </c>
      <c r="I522" s="9">
        <v>18131.87</v>
      </c>
      <c r="J522" s="10"/>
      <c r="K522" s="10">
        <v>96260.84444401263</v>
      </c>
      <c r="L522" s="7" t="s">
        <v>150</v>
      </c>
      <c r="M522" s="7" t="s">
        <v>217</v>
      </c>
      <c r="N522" s="8">
        <v>45217.0</v>
      </c>
      <c r="O522" s="7"/>
      <c r="P522" s="7"/>
      <c r="Q522" s="11" t="str">
        <f t="shared" si="1"/>
        <v>2022</v>
      </c>
      <c r="R522" s="11">
        <f t="shared" si="2"/>
        <v>11</v>
      </c>
      <c r="S522" s="11" t="str">
        <f t="shared" si="3"/>
        <v>2022-Q4</v>
      </c>
      <c r="T522" s="11">
        <f t="shared" si="4"/>
        <v>0</v>
      </c>
      <c r="U522" s="11">
        <f t="shared" si="5"/>
        <v>0</v>
      </c>
      <c r="V522" s="13">
        <f t="shared" si="6"/>
        <v>0</v>
      </c>
      <c r="W522" s="13"/>
    </row>
    <row r="523" ht="15.75" customHeight="1">
      <c r="A523" s="14">
        <v>-1.0</v>
      </c>
      <c r="B523" s="14">
        <v>188.0</v>
      </c>
      <c r="C523" s="14" t="s">
        <v>47</v>
      </c>
      <c r="D523" s="14" t="s">
        <v>79</v>
      </c>
      <c r="E523" s="14" t="s">
        <v>554</v>
      </c>
      <c r="F523" s="24"/>
      <c r="G523" s="15">
        <v>44894.0</v>
      </c>
      <c r="H523" s="14" t="s">
        <v>24</v>
      </c>
      <c r="I523" s="16">
        <v>13857.0</v>
      </c>
      <c r="J523" s="17"/>
      <c r="K523" s="17">
        <v>73565.85511922836</v>
      </c>
      <c r="L523" s="14" t="s">
        <v>157</v>
      </c>
      <c r="M523" s="14" t="s">
        <v>217</v>
      </c>
      <c r="N523" s="15">
        <v>45217.0</v>
      </c>
      <c r="O523" s="14"/>
      <c r="P523" s="14"/>
      <c r="Q523" s="18" t="str">
        <f t="shared" si="1"/>
        <v>2022</v>
      </c>
      <c r="R523" s="18">
        <f t="shared" si="2"/>
        <v>11</v>
      </c>
      <c r="S523" s="18" t="str">
        <f t="shared" si="3"/>
        <v>2022-Q4</v>
      </c>
      <c r="T523" s="18">
        <f t="shared" si="4"/>
        <v>0</v>
      </c>
      <c r="U523" s="18">
        <f t="shared" si="5"/>
        <v>0</v>
      </c>
      <c r="V523" s="13">
        <f t="shared" si="6"/>
        <v>0</v>
      </c>
      <c r="W523" s="20"/>
    </row>
    <row r="524" ht="15.75" customHeight="1">
      <c r="A524" s="7">
        <v>-1.0</v>
      </c>
      <c r="B524" s="7">
        <v>181.0</v>
      </c>
      <c r="C524" s="7" t="s">
        <v>41</v>
      </c>
      <c r="D524" s="7" t="s">
        <v>42</v>
      </c>
      <c r="E524" s="7" t="s">
        <v>555</v>
      </c>
      <c r="F524" s="25"/>
      <c r="G524" s="8">
        <v>44894.0</v>
      </c>
      <c r="H524" s="7" t="s">
        <v>24</v>
      </c>
      <c r="I524" s="9">
        <v>9203.0</v>
      </c>
      <c r="J524" s="10"/>
      <c r="K524" s="10">
        <v>48858.09083223343</v>
      </c>
      <c r="L524" s="7" t="s">
        <v>556</v>
      </c>
      <c r="M524" s="7" t="s">
        <v>217</v>
      </c>
      <c r="N524" s="8">
        <v>45217.0</v>
      </c>
      <c r="O524" s="7"/>
      <c r="P524" s="7"/>
      <c r="Q524" s="11" t="str">
        <f t="shared" si="1"/>
        <v>2022</v>
      </c>
      <c r="R524" s="11">
        <f t="shared" si="2"/>
        <v>11</v>
      </c>
      <c r="S524" s="11" t="str">
        <f t="shared" si="3"/>
        <v>2022-Q4</v>
      </c>
      <c r="T524" s="11">
        <f t="shared" si="4"/>
        <v>0</v>
      </c>
      <c r="U524" s="11">
        <f t="shared" si="5"/>
        <v>0</v>
      </c>
      <c r="V524" s="13">
        <f t="shared" si="6"/>
        <v>0</v>
      </c>
      <c r="W524" s="13"/>
    </row>
    <row r="525" ht="15.75" customHeight="1">
      <c r="A525" s="14">
        <v>-1.0</v>
      </c>
      <c r="B525" s="14">
        <v>183.0</v>
      </c>
      <c r="C525" s="14" t="s">
        <v>27</v>
      </c>
      <c r="D525" s="21" t="s">
        <v>69</v>
      </c>
      <c r="E525" s="14" t="s">
        <v>557</v>
      </c>
      <c r="F525" s="24"/>
      <c r="G525" s="15">
        <v>44894.0</v>
      </c>
      <c r="H525" s="14" t="s">
        <v>24</v>
      </c>
      <c r="I525" s="16">
        <v>16194.0</v>
      </c>
      <c r="J525" s="17"/>
      <c r="K525" s="17">
        <v>85972.82657146454</v>
      </c>
      <c r="L525" s="14" t="s">
        <v>369</v>
      </c>
      <c r="M525" s="14" t="s">
        <v>217</v>
      </c>
      <c r="N525" s="15">
        <v>45217.0</v>
      </c>
      <c r="O525" s="14"/>
      <c r="P525" s="14"/>
      <c r="Q525" s="18" t="str">
        <f t="shared" si="1"/>
        <v>2022</v>
      </c>
      <c r="R525" s="18">
        <f t="shared" si="2"/>
        <v>11</v>
      </c>
      <c r="S525" s="18" t="str">
        <f t="shared" si="3"/>
        <v>2022-Q4</v>
      </c>
      <c r="T525" s="18">
        <f t="shared" si="4"/>
        <v>0</v>
      </c>
      <c r="U525" s="18">
        <f t="shared" si="5"/>
        <v>0</v>
      </c>
      <c r="V525" s="13">
        <f t="shared" si="6"/>
        <v>0</v>
      </c>
      <c r="W525" s="20"/>
    </row>
    <row r="526" ht="15.75" customHeight="1">
      <c r="A526" s="7">
        <v>-1.0</v>
      </c>
      <c r="B526" s="7">
        <v>191.0</v>
      </c>
      <c r="C526" s="7" t="s">
        <v>27</v>
      </c>
      <c r="D526" s="22" t="s">
        <v>69</v>
      </c>
      <c r="E526" s="7" t="s">
        <v>558</v>
      </c>
      <c r="F526" s="25"/>
      <c r="G526" s="8">
        <v>44894.0</v>
      </c>
      <c r="H526" s="7" t="s">
        <v>24</v>
      </c>
      <c r="I526" s="9">
        <v>13326.0</v>
      </c>
      <c r="J526" s="10"/>
      <c r="K526" s="10">
        <v>70746.81282520294</v>
      </c>
      <c r="L526" s="7" t="s">
        <v>140</v>
      </c>
      <c r="M526" s="7" t="s">
        <v>217</v>
      </c>
      <c r="N526" s="8">
        <v>45217.0</v>
      </c>
      <c r="O526" s="7"/>
      <c r="P526" s="7"/>
      <c r="Q526" s="11" t="str">
        <f t="shared" si="1"/>
        <v>2022</v>
      </c>
      <c r="R526" s="11">
        <f t="shared" si="2"/>
        <v>11</v>
      </c>
      <c r="S526" s="11" t="str">
        <f t="shared" si="3"/>
        <v>2022-Q4</v>
      </c>
      <c r="T526" s="11">
        <f t="shared" si="4"/>
        <v>0</v>
      </c>
      <c r="U526" s="11">
        <f t="shared" si="5"/>
        <v>0</v>
      </c>
      <c r="V526" s="13">
        <f t="shared" si="6"/>
        <v>0</v>
      </c>
      <c r="W526" s="13"/>
    </row>
    <row r="527" ht="15.75" customHeight="1">
      <c r="A527" s="14">
        <v>-1.0</v>
      </c>
      <c r="B527" s="14">
        <v>175.0</v>
      </c>
      <c r="C527" s="14" t="s">
        <v>27</v>
      </c>
      <c r="D527" s="14" t="s">
        <v>28</v>
      </c>
      <c r="E527" s="14" t="s">
        <v>559</v>
      </c>
      <c r="F527" s="24"/>
      <c r="G527" s="15">
        <v>44870.0</v>
      </c>
      <c r="H527" s="14" t="s">
        <v>24</v>
      </c>
      <c r="I527" s="16">
        <v>54549.0</v>
      </c>
      <c r="J527" s="17"/>
      <c r="K527" s="17">
        <v>382904.040309906</v>
      </c>
      <c r="L527" s="14" t="s">
        <v>560</v>
      </c>
      <c r="M527" s="14" t="s">
        <v>217</v>
      </c>
      <c r="N527" s="15">
        <v>45217.0</v>
      </c>
      <c r="O527" s="14"/>
      <c r="P527" s="14"/>
      <c r="Q527" s="18" t="str">
        <f t="shared" si="1"/>
        <v>2022</v>
      </c>
      <c r="R527" s="18">
        <f t="shared" si="2"/>
        <v>11</v>
      </c>
      <c r="S527" s="18" t="str">
        <f t="shared" si="3"/>
        <v>2022-Q4</v>
      </c>
      <c r="T527" s="18">
        <f t="shared" si="4"/>
        <v>0</v>
      </c>
      <c r="U527" s="18">
        <f t="shared" si="5"/>
        <v>0</v>
      </c>
      <c r="V527" s="13">
        <f t="shared" si="6"/>
        <v>0</v>
      </c>
      <c r="W527" s="20"/>
    </row>
    <row r="528" ht="15.75" customHeight="1">
      <c r="A528" s="7">
        <v>-1.0</v>
      </c>
      <c r="B528" s="7">
        <v>180.0</v>
      </c>
      <c r="C528" s="7" t="s">
        <v>47</v>
      </c>
      <c r="D528" s="7" t="s">
        <v>147</v>
      </c>
      <c r="E528" s="7" t="s">
        <v>561</v>
      </c>
      <c r="F528" s="25"/>
      <c r="G528" s="8">
        <v>44870.0</v>
      </c>
      <c r="H528" s="7" t="s">
        <v>24</v>
      </c>
      <c r="I528" s="9">
        <v>16274.212</v>
      </c>
      <c r="J528" s="10"/>
      <c r="K528" s="10">
        <v>114236.0359980926</v>
      </c>
      <c r="L528" s="7" t="s">
        <v>197</v>
      </c>
      <c r="M528" s="7" t="s">
        <v>217</v>
      </c>
      <c r="N528" s="8">
        <v>45217.0</v>
      </c>
      <c r="O528" s="7"/>
      <c r="P528" s="7"/>
      <c r="Q528" s="11" t="str">
        <f t="shared" si="1"/>
        <v>2022</v>
      </c>
      <c r="R528" s="11">
        <f t="shared" si="2"/>
        <v>11</v>
      </c>
      <c r="S528" s="11" t="str">
        <f t="shared" si="3"/>
        <v>2022-Q4</v>
      </c>
      <c r="T528" s="11">
        <f t="shared" si="4"/>
        <v>0</v>
      </c>
      <c r="U528" s="11">
        <f t="shared" si="5"/>
        <v>0</v>
      </c>
      <c r="V528" s="13">
        <f t="shared" si="6"/>
        <v>0</v>
      </c>
      <c r="W528" s="13"/>
    </row>
    <row r="529" ht="15.75" customHeight="1">
      <c r="A529" s="14">
        <v>-1.0</v>
      </c>
      <c r="B529" s="14">
        <v>179.0</v>
      </c>
      <c r="C529" s="14" t="s">
        <v>32</v>
      </c>
      <c r="D529" s="14" t="s">
        <v>44</v>
      </c>
      <c r="E529" s="14" t="s">
        <v>562</v>
      </c>
      <c r="F529" s="24"/>
      <c r="G529" s="15">
        <v>44870.0</v>
      </c>
      <c r="H529" s="14" t="s">
        <v>24</v>
      </c>
      <c r="I529" s="16">
        <v>16218.0</v>
      </c>
      <c r="J529" s="17"/>
      <c r="K529" s="17">
        <v>113841.4586105347</v>
      </c>
      <c r="L529" s="14" t="s">
        <v>563</v>
      </c>
      <c r="M529" s="14" t="s">
        <v>217</v>
      </c>
      <c r="N529" s="15">
        <v>45217.0</v>
      </c>
      <c r="O529" s="14"/>
      <c r="P529" s="14"/>
      <c r="Q529" s="18" t="str">
        <f t="shared" si="1"/>
        <v>2022</v>
      </c>
      <c r="R529" s="18">
        <f t="shared" si="2"/>
        <v>11</v>
      </c>
      <c r="S529" s="18" t="str">
        <f t="shared" si="3"/>
        <v>2022-Q4</v>
      </c>
      <c r="T529" s="18">
        <f t="shared" si="4"/>
        <v>0</v>
      </c>
      <c r="U529" s="18">
        <f t="shared" si="5"/>
        <v>0</v>
      </c>
      <c r="V529" s="13">
        <f t="shared" si="6"/>
        <v>0</v>
      </c>
      <c r="W529" s="20"/>
    </row>
    <row r="530" ht="15.75" customHeight="1">
      <c r="A530" s="7">
        <v>-1.0</v>
      </c>
      <c r="B530" s="7">
        <v>176.0</v>
      </c>
      <c r="C530" s="7" t="s">
        <v>41</v>
      </c>
      <c r="D530" s="7" t="s">
        <v>42</v>
      </c>
      <c r="E530" s="7" t="s">
        <v>564</v>
      </c>
      <c r="F530" s="25"/>
      <c r="G530" s="8">
        <v>44870.0</v>
      </c>
      <c r="H530" s="7" t="s">
        <v>24</v>
      </c>
      <c r="I530" s="9">
        <v>4699.0</v>
      </c>
      <c r="J530" s="10"/>
      <c r="K530" s="10">
        <v>32984.40091323853</v>
      </c>
      <c r="L530" s="7" t="s">
        <v>565</v>
      </c>
      <c r="M530" s="7" t="s">
        <v>217</v>
      </c>
      <c r="N530" s="8">
        <v>45217.0</v>
      </c>
      <c r="O530" s="7"/>
      <c r="P530" s="7"/>
      <c r="Q530" s="11" t="str">
        <f t="shared" si="1"/>
        <v>2022</v>
      </c>
      <c r="R530" s="11">
        <f t="shared" si="2"/>
        <v>11</v>
      </c>
      <c r="S530" s="11" t="str">
        <f t="shared" si="3"/>
        <v>2022-Q4</v>
      </c>
      <c r="T530" s="11">
        <f t="shared" si="4"/>
        <v>0</v>
      </c>
      <c r="U530" s="11">
        <f t="shared" si="5"/>
        <v>0</v>
      </c>
      <c r="V530" s="13">
        <f t="shared" si="6"/>
        <v>0</v>
      </c>
      <c r="W530" s="13"/>
    </row>
    <row r="531" ht="15.75" customHeight="1">
      <c r="A531" s="14">
        <v>-1.0</v>
      </c>
      <c r="B531" s="14">
        <v>174.0</v>
      </c>
      <c r="C531" s="14" t="s">
        <v>27</v>
      </c>
      <c r="D531" s="14" t="s">
        <v>28</v>
      </c>
      <c r="E531" s="14" t="s">
        <v>566</v>
      </c>
      <c r="F531" s="24"/>
      <c r="G531" s="15">
        <v>44870.0</v>
      </c>
      <c r="H531" s="14" t="s">
        <v>24</v>
      </c>
      <c r="I531" s="16">
        <v>3134.0</v>
      </c>
      <c r="J531" s="17"/>
      <c r="K531" s="17">
        <v>21998.95987701416</v>
      </c>
      <c r="L531" s="14" t="s">
        <v>567</v>
      </c>
      <c r="M531" s="14" t="s">
        <v>217</v>
      </c>
      <c r="N531" s="15">
        <v>45217.0</v>
      </c>
      <c r="O531" s="14"/>
      <c r="P531" s="14"/>
      <c r="Q531" s="18" t="str">
        <f t="shared" si="1"/>
        <v>2022</v>
      </c>
      <c r="R531" s="18">
        <f t="shared" si="2"/>
        <v>11</v>
      </c>
      <c r="S531" s="18" t="str">
        <f t="shared" si="3"/>
        <v>2022-Q4</v>
      </c>
      <c r="T531" s="18">
        <f t="shared" si="4"/>
        <v>0</v>
      </c>
      <c r="U531" s="18">
        <f t="shared" si="5"/>
        <v>0</v>
      </c>
      <c r="V531" s="13">
        <f t="shared" si="6"/>
        <v>0</v>
      </c>
      <c r="W531" s="20"/>
    </row>
    <row r="532" ht="15.75" customHeight="1">
      <c r="A532" s="7">
        <v>-1.0</v>
      </c>
      <c r="B532" s="7">
        <v>177.0</v>
      </c>
      <c r="C532" s="7" t="s">
        <v>47</v>
      </c>
      <c r="D532" s="7" t="s">
        <v>147</v>
      </c>
      <c r="E532" s="7" t="s">
        <v>568</v>
      </c>
      <c r="F532" s="25"/>
      <c r="G532" s="8">
        <v>44870.0</v>
      </c>
      <c r="H532" s="7" t="s">
        <v>24</v>
      </c>
      <c r="I532" s="9">
        <v>3107.9</v>
      </c>
      <c r="J532" s="10"/>
      <c r="K532" s="10">
        <v>21815.75220222473</v>
      </c>
      <c r="L532" s="7" t="s">
        <v>412</v>
      </c>
      <c r="M532" s="7" t="s">
        <v>217</v>
      </c>
      <c r="N532" s="8">
        <v>45217.0</v>
      </c>
      <c r="O532" s="7"/>
      <c r="P532" s="7"/>
      <c r="Q532" s="11" t="str">
        <f t="shared" si="1"/>
        <v>2022</v>
      </c>
      <c r="R532" s="11">
        <f t="shared" si="2"/>
        <v>11</v>
      </c>
      <c r="S532" s="11" t="str">
        <f t="shared" si="3"/>
        <v>2022-Q4</v>
      </c>
      <c r="T532" s="11">
        <f t="shared" si="4"/>
        <v>0</v>
      </c>
      <c r="U532" s="11">
        <f t="shared" si="5"/>
        <v>0</v>
      </c>
      <c r="V532" s="13">
        <f t="shared" si="6"/>
        <v>0</v>
      </c>
      <c r="W532" s="13"/>
    </row>
    <row r="533" ht="15.75" customHeight="1">
      <c r="A533" s="14">
        <v>-1.0</v>
      </c>
      <c r="B533" s="14">
        <v>169.0</v>
      </c>
      <c r="C533" s="14" t="s">
        <v>32</v>
      </c>
      <c r="D533" s="14" t="s">
        <v>51</v>
      </c>
      <c r="E533" s="14" t="s">
        <v>401</v>
      </c>
      <c r="F533" s="24"/>
      <c r="G533" s="15">
        <v>44870.0</v>
      </c>
      <c r="H533" s="14" t="s">
        <v>24</v>
      </c>
      <c r="I533" s="16">
        <v>2140.09</v>
      </c>
      <c r="J533" s="17"/>
      <c r="K533" s="17">
        <v>15022.25719310761</v>
      </c>
      <c r="L533" s="14" t="s">
        <v>402</v>
      </c>
      <c r="M533" s="14" t="s">
        <v>217</v>
      </c>
      <c r="N533" s="15">
        <v>45217.0</v>
      </c>
      <c r="O533" s="14"/>
      <c r="P533" s="14"/>
      <c r="Q533" s="18" t="str">
        <f t="shared" si="1"/>
        <v>2022</v>
      </c>
      <c r="R533" s="18">
        <f t="shared" si="2"/>
        <v>11</v>
      </c>
      <c r="S533" s="18" t="str">
        <f t="shared" si="3"/>
        <v>2022-Q4</v>
      </c>
      <c r="T533" s="18">
        <f t="shared" si="4"/>
        <v>0</v>
      </c>
      <c r="U533" s="18">
        <f t="shared" si="5"/>
        <v>0</v>
      </c>
      <c r="V533" s="13">
        <f t="shared" si="6"/>
        <v>0</v>
      </c>
      <c r="W533" s="20"/>
    </row>
    <row r="534" ht="15.75" customHeight="1">
      <c r="A534" s="7">
        <v>-1.0</v>
      </c>
      <c r="B534" s="7">
        <v>173.0</v>
      </c>
      <c r="C534" s="7" t="s">
        <v>76</v>
      </c>
      <c r="D534" s="7" t="s">
        <v>76</v>
      </c>
      <c r="E534" s="7" t="s">
        <v>569</v>
      </c>
      <c r="F534" s="25"/>
      <c r="G534" s="8">
        <v>44846.0</v>
      </c>
      <c r="H534" s="7" t="s">
        <v>24</v>
      </c>
      <c r="I534" s="9">
        <v>32560.0</v>
      </c>
      <c r="J534" s="10"/>
      <c r="K534" s="10">
        <v>201096.4791870117</v>
      </c>
      <c r="L534" s="7" t="s">
        <v>570</v>
      </c>
      <c r="M534" s="7" t="s">
        <v>217</v>
      </c>
      <c r="N534" s="8">
        <v>45217.0</v>
      </c>
      <c r="O534" s="7"/>
      <c r="P534" s="7"/>
      <c r="Q534" s="11" t="str">
        <f t="shared" si="1"/>
        <v>2022</v>
      </c>
      <c r="R534" s="11">
        <f t="shared" si="2"/>
        <v>10</v>
      </c>
      <c r="S534" s="11" t="str">
        <f t="shared" si="3"/>
        <v>2022-Q4</v>
      </c>
      <c r="T534" s="11">
        <f t="shared" si="4"/>
        <v>0</v>
      </c>
      <c r="U534" s="11">
        <f t="shared" si="5"/>
        <v>0</v>
      </c>
      <c r="V534" s="13">
        <f t="shared" si="6"/>
        <v>0</v>
      </c>
      <c r="W534" s="13"/>
    </row>
    <row r="535" ht="15.75" customHeight="1">
      <c r="A535" s="14">
        <v>-1.0</v>
      </c>
      <c r="B535" s="14">
        <v>172.0</v>
      </c>
      <c r="C535" s="14" t="s">
        <v>27</v>
      </c>
      <c r="D535" s="14" t="s">
        <v>571</v>
      </c>
      <c r="E535" s="14" t="s">
        <v>572</v>
      </c>
      <c r="F535" s="24"/>
      <c r="G535" s="15">
        <v>44846.0</v>
      </c>
      <c r="H535" s="14" t="s">
        <v>24</v>
      </c>
      <c r="I535" s="16">
        <v>9480.0</v>
      </c>
      <c r="J535" s="17"/>
      <c r="K535" s="17">
        <v>58550.2033996582</v>
      </c>
      <c r="L535" s="14" t="s">
        <v>573</v>
      </c>
      <c r="M535" s="14" t="s">
        <v>217</v>
      </c>
      <c r="N535" s="15">
        <v>45217.0</v>
      </c>
      <c r="O535" s="14"/>
      <c r="P535" s="14"/>
      <c r="Q535" s="18" t="str">
        <f t="shared" si="1"/>
        <v>2022</v>
      </c>
      <c r="R535" s="18">
        <f t="shared" si="2"/>
        <v>10</v>
      </c>
      <c r="S535" s="18" t="str">
        <f t="shared" si="3"/>
        <v>2022-Q4</v>
      </c>
      <c r="T535" s="18">
        <f t="shared" si="4"/>
        <v>0</v>
      </c>
      <c r="U535" s="18">
        <f t="shared" si="5"/>
        <v>0</v>
      </c>
      <c r="V535" s="13">
        <f t="shared" si="6"/>
        <v>0</v>
      </c>
      <c r="W535" s="20"/>
    </row>
    <row r="536" ht="15.75" customHeight="1">
      <c r="A536" s="7">
        <v>-1.0</v>
      </c>
      <c r="B536" s="7">
        <v>167.0</v>
      </c>
      <c r="C536" s="7" t="s">
        <v>27</v>
      </c>
      <c r="D536" s="7" t="s">
        <v>90</v>
      </c>
      <c r="E536" s="7" t="s">
        <v>574</v>
      </c>
      <c r="F536" s="25"/>
      <c r="G536" s="8">
        <v>44846.0</v>
      </c>
      <c r="H536" s="7" t="s">
        <v>24</v>
      </c>
      <c r="I536" s="9">
        <v>7400.0</v>
      </c>
      <c r="J536" s="10"/>
      <c r="K536" s="10">
        <v>45703.74526977539</v>
      </c>
      <c r="L536" s="7" t="s">
        <v>575</v>
      </c>
      <c r="M536" s="7" t="s">
        <v>217</v>
      </c>
      <c r="N536" s="8">
        <v>45217.0</v>
      </c>
      <c r="O536" s="7"/>
      <c r="P536" s="7"/>
      <c r="Q536" s="11" t="str">
        <f t="shared" si="1"/>
        <v>2022</v>
      </c>
      <c r="R536" s="11">
        <f t="shared" si="2"/>
        <v>10</v>
      </c>
      <c r="S536" s="11" t="str">
        <f t="shared" si="3"/>
        <v>2022-Q4</v>
      </c>
      <c r="T536" s="11">
        <f t="shared" si="4"/>
        <v>0</v>
      </c>
      <c r="U536" s="11">
        <f t="shared" si="5"/>
        <v>0</v>
      </c>
      <c r="V536" s="13">
        <f t="shared" si="6"/>
        <v>0</v>
      </c>
      <c r="W536" s="13"/>
    </row>
    <row r="537" ht="15.75" customHeight="1">
      <c r="A537" s="14">
        <v>-1.0</v>
      </c>
      <c r="B537" s="14">
        <v>158.0</v>
      </c>
      <c r="C537" s="14" t="s">
        <v>32</v>
      </c>
      <c r="D537" s="14" t="s">
        <v>53</v>
      </c>
      <c r="E537" s="14" t="s">
        <v>576</v>
      </c>
      <c r="F537" s="24"/>
      <c r="G537" s="15">
        <v>44846.0</v>
      </c>
      <c r="H537" s="14" t="s">
        <v>24</v>
      </c>
      <c r="I537" s="16">
        <v>3511.0</v>
      </c>
      <c r="J537" s="17"/>
      <c r="K537" s="17">
        <v>21684.57427597046</v>
      </c>
      <c r="L537" s="14" t="s">
        <v>390</v>
      </c>
      <c r="M537" s="14" t="s">
        <v>217</v>
      </c>
      <c r="N537" s="15">
        <v>45217.0</v>
      </c>
      <c r="O537" s="14"/>
      <c r="P537" s="14"/>
      <c r="Q537" s="18" t="str">
        <f t="shared" si="1"/>
        <v>2022</v>
      </c>
      <c r="R537" s="18">
        <f t="shared" si="2"/>
        <v>10</v>
      </c>
      <c r="S537" s="18" t="str">
        <f t="shared" si="3"/>
        <v>2022-Q4</v>
      </c>
      <c r="T537" s="18">
        <f t="shared" si="4"/>
        <v>0</v>
      </c>
      <c r="U537" s="18">
        <f t="shared" si="5"/>
        <v>0</v>
      </c>
      <c r="V537" s="13">
        <f t="shared" si="6"/>
        <v>0</v>
      </c>
      <c r="W537" s="20"/>
    </row>
    <row r="538" ht="15.75" customHeight="1">
      <c r="A538" s="7">
        <v>-1.0</v>
      </c>
      <c r="B538" s="7">
        <v>165.0</v>
      </c>
      <c r="C538" s="7" t="s">
        <v>47</v>
      </c>
      <c r="D538" s="7" t="s">
        <v>111</v>
      </c>
      <c r="E538" s="7" t="s">
        <v>577</v>
      </c>
      <c r="F538" s="25"/>
      <c r="G538" s="8">
        <v>44846.0</v>
      </c>
      <c r="H538" s="7" t="s">
        <v>24</v>
      </c>
      <c r="I538" s="9">
        <v>2493.0</v>
      </c>
      <c r="J538" s="10"/>
      <c r="K538" s="10">
        <v>15397.22121047974</v>
      </c>
      <c r="L538" s="7" t="s">
        <v>216</v>
      </c>
      <c r="M538" s="7" t="s">
        <v>217</v>
      </c>
      <c r="N538" s="8">
        <v>45217.0</v>
      </c>
      <c r="O538" s="7"/>
      <c r="P538" s="7"/>
      <c r="Q538" s="11" t="str">
        <f t="shared" si="1"/>
        <v>2022</v>
      </c>
      <c r="R538" s="11">
        <f t="shared" si="2"/>
        <v>10</v>
      </c>
      <c r="S538" s="11" t="str">
        <f t="shared" si="3"/>
        <v>2022-Q4</v>
      </c>
      <c r="T538" s="11">
        <f t="shared" si="4"/>
        <v>0</v>
      </c>
      <c r="U538" s="11">
        <f t="shared" si="5"/>
        <v>0</v>
      </c>
      <c r="V538" s="13">
        <f t="shared" si="6"/>
        <v>0</v>
      </c>
      <c r="W538" s="13"/>
    </row>
    <row r="539" ht="15.75" customHeight="1">
      <c r="A539" s="14">
        <v>-1.0</v>
      </c>
      <c r="B539" s="14">
        <v>163.0</v>
      </c>
      <c r="C539" s="14" t="s">
        <v>32</v>
      </c>
      <c r="D539" s="14" t="s">
        <v>38</v>
      </c>
      <c r="E539" s="14" t="s">
        <v>578</v>
      </c>
      <c r="F539" s="24"/>
      <c r="G539" s="15">
        <v>44822.0</v>
      </c>
      <c r="H539" s="14" t="s">
        <v>24</v>
      </c>
      <c r="I539" s="16">
        <v>40321.31</v>
      </c>
      <c r="J539" s="17"/>
      <c r="K539" s="17">
        <v>259880.3670875549</v>
      </c>
      <c r="L539" s="14" t="s">
        <v>310</v>
      </c>
      <c r="M539" s="14" t="s">
        <v>217</v>
      </c>
      <c r="N539" s="15">
        <v>45217.0</v>
      </c>
      <c r="O539" s="14"/>
      <c r="P539" s="14"/>
      <c r="Q539" s="18" t="str">
        <f t="shared" si="1"/>
        <v>2022</v>
      </c>
      <c r="R539" s="18">
        <f t="shared" si="2"/>
        <v>9</v>
      </c>
      <c r="S539" s="18" t="str">
        <f t="shared" si="3"/>
        <v>2022-Q3</v>
      </c>
      <c r="T539" s="18">
        <f t="shared" si="4"/>
        <v>0</v>
      </c>
      <c r="U539" s="18">
        <f t="shared" si="5"/>
        <v>0</v>
      </c>
      <c r="V539" s="13">
        <f t="shared" si="6"/>
        <v>0</v>
      </c>
      <c r="W539" s="20"/>
    </row>
    <row r="540" ht="15.75" customHeight="1">
      <c r="A540" s="7">
        <v>-1.0</v>
      </c>
      <c r="B540" s="7">
        <v>162.0</v>
      </c>
      <c r="C540" s="7" t="s">
        <v>32</v>
      </c>
      <c r="D540" s="7" t="s">
        <v>38</v>
      </c>
      <c r="E540" s="7" t="s">
        <v>579</v>
      </c>
      <c r="F540" s="25"/>
      <c r="G540" s="8">
        <v>44822.0</v>
      </c>
      <c r="H540" s="7" t="s">
        <v>24</v>
      </c>
      <c r="I540" s="9">
        <v>35417.0</v>
      </c>
      <c r="J540" s="10"/>
      <c r="K540" s="10">
        <v>228270.9307098389</v>
      </c>
      <c r="L540" s="7" t="s">
        <v>312</v>
      </c>
      <c r="M540" s="7" t="s">
        <v>217</v>
      </c>
      <c r="N540" s="8">
        <v>45217.0</v>
      </c>
      <c r="O540" s="7"/>
      <c r="P540" s="7"/>
      <c r="Q540" s="11" t="str">
        <f t="shared" si="1"/>
        <v>2022</v>
      </c>
      <c r="R540" s="11">
        <f t="shared" si="2"/>
        <v>9</v>
      </c>
      <c r="S540" s="11" t="str">
        <f t="shared" si="3"/>
        <v>2022-Q3</v>
      </c>
      <c r="T540" s="11">
        <f t="shared" si="4"/>
        <v>0</v>
      </c>
      <c r="U540" s="11">
        <f t="shared" si="5"/>
        <v>0</v>
      </c>
      <c r="V540" s="13">
        <f t="shared" si="6"/>
        <v>0</v>
      </c>
      <c r="W540" s="13"/>
    </row>
    <row r="541" ht="15.75" customHeight="1">
      <c r="A541" s="14">
        <v>-1.0</v>
      </c>
      <c r="B541" s="14">
        <v>164.0</v>
      </c>
      <c r="C541" s="14" t="s">
        <v>41</v>
      </c>
      <c r="D541" s="14" t="s">
        <v>42</v>
      </c>
      <c r="E541" s="14" t="s">
        <v>580</v>
      </c>
      <c r="F541" s="24"/>
      <c r="G541" s="15">
        <v>44822.0</v>
      </c>
      <c r="H541" s="14" t="s">
        <v>24</v>
      </c>
      <c r="I541" s="16">
        <v>5928.01</v>
      </c>
      <c r="J541" s="17"/>
      <c r="K541" s="17">
        <v>38207.42468185425</v>
      </c>
      <c r="L541" s="14" t="s">
        <v>437</v>
      </c>
      <c r="M541" s="14" t="s">
        <v>217</v>
      </c>
      <c r="N541" s="15">
        <v>45217.0</v>
      </c>
      <c r="O541" s="14"/>
      <c r="P541" s="14"/>
      <c r="Q541" s="18" t="str">
        <f t="shared" si="1"/>
        <v>2022</v>
      </c>
      <c r="R541" s="18">
        <f t="shared" si="2"/>
        <v>9</v>
      </c>
      <c r="S541" s="18" t="str">
        <f t="shared" si="3"/>
        <v>2022-Q3</v>
      </c>
      <c r="T541" s="18">
        <f t="shared" si="4"/>
        <v>0</v>
      </c>
      <c r="U541" s="18">
        <f t="shared" si="5"/>
        <v>0</v>
      </c>
      <c r="V541" s="13">
        <f t="shared" si="6"/>
        <v>0</v>
      </c>
      <c r="W541" s="20"/>
    </row>
    <row r="542" ht="15.75" customHeight="1">
      <c r="A542" s="7">
        <v>-1.0</v>
      </c>
      <c r="B542" s="7">
        <v>166.0</v>
      </c>
      <c r="C542" s="7" t="s">
        <v>27</v>
      </c>
      <c r="D542" s="7" t="s">
        <v>90</v>
      </c>
      <c r="E542" s="7" t="s">
        <v>581</v>
      </c>
      <c r="F542" s="25"/>
      <c r="G542" s="8">
        <v>44822.0</v>
      </c>
      <c r="H542" s="7" t="s">
        <v>24</v>
      </c>
      <c r="I542" s="9">
        <v>3360.0</v>
      </c>
      <c r="J542" s="10"/>
      <c r="K542" s="10">
        <v>21655.99365234375</v>
      </c>
      <c r="L542" s="7" t="s">
        <v>575</v>
      </c>
      <c r="M542" s="7" t="s">
        <v>217</v>
      </c>
      <c r="N542" s="8">
        <v>45217.0</v>
      </c>
      <c r="O542" s="7"/>
      <c r="P542" s="7"/>
      <c r="Q542" s="11" t="str">
        <f t="shared" si="1"/>
        <v>2022</v>
      </c>
      <c r="R542" s="11">
        <f t="shared" si="2"/>
        <v>9</v>
      </c>
      <c r="S542" s="11" t="str">
        <f t="shared" si="3"/>
        <v>2022-Q3</v>
      </c>
      <c r="T542" s="11">
        <f t="shared" si="4"/>
        <v>0</v>
      </c>
      <c r="U542" s="11">
        <f t="shared" si="5"/>
        <v>0</v>
      </c>
      <c r="V542" s="13">
        <f t="shared" si="6"/>
        <v>0</v>
      </c>
      <c r="W542" s="13"/>
    </row>
    <row r="543" ht="15.75" customHeight="1">
      <c r="A543" s="14">
        <v>-1.0</v>
      </c>
      <c r="B543" s="14">
        <v>159.0</v>
      </c>
      <c r="C543" s="14" t="s">
        <v>76</v>
      </c>
      <c r="D543" s="14" t="s">
        <v>76</v>
      </c>
      <c r="E543" s="14" t="s">
        <v>582</v>
      </c>
      <c r="F543" s="24"/>
      <c r="G543" s="15">
        <v>44822.0</v>
      </c>
      <c r="H543" s="14" t="s">
        <v>24</v>
      </c>
      <c r="I543" s="16">
        <v>2394.81</v>
      </c>
      <c r="J543" s="17"/>
      <c r="K543" s="17">
        <v>15435.11611862183</v>
      </c>
      <c r="L543" s="14" t="s">
        <v>583</v>
      </c>
      <c r="M543" s="14" t="s">
        <v>217</v>
      </c>
      <c r="N543" s="15">
        <v>45217.0</v>
      </c>
      <c r="O543" s="14"/>
      <c r="P543" s="14"/>
      <c r="Q543" s="18" t="str">
        <f t="shared" si="1"/>
        <v>2022</v>
      </c>
      <c r="R543" s="18">
        <f t="shared" si="2"/>
        <v>9</v>
      </c>
      <c r="S543" s="18" t="str">
        <f t="shared" si="3"/>
        <v>2022-Q3</v>
      </c>
      <c r="T543" s="18">
        <f t="shared" si="4"/>
        <v>0</v>
      </c>
      <c r="U543" s="18">
        <f t="shared" si="5"/>
        <v>0</v>
      </c>
      <c r="V543" s="13">
        <f t="shared" si="6"/>
        <v>0</v>
      </c>
      <c r="W543" s="20"/>
    </row>
    <row r="544" ht="15.75" customHeight="1">
      <c r="A544" s="7">
        <v>-1.0</v>
      </c>
      <c r="B544" s="7">
        <v>160.0</v>
      </c>
      <c r="C544" s="7" t="s">
        <v>27</v>
      </c>
      <c r="D544" s="22" t="s">
        <v>69</v>
      </c>
      <c r="E544" s="7" t="s">
        <v>584</v>
      </c>
      <c r="F544" s="25"/>
      <c r="G544" s="8">
        <v>44822.0</v>
      </c>
      <c r="H544" s="7" t="s">
        <v>24</v>
      </c>
      <c r="I544" s="9">
        <v>9871.0</v>
      </c>
      <c r="J544" s="10"/>
      <c r="K544" s="10">
        <v>63620.92658996583</v>
      </c>
      <c r="L544" s="7" t="s">
        <v>140</v>
      </c>
      <c r="M544" s="7" t="s">
        <v>217</v>
      </c>
      <c r="N544" s="8">
        <v>45217.0</v>
      </c>
      <c r="O544" s="7"/>
      <c r="P544" s="7"/>
      <c r="Q544" s="11" t="str">
        <f t="shared" si="1"/>
        <v>2022</v>
      </c>
      <c r="R544" s="11">
        <f t="shared" si="2"/>
        <v>9</v>
      </c>
      <c r="S544" s="11" t="str">
        <f t="shared" si="3"/>
        <v>2022-Q3</v>
      </c>
      <c r="T544" s="11">
        <f t="shared" si="4"/>
        <v>0</v>
      </c>
      <c r="U544" s="11">
        <f t="shared" si="5"/>
        <v>0</v>
      </c>
      <c r="V544" s="13">
        <f t="shared" si="6"/>
        <v>0</v>
      </c>
      <c r="W544" s="13"/>
    </row>
    <row r="545" ht="15.75" customHeight="1">
      <c r="A545" s="14">
        <v>-1.0</v>
      </c>
      <c r="B545" s="14">
        <v>153.0</v>
      </c>
      <c r="C545" s="14" t="s">
        <v>27</v>
      </c>
      <c r="D545" s="14" t="s">
        <v>90</v>
      </c>
      <c r="E545" s="14" t="s">
        <v>585</v>
      </c>
      <c r="F545" s="24"/>
      <c r="G545" s="15">
        <v>44797.0</v>
      </c>
      <c r="H545" s="14" t="s">
        <v>24</v>
      </c>
      <c r="I545" s="16">
        <v>33666.0</v>
      </c>
      <c r="J545" s="17"/>
      <c r="K545" s="17">
        <v>254931.9880971909</v>
      </c>
      <c r="L545" s="14" t="s">
        <v>586</v>
      </c>
      <c r="M545" s="14" t="s">
        <v>217</v>
      </c>
      <c r="N545" s="15">
        <v>45217.0</v>
      </c>
      <c r="O545" s="14"/>
      <c r="P545" s="14"/>
      <c r="Q545" s="18" t="str">
        <f t="shared" si="1"/>
        <v>2022</v>
      </c>
      <c r="R545" s="18">
        <f t="shared" si="2"/>
        <v>8</v>
      </c>
      <c r="S545" s="18" t="str">
        <f t="shared" si="3"/>
        <v>2022-Q3</v>
      </c>
      <c r="T545" s="18">
        <f t="shared" si="4"/>
        <v>0</v>
      </c>
      <c r="U545" s="18">
        <f t="shared" si="5"/>
        <v>0</v>
      </c>
      <c r="V545" s="13">
        <f t="shared" si="6"/>
        <v>0</v>
      </c>
      <c r="W545" s="20"/>
    </row>
    <row r="546" ht="15.75" customHeight="1">
      <c r="A546" s="7">
        <v>-1.0</v>
      </c>
      <c r="B546" s="7">
        <v>154.0</v>
      </c>
      <c r="C546" s="7" t="s">
        <v>41</v>
      </c>
      <c r="D546" s="7" t="s">
        <v>42</v>
      </c>
      <c r="E546" s="7" t="s">
        <v>587</v>
      </c>
      <c r="F546" s="25"/>
      <c r="G546" s="8">
        <v>44797.0</v>
      </c>
      <c r="H546" s="7" t="s">
        <v>24</v>
      </c>
      <c r="I546" s="9">
        <v>21824.0</v>
      </c>
      <c r="J546" s="10"/>
      <c r="K546" s="10">
        <v>165259.7786560059</v>
      </c>
      <c r="L546" s="7" t="s">
        <v>586</v>
      </c>
      <c r="M546" s="7" t="s">
        <v>217</v>
      </c>
      <c r="N546" s="8">
        <v>45217.0</v>
      </c>
      <c r="O546" s="7"/>
      <c r="P546" s="7"/>
      <c r="Q546" s="11" t="str">
        <f t="shared" si="1"/>
        <v>2022</v>
      </c>
      <c r="R546" s="11">
        <f t="shared" si="2"/>
        <v>8</v>
      </c>
      <c r="S546" s="11" t="str">
        <f t="shared" si="3"/>
        <v>2022-Q3</v>
      </c>
      <c r="T546" s="11">
        <f t="shared" si="4"/>
        <v>0</v>
      </c>
      <c r="U546" s="11">
        <f t="shared" si="5"/>
        <v>0</v>
      </c>
      <c r="V546" s="13">
        <f t="shared" si="6"/>
        <v>0</v>
      </c>
      <c r="W546" s="13"/>
    </row>
    <row r="547" ht="15.75" customHeight="1">
      <c r="A547" s="14">
        <v>-1.0</v>
      </c>
      <c r="B547" s="14">
        <v>155.0</v>
      </c>
      <c r="C547" s="14" t="s">
        <v>32</v>
      </c>
      <c r="D547" s="14" t="s">
        <v>79</v>
      </c>
      <c r="E547" s="14" t="s">
        <v>588</v>
      </c>
      <c r="F547" s="24"/>
      <c r="G547" s="15">
        <v>44797.0</v>
      </c>
      <c r="H547" s="14" t="s">
        <v>24</v>
      </c>
      <c r="I547" s="16">
        <v>18854.0</v>
      </c>
      <c r="J547" s="17"/>
      <c r="K547" s="17">
        <v>142769.7886171341</v>
      </c>
      <c r="L547" s="14" t="s">
        <v>114</v>
      </c>
      <c r="M547" s="14" t="s">
        <v>217</v>
      </c>
      <c r="N547" s="15">
        <v>45217.0</v>
      </c>
      <c r="O547" s="14"/>
      <c r="P547" s="14"/>
      <c r="Q547" s="18" t="str">
        <f t="shared" si="1"/>
        <v>2022</v>
      </c>
      <c r="R547" s="18">
        <f t="shared" si="2"/>
        <v>8</v>
      </c>
      <c r="S547" s="18" t="str">
        <f t="shared" si="3"/>
        <v>2022-Q3</v>
      </c>
      <c r="T547" s="18">
        <f t="shared" si="4"/>
        <v>0</v>
      </c>
      <c r="U547" s="18">
        <f t="shared" si="5"/>
        <v>0</v>
      </c>
      <c r="V547" s="13">
        <f t="shared" si="6"/>
        <v>0</v>
      </c>
      <c r="W547" s="20"/>
    </row>
    <row r="548" ht="15.75" customHeight="1">
      <c r="A548" s="7">
        <v>-1.0</v>
      </c>
      <c r="B548" s="7">
        <v>147.0</v>
      </c>
      <c r="C548" s="7" t="s">
        <v>47</v>
      </c>
      <c r="D548" s="7" t="s">
        <v>316</v>
      </c>
      <c r="E548" s="7" t="s">
        <v>589</v>
      </c>
      <c r="F548" s="25"/>
      <c r="G548" s="8">
        <v>44797.0</v>
      </c>
      <c r="H548" s="7" t="s">
        <v>24</v>
      </c>
      <c r="I548" s="9">
        <v>15000.0</v>
      </c>
      <c r="J548" s="10"/>
      <c r="K548" s="10">
        <v>113585.8082771301</v>
      </c>
      <c r="L548" s="7" t="s">
        <v>317</v>
      </c>
      <c r="M548" s="7" t="s">
        <v>217</v>
      </c>
      <c r="N548" s="8">
        <v>45217.0</v>
      </c>
      <c r="O548" s="7"/>
      <c r="P548" s="7"/>
      <c r="Q548" s="11" t="str">
        <f t="shared" si="1"/>
        <v>2022</v>
      </c>
      <c r="R548" s="11">
        <f t="shared" si="2"/>
        <v>8</v>
      </c>
      <c r="S548" s="11" t="str">
        <f t="shared" si="3"/>
        <v>2022-Q3</v>
      </c>
      <c r="T548" s="11">
        <f t="shared" si="4"/>
        <v>0</v>
      </c>
      <c r="U548" s="11">
        <f t="shared" si="5"/>
        <v>0</v>
      </c>
      <c r="V548" s="13">
        <f t="shared" si="6"/>
        <v>0</v>
      </c>
      <c r="W548" s="13"/>
    </row>
    <row r="549" ht="15.75" customHeight="1">
      <c r="A549" s="14">
        <v>-1.0</v>
      </c>
      <c r="B549" s="14">
        <v>157.0</v>
      </c>
      <c r="C549" s="14" t="s">
        <v>47</v>
      </c>
      <c r="D549" s="14" t="s">
        <v>147</v>
      </c>
      <c r="E549" s="14" t="s">
        <v>590</v>
      </c>
      <c r="F549" s="24"/>
      <c r="G549" s="15">
        <v>44797.0</v>
      </c>
      <c r="H549" s="14" t="s">
        <v>24</v>
      </c>
      <c r="I549" s="16">
        <v>12471.517</v>
      </c>
      <c r="J549" s="17"/>
      <c r="K549" s="17">
        <v>94439.15592579794</v>
      </c>
      <c r="L549" s="14" t="s">
        <v>197</v>
      </c>
      <c r="M549" s="14" t="s">
        <v>217</v>
      </c>
      <c r="N549" s="15">
        <v>45217.0</v>
      </c>
      <c r="O549" s="14"/>
      <c r="P549" s="14"/>
      <c r="Q549" s="18" t="str">
        <f t="shared" si="1"/>
        <v>2022</v>
      </c>
      <c r="R549" s="18">
        <f t="shared" si="2"/>
        <v>8</v>
      </c>
      <c r="S549" s="18" t="str">
        <f t="shared" si="3"/>
        <v>2022-Q3</v>
      </c>
      <c r="T549" s="18">
        <f t="shared" si="4"/>
        <v>0</v>
      </c>
      <c r="U549" s="18">
        <f t="shared" si="5"/>
        <v>0</v>
      </c>
      <c r="V549" s="13">
        <f t="shared" si="6"/>
        <v>0</v>
      </c>
      <c r="W549" s="20"/>
    </row>
    <row r="550" ht="15.75" customHeight="1">
      <c r="A550" s="7">
        <v>-1.0</v>
      </c>
      <c r="B550" s="7">
        <v>149.0</v>
      </c>
      <c r="C550" s="7" t="s">
        <v>32</v>
      </c>
      <c r="D550" s="7" t="s">
        <v>38</v>
      </c>
      <c r="E550" s="7" t="s">
        <v>591</v>
      </c>
      <c r="F550" s="25"/>
      <c r="G550" s="8">
        <v>44797.0</v>
      </c>
      <c r="H550" s="7" t="s">
        <v>24</v>
      </c>
      <c r="I550" s="9">
        <v>9433.0</v>
      </c>
      <c r="J550" s="10"/>
      <c r="K550" s="10">
        <v>71430.3286318779</v>
      </c>
      <c r="L550" s="7" t="s">
        <v>592</v>
      </c>
      <c r="M550" s="7" t="s">
        <v>217</v>
      </c>
      <c r="N550" s="8">
        <v>45217.0</v>
      </c>
      <c r="O550" s="7"/>
      <c r="P550" s="7"/>
      <c r="Q550" s="11" t="str">
        <f t="shared" si="1"/>
        <v>2022</v>
      </c>
      <c r="R550" s="11">
        <f t="shared" si="2"/>
        <v>8</v>
      </c>
      <c r="S550" s="11" t="str">
        <f t="shared" si="3"/>
        <v>2022-Q3</v>
      </c>
      <c r="T550" s="11">
        <f t="shared" si="4"/>
        <v>0</v>
      </c>
      <c r="U550" s="11">
        <f t="shared" si="5"/>
        <v>0</v>
      </c>
      <c r="V550" s="13">
        <f t="shared" si="6"/>
        <v>0</v>
      </c>
      <c r="W550" s="13"/>
    </row>
    <row r="551" ht="15.75" customHeight="1">
      <c r="A551" s="14">
        <v>-1.0</v>
      </c>
      <c r="B551" s="14">
        <v>156.0</v>
      </c>
      <c r="C551" s="14" t="s">
        <v>41</v>
      </c>
      <c r="D551" s="14" t="s">
        <v>42</v>
      </c>
      <c r="E551" s="14" t="s">
        <v>375</v>
      </c>
      <c r="F551" s="24"/>
      <c r="G551" s="15">
        <v>44797.0</v>
      </c>
      <c r="H551" s="14" t="s">
        <v>24</v>
      </c>
      <c r="I551" s="16">
        <v>7985.51</v>
      </c>
      <c r="J551" s="17"/>
      <c r="K551" s="17">
        <v>60469.37385700703</v>
      </c>
      <c r="L551" s="14" t="s">
        <v>376</v>
      </c>
      <c r="M551" s="14" t="s">
        <v>217</v>
      </c>
      <c r="N551" s="15">
        <v>45217.0</v>
      </c>
      <c r="O551" s="14"/>
      <c r="P551" s="14"/>
      <c r="Q551" s="18" t="str">
        <f t="shared" si="1"/>
        <v>2022</v>
      </c>
      <c r="R551" s="18">
        <f t="shared" si="2"/>
        <v>8</v>
      </c>
      <c r="S551" s="18" t="str">
        <f t="shared" si="3"/>
        <v>2022-Q3</v>
      </c>
      <c r="T551" s="18">
        <f t="shared" si="4"/>
        <v>0</v>
      </c>
      <c r="U551" s="18">
        <f t="shared" si="5"/>
        <v>0</v>
      </c>
      <c r="V551" s="13">
        <f t="shared" si="6"/>
        <v>0</v>
      </c>
      <c r="W551" s="20"/>
    </row>
    <row r="552" ht="15.75" customHeight="1">
      <c r="A552" s="7">
        <v>-1.0</v>
      </c>
      <c r="B552" s="7">
        <v>151.0</v>
      </c>
      <c r="C552" s="7" t="s">
        <v>47</v>
      </c>
      <c r="D552" s="7" t="s">
        <v>53</v>
      </c>
      <c r="E552" s="7" t="s">
        <v>593</v>
      </c>
      <c r="F552" s="25"/>
      <c r="G552" s="8">
        <v>44797.0</v>
      </c>
      <c r="H552" s="7" t="s">
        <v>24</v>
      </c>
      <c r="I552" s="9">
        <v>7205.0</v>
      </c>
      <c r="J552" s="10"/>
      <c r="K552" s="10">
        <v>54559.04990911484</v>
      </c>
      <c r="L552" s="7" t="s">
        <v>119</v>
      </c>
      <c r="M552" s="7" t="s">
        <v>217</v>
      </c>
      <c r="N552" s="8">
        <v>45217.0</v>
      </c>
      <c r="O552" s="7"/>
      <c r="P552" s="7"/>
      <c r="Q552" s="11" t="str">
        <f t="shared" si="1"/>
        <v>2022</v>
      </c>
      <c r="R552" s="11">
        <f t="shared" si="2"/>
        <v>8</v>
      </c>
      <c r="S552" s="11" t="str">
        <f t="shared" si="3"/>
        <v>2022-Q3</v>
      </c>
      <c r="T552" s="11">
        <f t="shared" si="4"/>
        <v>0</v>
      </c>
      <c r="U552" s="11">
        <f t="shared" si="5"/>
        <v>0</v>
      </c>
      <c r="V552" s="13">
        <f t="shared" si="6"/>
        <v>0</v>
      </c>
      <c r="W552" s="13"/>
    </row>
    <row r="553" ht="15.75" customHeight="1">
      <c r="A553" s="14">
        <v>-1.0</v>
      </c>
      <c r="B553" s="14">
        <v>152.0</v>
      </c>
      <c r="C553" s="14" t="s">
        <v>41</v>
      </c>
      <c r="D553" s="14" t="s">
        <v>42</v>
      </c>
      <c r="E553" s="14" t="s">
        <v>594</v>
      </c>
      <c r="F553" s="24"/>
      <c r="G553" s="15">
        <v>44797.0</v>
      </c>
      <c r="H553" s="14" t="s">
        <v>24</v>
      </c>
      <c r="I553" s="16">
        <v>7061.0</v>
      </c>
      <c r="J553" s="17"/>
      <c r="K553" s="17">
        <v>53468.62614965439</v>
      </c>
      <c r="L553" s="14" t="s">
        <v>135</v>
      </c>
      <c r="M553" s="14" t="s">
        <v>217</v>
      </c>
      <c r="N553" s="15">
        <v>45217.0</v>
      </c>
      <c r="O553" s="14"/>
      <c r="P553" s="14"/>
      <c r="Q553" s="18" t="str">
        <f t="shared" si="1"/>
        <v>2022</v>
      </c>
      <c r="R553" s="18">
        <f t="shared" si="2"/>
        <v>8</v>
      </c>
      <c r="S553" s="18" t="str">
        <f t="shared" si="3"/>
        <v>2022-Q3</v>
      </c>
      <c r="T553" s="18">
        <f t="shared" si="4"/>
        <v>0</v>
      </c>
      <c r="U553" s="18">
        <f t="shared" si="5"/>
        <v>0</v>
      </c>
      <c r="V553" s="13">
        <f t="shared" si="6"/>
        <v>0</v>
      </c>
      <c r="W553" s="20"/>
    </row>
    <row r="554" ht="15.75" customHeight="1">
      <c r="A554" s="7">
        <v>-1.0</v>
      </c>
      <c r="B554" s="7">
        <v>118.0</v>
      </c>
      <c r="C554" s="7" t="s">
        <v>27</v>
      </c>
      <c r="D554" s="7" t="s">
        <v>28</v>
      </c>
      <c r="E554" s="7" t="s">
        <v>595</v>
      </c>
      <c r="F554" s="25"/>
      <c r="G554" s="8">
        <v>44773.0</v>
      </c>
      <c r="H554" s="7" t="s">
        <v>24</v>
      </c>
      <c r="I554" s="9">
        <v>120879.0</v>
      </c>
      <c r="J554" s="10"/>
      <c r="K554" s="10">
        <v>1045080.051609993</v>
      </c>
      <c r="L554" s="7" t="s">
        <v>318</v>
      </c>
      <c r="M554" s="7" t="s">
        <v>217</v>
      </c>
      <c r="N554" s="8">
        <v>45217.0</v>
      </c>
      <c r="O554" s="7"/>
      <c r="P554" s="7"/>
      <c r="Q554" s="11" t="str">
        <f t="shared" si="1"/>
        <v>2022</v>
      </c>
      <c r="R554" s="11">
        <f t="shared" si="2"/>
        <v>7</v>
      </c>
      <c r="S554" s="11" t="str">
        <f t="shared" si="3"/>
        <v>2022-Q3</v>
      </c>
      <c r="T554" s="11">
        <f t="shared" si="4"/>
        <v>0</v>
      </c>
      <c r="U554" s="11">
        <f t="shared" si="5"/>
        <v>0</v>
      </c>
      <c r="V554" s="13">
        <f t="shared" si="6"/>
        <v>0</v>
      </c>
      <c r="W554" s="13"/>
    </row>
    <row r="555" ht="15.75" customHeight="1">
      <c r="A555" s="14">
        <v>-1.0</v>
      </c>
      <c r="B555" s="14">
        <v>150.0</v>
      </c>
      <c r="C555" s="14" t="s">
        <v>32</v>
      </c>
      <c r="D555" s="14" t="s">
        <v>38</v>
      </c>
      <c r="E555" s="14" t="s">
        <v>596</v>
      </c>
      <c r="F555" s="24"/>
      <c r="G555" s="15">
        <v>44773.0</v>
      </c>
      <c r="H555" s="14" t="s">
        <v>24</v>
      </c>
      <c r="I555" s="16">
        <v>58559.0</v>
      </c>
      <c r="J555" s="17"/>
      <c r="K555" s="17">
        <v>506281.8416948318</v>
      </c>
      <c r="L555" s="14" t="s">
        <v>62</v>
      </c>
      <c r="M555" s="14" t="s">
        <v>217</v>
      </c>
      <c r="N555" s="15">
        <v>45217.0</v>
      </c>
      <c r="O555" s="14"/>
      <c r="P555" s="14"/>
      <c r="Q555" s="18" t="str">
        <f t="shared" si="1"/>
        <v>2022</v>
      </c>
      <c r="R555" s="18">
        <f t="shared" si="2"/>
        <v>7</v>
      </c>
      <c r="S555" s="18" t="str">
        <f t="shared" si="3"/>
        <v>2022-Q3</v>
      </c>
      <c r="T555" s="18">
        <f t="shared" si="4"/>
        <v>0</v>
      </c>
      <c r="U555" s="18">
        <f t="shared" si="5"/>
        <v>0</v>
      </c>
      <c r="V555" s="13">
        <f t="shared" si="6"/>
        <v>0</v>
      </c>
      <c r="W555" s="20"/>
    </row>
    <row r="556" ht="15.75" customHeight="1">
      <c r="A556" s="7">
        <v>-1.0</v>
      </c>
      <c r="B556" s="7">
        <v>145.0</v>
      </c>
      <c r="C556" s="7" t="s">
        <v>32</v>
      </c>
      <c r="D556" s="7" t="s">
        <v>597</v>
      </c>
      <c r="E556" s="7" t="s">
        <v>598</v>
      </c>
      <c r="F556" s="25"/>
      <c r="G556" s="8">
        <v>44773.0</v>
      </c>
      <c r="H556" s="7" t="s">
        <v>24</v>
      </c>
      <c r="I556" s="9">
        <v>53149.6</v>
      </c>
      <c r="J556" s="10"/>
      <c r="K556" s="10">
        <v>459513.9495780945</v>
      </c>
      <c r="L556" s="7" t="s">
        <v>599</v>
      </c>
      <c r="M556" s="7" t="s">
        <v>217</v>
      </c>
      <c r="N556" s="8">
        <v>45217.0</v>
      </c>
      <c r="O556" s="7"/>
      <c r="P556" s="7"/>
      <c r="Q556" s="11" t="str">
        <f t="shared" si="1"/>
        <v>2022</v>
      </c>
      <c r="R556" s="11">
        <f t="shared" si="2"/>
        <v>7</v>
      </c>
      <c r="S556" s="11" t="str">
        <f t="shared" si="3"/>
        <v>2022-Q3</v>
      </c>
      <c r="T556" s="11">
        <f t="shared" si="4"/>
        <v>0</v>
      </c>
      <c r="U556" s="11">
        <f t="shared" si="5"/>
        <v>0</v>
      </c>
      <c r="V556" s="13">
        <f t="shared" si="6"/>
        <v>0</v>
      </c>
      <c r="W556" s="13"/>
    </row>
    <row r="557" ht="15.75" customHeight="1">
      <c r="A557" s="14">
        <v>-1.0</v>
      </c>
      <c r="B557" s="14">
        <v>148.0</v>
      </c>
      <c r="C557" s="14" t="s">
        <v>32</v>
      </c>
      <c r="D557" s="14" t="s">
        <v>38</v>
      </c>
      <c r="E557" s="14" t="s">
        <v>600</v>
      </c>
      <c r="F557" s="24"/>
      <c r="G557" s="15">
        <v>44773.0</v>
      </c>
      <c r="H557" s="14" t="s">
        <v>24</v>
      </c>
      <c r="I557" s="16">
        <v>12466.0</v>
      </c>
      <c r="J557" s="17"/>
      <c r="K557" s="17">
        <v>107776.9333248138</v>
      </c>
      <c r="L557" s="14" t="s">
        <v>601</v>
      </c>
      <c r="M557" s="14" t="s">
        <v>217</v>
      </c>
      <c r="N557" s="15">
        <v>45217.0</v>
      </c>
      <c r="O557" s="14"/>
      <c r="P557" s="14"/>
      <c r="Q557" s="18" t="str">
        <f t="shared" si="1"/>
        <v>2022</v>
      </c>
      <c r="R557" s="18">
        <f t="shared" si="2"/>
        <v>7</v>
      </c>
      <c r="S557" s="18" t="str">
        <f t="shared" si="3"/>
        <v>2022-Q3</v>
      </c>
      <c r="T557" s="18">
        <f t="shared" si="4"/>
        <v>0</v>
      </c>
      <c r="U557" s="18">
        <f t="shared" si="5"/>
        <v>0</v>
      </c>
      <c r="V557" s="13">
        <f t="shared" si="6"/>
        <v>0</v>
      </c>
      <c r="W557" s="20"/>
    </row>
    <row r="558" ht="15.75" customHeight="1">
      <c r="A558" s="7">
        <v>-1.0</v>
      </c>
      <c r="B558" s="7">
        <v>139.0</v>
      </c>
      <c r="C558" s="7" t="s">
        <v>32</v>
      </c>
      <c r="D558" s="7" t="s">
        <v>111</v>
      </c>
      <c r="E558" s="7" t="s">
        <v>602</v>
      </c>
      <c r="F558" s="25"/>
      <c r="G558" s="8">
        <v>44773.0</v>
      </c>
      <c r="H558" s="7" t="s">
        <v>24</v>
      </c>
      <c r="I558" s="9">
        <v>8000.0</v>
      </c>
      <c r="J558" s="10"/>
      <c r="K558" s="10">
        <v>69165.36712646484</v>
      </c>
      <c r="L558" s="7" t="s">
        <v>603</v>
      </c>
      <c r="M558" s="7" t="s">
        <v>217</v>
      </c>
      <c r="N558" s="8">
        <v>45217.0</v>
      </c>
      <c r="O558" s="7"/>
      <c r="P558" s="7"/>
      <c r="Q558" s="11" t="str">
        <f t="shared" si="1"/>
        <v>2022</v>
      </c>
      <c r="R558" s="11">
        <f t="shared" si="2"/>
        <v>7</v>
      </c>
      <c r="S558" s="11" t="str">
        <f t="shared" si="3"/>
        <v>2022-Q3</v>
      </c>
      <c r="T558" s="11">
        <f t="shared" si="4"/>
        <v>0</v>
      </c>
      <c r="U558" s="11">
        <f t="shared" si="5"/>
        <v>0</v>
      </c>
      <c r="V558" s="13">
        <f t="shared" si="6"/>
        <v>0</v>
      </c>
      <c r="W558" s="13"/>
    </row>
    <row r="559" ht="15.75" customHeight="1">
      <c r="A559" s="14">
        <v>-1.0</v>
      </c>
      <c r="B559" s="14">
        <v>146.0</v>
      </c>
      <c r="C559" s="14" t="s">
        <v>47</v>
      </c>
      <c r="D559" s="14" t="s">
        <v>147</v>
      </c>
      <c r="E559" s="14" t="s">
        <v>604</v>
      </c>
      <c r="F559" s="24"/>
      <c r="G559" s="15">
        <v>44773.0</v>
      </c>
      <c r="H559" s="14" t="s">
        <v>24</v>
      </c>
      <c r="I559" s="16">
        <v>2838.0</v>
      </c>
      <c r="J559" s="17"/>
      <c r="K559" s="17">
        <v>24536.4139881134</v>
      </c>
      <c r="L559" s="14" t="s">
        <v>412</v>
      </c>
      <c r="M559" s="14" t="s">
        <v>217</v>
      </c>
      <c r="N559" s="15">
        <v>45217.0</v>
      </c>
      <c r="O559" s="14"/>
      <c r="P559" s="14"/>
      <c r="Q559" s="18" t="str">
        <f t="shared" si="1"/>
        <v>2022</v>
      </c>
      <c r="R559" s="18">
        <f t="shared" si="2"/>
        <v>7</v>
      </c>
      <c r="S559" s="18" t="str">
        <f t="shared" si="3"/>
        <v>2022-Q3</v>
      </c>
      <c r="T559" s="18">
        <f t="shared" si="4"/>
        <v>0</v>
      </c>
      <c r="U559" s="18">
        <f t="shared" si="5"/>
        <v>0</v>
      </c>
      <c r="V559" s="13">
        <f t="shared" si="6"/>
        <v>0</v>
      </c>
      <c r="W559" s="20"/>
    </row>
    <row r="560" ht="15.75" customHeight="1">
      <c r="A560" s="7">
        <v>-1.0</v>
      </c>
      <c r="B560" s="7">
        <v>140.0</v>
      </c>
      <c r="C560" s="7" t="s">
        <v>32</v>
      </c>
      <c r="D560" s="7" t="s">
        <v>51</v>
      </c>
      <c r="E560" s="7" t="s">
        <v>401</v>
      </c>
      <c r="F560" s="25"/>
      <c r="G560" s="8">
        <v>44773.0</v>
      </c>
      <c r="H560" s="7" t="s">
        <v>24</v>
      </c>
      <c r="I560" s="9">
        <v>1158.78</v>
      </c>
      <c r="J560" s="10"/>
      <c r="K560" s="10">
        <v>10018.43051485062</v>
      </c>
      <c r="L560" s="7" t="s">
        <v>605</v>
      </c>
      <c r="M560" s="7" t="s">
        <v>217</v>
      </c>
      <c r="N560" s="8">
        <v>45217.0</v>
      </c>
      <c r="O560" s="7"/>
      <c r="P560" s="7"/>
      <c r="Q560" s="11" t="str">
        <f t="shared" si="1"/>
        <v>2022</v>
      </c>
      <c r="R560" s="11">
        <f t="shared" si="2"/>
        <v>7</v>
      </c>
      <c r="S560" s="11" t="str">
        <f t="shared" si="3"/>
        <v>2022-Q3</v>
      </c>
      <c r="T560" s="11">
        <f t="shared" si="4"/>
        <v>0</v>
      </c>
      <c r="U560" s="11">
        <f t="shared" si="5"/>
        <v>0</v>
      </c>
      <c r="V560" s="13">
        <f t="shared" si="6"/>
        <v>0</v>
      </c>
      <c r="W560" s="13"/>
    </row>
    <row r="561" ht="15.75" customHeight="1">
      <c r="A561" s="14">
        <v>-1.0</v>
      </c>
      <c r="B561" s="14">
        <v>138.0</v>
      </c>
      <c r="C561" s="14" t="s">
        <v>32</v>
      </c>
      <c r="D561" s="14" t="s">
        <v>38</v>
      </c>
      <c r="E561" s="14" t="s">
        <v>606</v>
      </c>
      <c r="F561" s="24"/>
      <c r="G561" s="15">
        <v>44749.0</v>
      </c>
      <c r="H561" s="14" t="s">
        <v>24</v>
      </c>
      <c r="I561" s="16">
        <v>38330.0</v>
      </c>
      <c r="J561" s="17"/>
      <c r="K561" s="17">
        <v>280205.987405777</v>
      </c>
      <c r="L561" s="14" t="s">
        <v>312</v>
      </c>
      <c r="M561" s="14" t="s">
        <v>217</v>
      </c>
      <c r="N561" s="15">
        <v>45217.0</v>
      </c>
      <c r="O561" s="14"/>
      <c r="P561" s="14"/>
      <c r="Q561" s="18" t="str">
        <f t="shared" si="1"/>
        <v>2022</v>
      </c>
      <c r="R561" s="18">
        <f t="shared" si="2"/>
        <v>7</v>
      </c>
      <c r="S561" s="18" t="str">
        <f t="shared" si="3"/>
        <v>2022-Q3</v>
      </c>
      <c r="T561" s="18">
        <f t="shared" si="4"/>
        <v>0</v>
      </c>
      <c r="U561" s="18">
        <f t="shared" si="5"/>
        <v>0</v>
      </c>
      <c r="V561" s="13">
        <f t="shared" si="6"/>
        <v>0</v>
      </c>
      <c r="W561" s="20"/>
    </row>
    <row r="562" ht="15.75" customHeight="1">
      <c r="A562" s="7">
        <v>-1.0</v>
      </c>
      <c r="B562" s="7">
        <v>141.0</v>
      </c>
      <c r="C562" s="7" t="s">
        <v>27</v>
      </c>
      <c r="D562" s="7" t="s">
        <v>90</v>
      </c>
      <c r="E562" s="7" t="s">
        <v>607</v>
      </c>
      <c r="F562" s="25"/>
      <c r="G562" s="8">
        <v>44749.0</v>
      </c>
      <c r="H562" s="7" t="s">
        <v>24</v>
      </c>
      <c r="I562" s="9">
        <v>25610.42</v>
      </c>
      <c r="J562" s="10"/>
      <c r="K562" s="10">
        <v>187221.31552248</v>
      </c>
      <c r="L562" s="7" t="s">
        <v>608</v>
      </c>
      <c r="M562" s="7" t="s">
        <v>217</v>
      </c>
      <c r="N562" s="8">
        <v>45217.0</v>
      </c>
      <c r="O562" s="7"/>
      <c r="P562" s="7"/>
      <c r="Q562" s="11" t="str">
        <f t="shared" si="1"/>
        <v>2022</v>
      </c>
      <c r="R562" s="11">
        <f t="shared" si="2"/>
        <v>7</v>
      </c>
      <c r="S562" s="11" t="str">
        <f t="shared" si="3"/>
        <v>2022-Q3</v>
      </c>
      <c r="T562" s="11">
        <f t="shared" si="4"/>
        <v>0</v>
      </c>
      <c r="U562" s="11">
        <f t="shared" si="5"/>
        <v>0</v>
      </c>
      <c r="V562" s="13">
        <f t="shared" si="6"/>
        <v>0</v>
      </c>
      <c r="W562" s="13"/>
    </row>
    <row r="563" ht="15.75" customHeight="1">
      <c r="A563" s="14">
        <v>-1.0</v>
      </c>
      <c r="B563" s="14">
        <v>142.0</v>
      </c>
      <c r="C563" s="14" t="s">
        <v>27</v>
      </c>
      <c r="D563" s="14" t="s">
        <v>90</v>
      </c>
      <c r="E563" s="14" t="s">
        <v>609</v>
      </c>
      <c r="F563" s="24"/>
      <c r="G563" s="15">
        <v>44749.0</v>
      </c>
      <c r="H563" s="14" t="s">
        <v>24</v>
      </c>
      <c r="I563" s="16">
        <v>8853.36</v>
      </c>
      <c r="J563" s="17"/>
      <c r="K563" s="17">
        <v>64721.22308006287</v>
      </c>
      <c r="L563" s="14" t="s">
        <v>610</v>
      </c>
      <c r="M563" s="14" t="s">
        <v>217</v>
      </c>
      <c r="N563" s="15">
        <v>45217.0</v>
      </c>
      <c r="O563" s="14"/>
      <c r="P563" s="14"/>
      <c r="Q563" s="18" t="str">
        <f t="shared" si="1"/>
        <v>2022</v>
      </c>
      <c r="R563" s="18">
        <f t="shared" si="2"/>
        <v>7</v>
      </c>
      <c r="S563" s="18" t="str">
        <f t="shared" si="3"/>
        <v>2022-Q3</v>
      </c>
      <c r="T563" s="18">
        <f t="shared" si="4"/>
        <v>0</v>
      </c>
      <c r="U563" s="18">
        <f t="shared" si="5"/>
        <v>0</v>
      </c>
      <c r="V563" s="13">
        <f t="shared" si="6"/>
        <v>0</v>
      </c>
      <c r="W563" s="20"/>
    </row>
    <row r="564" ht="15.75" customHeight="1">
      <c r="A564" s="7">
        <v>-1.0</v>
      </c>
      <c r="B564" s="7">
        <v>133.0</v>
      </c>
      <c r="C564" s="7" t="s">
        <v>32</v>
      </c>
      <c r="D564" s="22" t="s">
        <v>33</v>
      </c>
      <c r="E564" s="7" t="s">
        <v>611</v>
      </c>
      <c r="F564" s="25"/>
      <c r="G564" s="8">
        <v>44749.0</v>
      </c>
      <c r="H564" s="7" t="s">
        <v>24</v>
      </c>
      <c r="I564" s="9">
        <v>2635.0</v>
      </c>
      <c r="J564" s="10"/>
      <c r="K564" s="10">
        <v>19262.79094219208</v>
      </c>
      <c r="L564" s="7" t="s">
        <v>612</v>
      </c>
      <c r="M564" s="7" t="s">
        <v>217</v>
      </c>
      <c r="N564" s="8">
        <v>45217.0</v>
      </c>
      <c r="O564" s="7"/>
      <c r="P564" s="7"/>
      <c r="Q564" s="11" t="str">
        <f t="shared" si="1"/>
        <v>2022</v>
      </c>
      <c r="R564" s="11">
        <f t="shared" si="2"/>
        <v>7</v>
      </c>
      <c r="S564" s="11" t="str">
        <f t="shared" si="3"/>
        <v>2022-Q3</v>
      </c>
      <c r="T564" s="11">
        <f t="shared" si="4"/>
        <v>0</v>
      </c>
      <c r="U564" s="11">
        <f t="shared" si="5"/>
        <v>0</v>
      </c>
      <c r="V564" s="13">
        <f t="shared" si="6"/>
        <v>0</v>
      </c>
      <c r="W564" s="13"/>
    </row>
    <row r="565" ht="15.75" customHeight="1">
      <c r="A565" s="14">
        <v>-1.0</v>
      </c>
      <c r="B565" s="14">
        <v>134.0</v>
      </c>
      <c r="C565" s="14" t="s">
        <v>47</v>
      </c>
      <c r="D565" s="14" t="s">
        <v>48</v>
      </c>
      <c r="E565" s="14" t="s">
        <v>613</v>
      </c>
      <c r="F565" s="24"/>
      <c r="G565" s="15">
        <v>44749.0</v>
      </c>
      <c r="H565" s="14" t="s">
        <v>24</v>
      </c>
      <c r="I565" s="16">
        <v>2292.06</v>
      </c>
      <c r="J565" s="17"/>
      <c r="K565" s="17">
        <v>16755.77708044052</v>
      </c>
      <c r="L565" s="14" t="s">
        <v>104</v>
      </c>
      <c r="M565" s="14" t="s">
        <v>217</v>
      </c>
      <c r="N565" s="15">
        <v>45217.0</v>
      </c>
      <c r="O565" s="14"/>
      <c r="P565" s="14"/>
      <c r="Q565" s="18" t="str">
        <f t="shared" si="1"/>
        <v>2022</v>
      </c>
      <c r="R565" s="18">
        <f t="shared" si="2"/>
        <v>7</v>
      </c>
      <c r="S565" s="18" t="str">
        <f t="shared" si="3"/>
        <v>2022-Q3</v>
      </c>
      <c r="T565" s="18">
        <f t="shared" si="4"/>
        <v>0</v>
      </c>
      <c r="U565" s="18">
        <f t="shared" si="5"/>
        <v>0</v>
      </c>
      <c r="V565" s="13">
        <f t="shared" si="6"/>
        <v>0</v>
      </c>
      <c r="W565" s="20"/>
    </row>
    <row r="566" ht="15.75" customHeight="1">
      <c r="A566" s="7">
        <v>-1.0</v>
      </c>
      <c r="B566" s="7">
        <v>136.0</v>
      </c>
      <c r="C566" s="7" t="s">
        <v>32</v>
      </c>
      <c r="D566" s="7" t="s">
        <v>111</v>
      </c>
      <c r="E566" s="7" t="s">
        <v>614</v>
      </c>
      <c r="F566" s="25"/>
      <c r="G566" s="8">
        <v>44749.0</v>
      </c>
      <c r="H566" s="7" t="s">
        <v>24</v>
      </c>
      <c r="I566" s="9">
        <v>2021.0</v>
      </c>
      <c r="J566" s="10"/>
      <c r="K566" s="10">
        <v>14774.2316865921</v>
      </c>
      <c r="L566" s="7" t="s">
        <v>615</v>
      </c>
      <c r="M566" s="7" t="s">
        <v>217</v>
      </c>
      <c r="N566" s="8">
        <v>45217.0</v>
      </c>
      <c r="O566" s="7"/>
      <c r="P566" s="7"/>
      <c r="Q566" s="11" t="str">
        <f t="shared" si="1"/>
        <v>2022</v>
      </c>
      <c r="R566" s="11">
        <f t="shared" si="2"/>
        <v>7</v>
      </c>
      <c r="S566" s="11" t="str">
        <f t="shared" si="3"/>
        <v>2022-Q3</v>
      </c>
      <c r="T566" s="11">
        <f t="shared" si="4"/>
        <v>0</v>
      </c>
      <c r="U566" s="11">
        <f t="shared" si="5"/>
        <v>0</v>
      </c>
      <c r="V566" s="13">
        <f t="shared" si="6"/>
        <v>0</v>
      </c>
      <c r="W566" s="13"/>
    </row>
    <row r="567" ht="15.75" customHeight="1">
      <c r="A567" s="14">
        <v>-1.0</v>
      </c>
      <c r="B567" s="14">
        <v>137.0</v>
      </c>
      <c r="C567" s="14" t="s">
        <v>47</v>
      </c>
      <c r="D567" s="14" t="s">
        <v>111</v>
      </c>
      <c r="E567" s="14" t="s">
        <v>616</v>
      </c>
      <c r="F567" s="24"/>
      <c r="G567" s="15">
        <v>44749.0</v>
      </c>
      <c r="H567" s="14" t="s">
        <v>24</v>
      </c>
      <c r="I567" s="16">
        <v>596.0</v>
      </c>
      <c r="J567" s="17"/>
      <c r="K567" s="17">
        <v>4356.972827911377</v>
      </c>
      <c r="L567" s="14" t="s">
        <v>615</v>
      </c>
      <c r="M567" s="14" t="s">
        <v>217</v>
      </c>
      <c r="N567" s="15">
        <v>45217.0</v>
      </c>
      <c r="O567" s="14"/>
      <c r="P567" s="14"/>
      <c r="Q567" s="18" t="str">
        <f t="shared" si="1"/>
        <v>2022</v>
      </c>
      <c r="R567" s="18">
        <f t="shared" si="2"/>
        <v>7</v>
      </c>
      <c r="S567" s="18" t="str">
        <f t="shared" si="3"/>
        <v>2022-Q3</v>
      </c>
      <c r="T567" s="18">
        <f t="shared" si="4"/>
        <v>0</v>
      </c>
      <c r="U567" s="18">
        <f t="shared" si="5"/>
        <v>0</v>
      </c>
      <c r="V567" s="13">
        <f t="shared" si="6"/>
        <v>0</v>
      </c>
      <c r="W567" s="20"/>
    </row>
    <row r="568" ht="15.75" customHeight="1">
      <c r="A568" s="7">
        <v>-1.0</v>
      </c>
      <c r="B568" s="7">
        <v>135.0</v>
      </c>
      <c r="C568" s="7" t="s">
        <v>27</v>
      </c>
      <c r="D568" s="22" t="s">
        <v>69</v>
      </c>
      <c r="E568" s="7" t="s">
        <v>617</v>
      </c>
      <c r="F568" s="25"/>
      <c r="G568" s="8">
        <v>44749.0</v>
      </c>
      <c r="H568" s="7" t="s">
        <v>24</v>
      </c>
      <c r="I568" s="9">
        <v>9888.19</v>
      </c>
      <c r="J568" s="10"/>
      <c r="K568" s="10">
        <v>72286.19991145135</v>
      </c>
      <c r="L568" s="7" t="s">
        <v>354</v>
      </c>
      <c r="M568" s="7" t="s">
        <v>217</v>
      </c>
      <c r="N568" s="8">
        <v>45217.0</v>
      </c>
      <c r="O568" s="7"/>
      <c r="P568" s="7"/>
      <c r="Q568" s="11" t="str">
        <f t="shared" si="1"/>
        <v>2022</v>
      </c>
      <c r="R568" s="11">
        <f t="shared" si="2"/>
        <v>7</v>
      </c>
      <c r="S568" s="11" t="str">
        <f t="shared" si="3"/>
        <v>2022-Q3</v>
      </c>
      <c r="T568" s="11">
        <f t="shared" si="4"/>
        <v>0</v>
      </c>
      <c r="U568" s="11">
        <f t="shared" si="5"/>
        <v>0</v>
      </c>
      <c r="V568" s="13">
        <f t="shared" si="6"/>
        <v>0</v>
      </c>
      <c r="W568" s="13"/>
    </row>
    <row r="569" ht="15.75" customHeight="1">
      <c r="A569" s="14">
        <v>-1.0</v>
      </c>
      <c r="B569" s="14">
        <v>127.0</v>
      </c>
      <c r="C569" s="14" t="s">
        <v>27</v>
      </c>
      <c r="D569" s="14" t="s">
        <v>90</v>
      </c>
      <c r="E569" s="14" t="s">
        <v>618</v>
      </c>
      <c r="F569" s="24"/>
      <c r="G569" s="15">
        <v>44724.0</v>
      </c>
      <c r="H569" s="14" t="s">
        <v>24</v>
      </c>
      <c r="I569" s="16">
        <v>50505.0</v>
      </c>
      <c r="J569" s="17"/>
      <c r="K569" s="17">
        <v>376263.1555080414</v>
      </c>
      <c r="L569" s="14" t="s">
        <v>608</v>
      </c>
      <c r="M569" s="14" t="s">
        <v>217</v>
      </c>
      <c r="N569" s="15">
        <v>45217.0</v>
      </c>
      <c r="O569" s="14"/>
      <c r="P569" s="14"/>
      <c r="Q569" s="18" t="str">
        <f t="shared" si="1"/>
        <v>2022</v>
      </c>
      <c r="R569" s="18">
        <f t="shared" si="2"/>
        <v>6</v>
      </c>
      <c r="S569" s="18" t="str">
        <f t="shared" si="3"/>
        <v>2022-Q2</v>
      </c>
      <c r="T569" s="18">
        <f t="shared" si="4"/>
        <v>0</v>
      </c>
      <c r="U569" s="18">
        <f t="shared" si="5"/>
        <v>0</v>
      </c>
      <c r="V569" s="13">
        <f t="shared" si="6"/>
        <v>0</v>
      </c>
      <c r="W569" s="20"/>
    </row>
    <row r="570" ht="15.75" customHeight="1">
      <c r="A570" s="7">
        <v>-1.0</v>
      </c>
      <c r="B570" s="7">
        <v>123.0</v>
      </c>
      <c r="C570" s="7" t="s">
        <v>27</v>
      </c>
      <c r="D570" s="7" t="s">
        <v>28</v>
      </c>
      <c r="E570" s="7" t="s">
        <v>619</v>
      </c>
      <c r="F570" s="25"/>
      <c r="G570" s="8">
        <v>44724.0</v>
      </c>
      <c r="H570" s="7" t="s">
        <v>24</v>
      </c>
      <c r="I570" s="9">
        <v>25965.03</v>
      </c>
      <c r="J570" s="10"/>
      <c r="K570" s="10">
        <v>193439.939029026</v>
      </c>
      <c r="L570" s="7" t="s">
        <v>308</v>
      </c>
      <c r="M570" s="7" t="s">
        <v>217</v>
      </c>
      <c r="N570" s="8">
        <v>45217.0</v>
      </c>
      <c r="O570" s="7"/>
      <c r="P570" s="7"/>
      <c r="Q570" s="11" t="str">
        <f t="shared" si="1"/>
        <v>2022</v>
      </c>
      <c r="R570" s="11">
        <f t="shared" si="2"/>
        <v>6</v>
      </c>
      <c r="S570" s="11" t="str">
        <f t="shared" si="3"/>
        <v>2022-Q2</v>
      </c>
      <c r="T570" s="11">
        <f t="shared" si="4"/>
        <v>0</v>
      </c>
      <c r="U570" s="11">
        <f t="shared" si="5"/>
        <v>0</v>
      </c>
      <c r="V570" s="13">
        <f t="shared" si="6"/>
        <v>0</v>
      </c>
      <c r="W570" s="13"/>
    </row>
    <row r="571" ht="15.75" customHeight="1">
      <c r="A571" s="14">
        <v>-1.0</v>
      </c>
      <c r="B571" s="14">
        <v>125.0</v>
      </c>
      <c r="C571" s="14" t="s">
        <v>27</v>
      </c>
      <c r="D571" s="14" t="s">
        <v>90</v>
      </c>
      <c r="E571" s="14" t="s">
        <v>620</v>
      </c>
      <c r="F571" s="24"/>
      <c r="G571" s="15">
        <v>44724.0</v>
      </c>
      <c r="H571" s="14" t="s">
        <v>24</v>
      </c>
      <c r="I571" s="16">
        <v>24386.0</v>
      </c>
      <c r="J571" s="17"/>
      <c r="K571" s="17">
        <v>181676.1372184753</v>
      </c>
      <c r="L571" s="14" t="s">
        <v>610</v>
      </c>
      <c r="M571" s="14" t="s">
        <v>217</v>
      </c>
      <c r="N571" s="15">
        <v>45217.0</v>
      </c>
      <c r="O571" s="14"/>
      <c r="P571" s="14"/>
      <c r="Q571" s="18" t="str">
        <f t="shared" si="1"/>
        <v>2022</v>
      </c>
      <c r="R571" s="18">
        <f t="shared" si="2"/>
        <v>6</v>
      </c>
      <c r="S571" s="18" t="str">
        <f t="shared" si="3"/>
        <v>2022-Q2</v>
      </c>
      <c r="T571" s="18">
        <f t="shared" si="4"/>
        <v>0</v>
      </c>
      <c r="U571" s="18">
        <f t="shared" si="5"/>
        <v>0</v>
      </c>
      <c r="V571" s="13">
        <f t="shared" si="6"/>
        <v>0</v>
      </c>
      <c r="W571" s="20"/>
    </row>
    <row r="572" ht="15.75" customHeight="1">
      <c r="A572" s="7">
        <v>-1.0</v>
      </c>
      <c r="B572" s="7">
        <v>117.0</v>
      </c>
      <c r="C572" s="7" t="s">
        <v>41</v>
      </c>
      <c r="D572" s="7" t="s">
        <v>42</v>
      </c>
      <c r="E572" s="7" t="s">
        <v>621</v>
      </c>
      <c r="F572" s="25"/>
      <c r="G572" s="8">
        <v>44724.0</v>
      </c>
      <c r="H572" s="7" t="s">
        <v>24</v>
      </c>
      <c r="I572" s="9">
        <v>20711.297</v>
      </c>
      <c r="J572" s="10"/>
      <c r="K572" s="10">
        <v>154299.5339844417</v>
      </c>
      <c r="L572" s="7" t="s">
        <v>160</v>
      </c>
      <c r="M572" s="7" t="s">
        <v>217</v>
      </c>
      <c r="N572" s="8">
        <v>45217.0</v>
      </c>
      <c r="O572" s="7"/>
      <c r="P572" s="7"/>
      <c r="Q572" s="11" t="str">
        <f t="shared" si="1"/>
        <v>2022</v>
      </c>
      <c r="R572" s="11">
        <f t="shared" si="2"/>
        <v>6</v>
      </c>
      <c r="S572" s="11" t="str">
        <f t="shared" si="3"/>
        <v>2022-Q2</v>
      </c>
      <c r="T572" s="11">
        <f t="shared" si="4"/>
        <v>0</v>
      </c>
      <c r="U572" s="11">
        <f t="shared" si="5"/>
        <v>0</v>
      </c>
      <c r="V572" s="13">
        <f t="shared" si="6"/>
        <v>0</v>
      </c>
      <c r="W572" s="13"/>
    </row>
    <row r="573" ht="15.75" customHeight="1">
      <c r="A573" s="14">
        <v>-1.0</v>
      </c>
      <c r="B573" s="14">
        <v>116.0</v>
      </c>
      <c r="C573" s="14" t="s">
        <v>170</v>
      </c>
      <c r="D573" s="14" t="s">
        <v>170</v>
      </c>
      <c r="E573" s="14" t="s">
        <v>622</v>
      </c>
      <c r="F573" s="24"/>
      <c r="G573" s="15">
        <v>44724.0</v>
      </c>
      <c r="H573" s="14" t="s">
        <v>24</v>
      </c>
      <c r="I573" s="16">
        <v>17458.0</v>
      </c>
      <c r="J573" s="17"/>
      <c r="K573" s="17">
        <v>130062.4130058289</v>
      </c>
      <c r="L573" s="14" t="s">
        <v>623</v>
      </c>
      <c r="M573" s="14" t="s">
        <v>217</v>
      </c>
      <c r="N573" s="15">
        <v>45217.0</v>
      </c>
      <c r="O573" s="14"/>
      <c r="P573" s="14"/>
      <c r="Q573" s="18" t="str">
        <f t="shared" si="1"/>
        <v>2022</v>
      </c>
      <c r="R573" s="18">
        <f t="shared" si="2"/>
        <v>6</v>
      </c>
      <c r="S573" s="18" t="str">
        <f t="shared" si="3"/>
        <v>2022-Q2</v>
      </c>
      <c r="T573" s="18">
        <f t="shared" si="4"/>
        <v>0</v>
      </c>
      <c r="U573" s="18">
        <f t="shared" si="5"/>
        <v>0</v>
      </c>
      <c r="V573" s="13">
        <f t="shared" si="6"/>
        <v>0</v>
      </c>
      <c r="W573" s="20"/>
    </row>
    <row r="574" ht="15.75" customHeight="1">
      <c r="A574" s="7">
        <v>-1.0</v>
      </c>
      <c r="B574" s="7">
        <v>129.0</v>
      </c>
      <c r="C574" s="7" t="s">
        <v>27</v>
      </c>
      <c r="D574" s="7" t="s">
        <v>571</v>
      </c>
      <c r="E574" s="7" t="s">
        <v>624</v>
      </c>
      <c r="F574" s="25"/>
      <c r="G574" s="8">
        <v>44724.0</v>
      </c>
      <c r="H574" s="7" t="s">
        <v>24</v>
      </c>
      <c r="I574" s="9">
        <v>5128.0</v>
      </c>
      <c r="J574" s="10"/>
      <c r="K574" s="10">
        <v>38203.69194030762</v>
      </c>
      <c r="L574" s="7" t="s">
        <v>625</v>
      </c>
      <c r="M574" s="7" t="s">
        <v>217</v>
      </c>
      <c r="N574" s="8">
        <v>45217.0</v>
      </c>
      <c r="O574" s="7"/>
      <c r="P574" s="7"/>
      <c r="Q574" s="11" t="str">
        <f t="shared" si="1"/>
        <v>2022</v>
      </c>
      <c r="R574" s="11">
        <f t="shared" si="2"/>
        <v>6</v>
      </c>
      <c r="S574" s="11" t="str">
        <f t="shared" si="3"/>
        <v>2022-Q2</v>
      </c>
      <c r="T574" s="11">
        <f t="shared" si="4"/>
        <v>0</v>
      </c>
      <c r="U574" s="11">
        <f t="shared" si="5"/>
        <v>0</v>
      </c>
      <c r="V574" s="13">
        <f t="shared" si="6"/>
        <v>0</v>
      </c>
      <c r="W574" s="13"/>
    </row>
    <row r="575" ht="15.75" customHeight="1">
      <c r="A575" s="14">
        <v>-1.0</v>
      </c>
      <c r="B575" s="14">
        <v>126.0</v>
      </c>
      <c r="C575" s="14" t="s">
        <v>27</v>
      </c>
      <c r="D575" s="14" t="s">
        <v>571</v>
      </c>
      <c r="E575" s="14" t="s">
        <v>626</v>
      </c>
      <c r="F575" s="24"/>
      <c r="G575" s="15">
        <v>44724.0</v>
      </c>
      <c r="H575" s="14" t="s">
        <v>24</v>
      </c>
      <c r="I575" s="16">
        <v>5123.0</v>
      </c>
      <c r="J575" s="17"/>
      <c r="K575" s="17">
        <v>38166.44185066223</v>
      </c>
      <c r="L575" s="14" t="s">
        <v>627</v>
      </c>
      <c r="M575" s="14" t="s">
        <v>217</v>
      </c>
      <c r="N575" s="15">
        <v>45217.0</v>
      </c>
      <c r="O575" s="14"/>
      <c r="P575" s="14"/>
      <c r="Q575" s="18" t="str">
        <f t="shared" si="1"/>
        <v>2022</v>
      </c>
      <c r="R575" s="18">
        <f t="shared" si="2"/>
        <v>6</v>
      </c>
      <c r="S575" s="18" t="str">
        <f t="shared" si="3"/>
        <v>2022-Q2</v>
      </c>
      <c r="T575" s="18">
        <f t="shared" si="4"/>
        <v>0</v>
      </c>
      <c r="U575" s="18">
        <f t="shared" si="5"/>
        <v>0</v>
      </c>
      <c r="V575" s="13">
        <f t="shared" si="6"/>
        <v>0</v>
      </c>
      <c r="W575" s="20"/>
    </row>
    <row r="576" ht="15.75" customHeight="1">
      <c r="A576" s="7">
        <v>-1.0</v>
      </c>
      <c r="B576" s="7">
        <v>132.0</v>
      </c>
      <c r="C576" s="7" t="s">
        <v>41</v>
      </c>
      <c r="D576" s="7" t="s">
        <v>42</v>
      </c>
      <c r="E576" s="7" t="s">
        <v>628</v>
      </c>
      <c r="F576" s="25"/>
      <c r="G576" s="8">
        <v>44724.0</v>
      </c>
      <c r="H576" s="7" t="s">
        <v>24</v>
      </c>
      <c r="I576" s="9">
        <v>4725.898</v>
      </c>
      <c r="J576" s="10"/>
      <c r="K576" s="10">
        <v>35208.02483098984</v>
      </c>
      <c r="L576" s="7" t="s">
        <v>437</v>
      </c>
      <c r="M576" s="7" t="s">
        <v>217</v>
      </c>
      <c r="N576" s="8">
        <v>45217.0</v>
      </c>
      <c r="O576" s="7"/>
      <c r="P576" s="7"/>
      <c r="Q576" s="11" t="str">
        <f t="shared" si="1"/>
        <v>2022</v>
      </c>
      <c r="R576" s="11">
        <f t="shared" si="2"/>
        <v>6</v>
      </c>
      <c r="S576" s="11" t="str">
        <f t="shared" si="3"/>
        <v>2022-Q2</v>
      </c>
      <c r="T576" s="11">
        <f t="shared" si="4"/>
        <v>0</v>
      </c>
      <c r="U576" s="11">
        <f t="shared" si="5"/>
        <v>0</v>
      </c>
      <c r="V576" s="13">
        <f t="shared" si="6"/>
        <v>0</v>
      </c>
      <c r="W576" s="13"/>
    </row>
    <row r="577" ht="15.75" customHeight="1">
      <c r="A577" s="14">
        <v>-1.0</v>
      </c>
      <c r="B577" s="14">
        <v>130.0</v>
      </c>
      <c r="C577" s="14" t="s">
        <v>27</v>
      </c>
      <c r="D577" s="14" t="s">
        <v>571</v>
      </c>
      <c r="E577" s="14" t="s">
        <v>629</v>
      </c>
      <c r="F577" s="24"/>
      <c r="G577" s="15">
        <v>44724.0</v>
      </c>
      <c r="H577" s="14" t="s">
        <v>24</v>
      </c>
      <c r="I577" s="16">
        <v>4693.94</v>
      </c>
      <c r="J577" s="17"/>
      <c r="K577" s="17">
        <v>34969.93715801238</v>
      </c>
      <c r="L577" s="14" t="s">
        <v>630</v>
      </c>
      <c r="M577" s="14" t="s">
        <v>217</v>
      </c>
      <c r="N577" s="15">
        <v>45217.0</v>
      </c>
      <c r="O577" s="14"/>
      <c r="P577" s="14"/>
      <c r="Q577" s="18" t="str">
        <f t="shared" si="1"/>
        <v>2022</v>
      </c>
      <c r="R577" s="18">
        <f t="shared" si="2"/>
        <v>6</v>
      </c>
      <c r="S577" s="18" t="str">
        <f t="shared" si="3"/>
        <v>2022-Q2</v>
      </c>
      <c r="T577" s="18">
        <f t="shared" si="4"/>
        <v>0</v>
      </c>
      <c r="U577" s="18">
        <f t="shared" si="5"/>
        <v>0</v>
      </c>
      <c r="V577" s="13">
        <f t="shared" si="6"/>
        <v>0</v>
      </c>
      <c r="W577" s="20"/>
    </row>
    <row r="578" ht="15.75" customHeight="1">
      <c r="A578" s="7">
        <v>-1.0</v>
      </c>
      <c r="B578" s="7">
        <v>121.0</v>
      </c>
      <c r="C578" s="7" t="s">
        <v>41</v>
      </c>
      <c r="D578" s="7" t="s">
        <v>42</v>
      </c>
      <c r="E578" s="7" t="s">
        <v>631</v>
      </c>
      <c r="F578" s="25"/>
      <c r="G578" s="8">
        <v>44724.0</v>
      </c>
      <c r="H578" s="7" t="s">
        <v>24</v>
      </c>
      <c r="I578" s="9">
        <v>3210.0</v>
      </c>
      <c r="J578" s="10"/>
      <c r="K578" s="10">
        <v>23914.55755233765</v>
      </c>
      <c r="L578" s="7" t="s">
        <v>632</v>
      </c>
      <c r="M578" s="7" t="s">
        <v>217</v>
      </c>
      <c r="N578" s="8">
        <v>45217.0</v>
      </c>
      <c r="O578" s="7"/>
      <c r="P578" s="7"/>
      <c r="Q578" s="11" t="str">
        <f t="shared" si="1"/>
        <v>2022</v>
      </c>
      <c r="R578" s="11">
        <f t="shared" si="2"/>
        <v>6</v>
      </c>
      <c r="S578" s="11" t="str">
        <f t="shared" si="3"/>
        <v>2022-Q2</v>
      </c>
      <c r="T578" s="11">
        <f t="shared" si="4"/>
        <v>0</v>
      </c>
      <c r="U578" s="11">
        <f t="shared" si="5"/>
        <v>0</v>
      </c>
      <c r="V578" s="13">
        <f t="shared" si="6"/>
        <v>0</v>
      </c>
      <c r="W578" s="13"/>
    </row>
    <row r="579" ht="15.75" customHeight="1">
      <c r="A579" s="14">
        <v>-1.0</v>
      </c>
      <c r="B579" s="14">
        <v>128.0</v>
      </c>
      <c r="C579" s="14" t="s">
        <v>27</v>
      </c>
      <c r="D579" s="14" t="s">
        <v>571</v>
      </c>
      <c r="E579" s="14" t="s">
        <v>633</v>
      </c>
      <c r="F579" s="24"/>
      <c r="G579" s="15">
        <v>44724.0</v>
      </c>
      <c r="H579" s="14" t="s">
        <v>24</v>
      </c>
      <c r="I579" s="16">
        <v>2534.0</v>
      </c>
      <c r="J579" s="17"/>
      <c r="K579" s="17">
        <v>18878.34543228149</v>
      </c>
      <c r="L579" s="14" t="s">
        <v>625</v>
      </c>
      <c r="M579" s="14" t="s">
        <v>217</v>
      </c>
      <c r="N579" s="15">
        <v>45217.0</v>
      </c>
      <c r="O579" s="14"/>
      <c r="P579" s="14"/>
      <c r="Q579" s="18" t="str">
        <f t="shared" si="1"/>
        <v>2022</v>
      </c>
      <c r="R579" s="18">
        <f t="shared" si="2"/>
        <v>6</v>
      </c>
      <c r="S579" s="18" t="str">
        <f t="shared" si="3"/>
        <v>2022-Q2</v>
      </c>
      <c r="T579" s="18">
        <f t="shared" si="4"/>
        <v>0</v>
      </c>
      <c r="U579" s="18">
        <f t="shared" si="5"/>
        <v>0</v>
      </c>
      <c r="V579" s="13">
        <f t="shared" si="6"/>
        <v>0</v>
      </c>
      <c r="W579" s="20"/>
    </row>
    <row r="580" ht="15.75" customHeight="1">
      <c r="A580" s="7">
        <v>-1.0</v>
      </c>
      <c r="B580" s="7">
        <v>124.0</v>
      </c>
      <c r="C580" s="7" t="s">
        <v>27</v>
      </c>
      <c r="D580" s="7" t="s">
        <v>571</v>
      </c>
      <c r="E580" s="7" t="s">
        <v>634</v>
      </c>
      <c r="F580" s="25"/>
      <c r="G580" s="8">
        <v>44724.0</v>
      </c>
      <c r="H580" s="7" t="s">
        <v>24</v>
      </c>
      <c r="I580" s="9">
        <v>1867.173</v>
      </c>
      <c r="J580" s="10"/>
      <c r="K580" s="10">
        <v>13910.47232668877</v>
      </c>
      <c r="L580" s="7" t="s">
        <v>635</v>
      </c>
      <c r="M580" s="7" t="s">
        <v>217</v>
      </c>
      <c r="N580" s="8">
        <v>45217.0</v>
      </c>
      <c r="O580" s="7"/>
      <c r="P580" s="7"/>
      <c r="Q580" s="11" t="str">
        <f t="shared" si="1"/>
        <v>2022</v>
      </c>
      <c r="R580" s="11">
        <f t="shared" si="2"/>
        <v>6</v>
      </c>
      <c r="S580" s="11" t="str">
        <f t="shared" si="3"/>
        <v>2022-Q2</v>
      </c>
      <c r="T580" s="11">
        <f t="shared" si="4"/>
        <v>0</v>
      </c>
      <c r="U580" s="11">
        <f t="shared" si="5"/>
        <v>0</v>
      </c>
      <c r="V580" s="13">
        <f t="shared" si="6"/>
        <v>0</v>
      </c>
      <c r="W580" s="13"/>
    </row>
    <row r="581" ht="15.75" customHeight="1">
      <c r="A581" s="14">
        <v>-1.0</v>
      </c>
      <c r="B581" s="14">
        <v>122.0</v>
      </c>
      <c r="C581" s="14" t="s">
        <v>27</v>
      </c>
      <c r="D581" s="21" t="s">
        <v>69</v>
      </c>
      <c r="E581" s="14" t="s">
        <v>636</v>
      </c>
      <c r="F581" s="24"/>
      <c r="G581" s="15">
        <v>44724.0</v>
      </c>
      <c r="H581" s="14" t="s">
        <v>24</v>
      </c>
      <c r="I581" s="16">
        <v>6372.17</v>
      </c>
      <c r="J581" s="17"/>
      <c r="K581" s="17">
        <v>47472.78074712753</v>
      </c>
      <c r="L581" s="14" t="s">
        <v>637</v>
      </c>
      <c r="M581" s="14" t="s">
        <v>217</v>
      </c>
      <c r="N581" s="15">
        <v>45217.0</v>
      </c>
      <c r="O581" s="14"/>
      <c r="P581" s="14"/>
      <c r="Q581" s="18" t="str">
        <f t="shared" si="1"/>
        <v>2022</v>
      </c>
      <c r="R581" s="18">
        <f t="shared" si="2"/>
        <v>6</v>
      </c>
      <c r="S581" s="18" t="str">
        <f t="shared" si="3"/>
        <v>2022-Q2</v>
      </c>
      <c r="T581" s="18">
        <f t="shared" si="4"/>
        <v>0</v>
      </c>
      <c r="U581" s="18">
        <f t="shared" si="5"/>
        <v>0</v>
      </c>
      <c r="V581" s="13">
        <f t="shared" si="6"/>
        <v>0</v>
      </c>
      <c r="W581" s="20"/>
    </row>
    <row r="582" ht="15.75" customHeight="1">
      <c r="A582" s="7">
        <v>-1.0</v>
      </c>
      <c r="B582" s="7">
        <v>119.0</v>
      </c>
      <c r="C582" s="7" t="s">
        <v>27</v>
      </c>
      <c r="D582" s="22" t="s">
        <v>69</v>
      </c>
      <c r="E582" s="7" t="s">
        <v>638</v>
      </c>
      <c r="F582" s="25"/>
      <c r="G582" s="8">
        <v>44724.0</v>
      </c>
      <c r="H582" s="7" t="s">
        <v>24</v>
      </c>
      <c r="I582" s="9">
        <v>5489.0</v>
      </c>
      <c r="J582" s="10"/>
      <c r="K582" s="10">
        <v>40893.14841270447</v>
      </c>
      <c r="L582" s="7" t="s">
        <v>140</v>
      </c>
      <c r="M582" s="7" t="s">
        <v>217</v>
      </c>
      <c r="N582" s="8">
        <v>45217.0</v>
      </c>
      <c r="O582" s="7"/>
      <c r="P582" s="7"/>
      <c r="Q582" s="11" t="str">
        <f t="shared" si="1"/>
        <v>2022</v>
      </c>
      <c r="R582" s="11">
        <f t="shared" si="2"/>
        <v>6</v>
      </c>
      <c r="S582" s="11" t="str">
        <f t="shared" si="3"/>
        <v>2022-Q2</v>
      </c>
      <c r="T582" s="11">
        <f t="shared" si="4"/>
        <v>0</v>
      </c>
      <c r="U582" s="11">
        <f t="shared" si="5"/>
        <v>0</v>
      </c>
      <c r="V582" s="13">
        <f t="shared" si="6"/>
        <v>0</v>
      </c>
      <c r="W582" s="13"/>
    </row>
    <row r="583" ht="15.75" customHeight="1">
      <c r="A583" s="14">
        <v>-1.0</v>
      </c>
      <c r="B583" s="14">
        <v>120.0</v>
      </c>
      <c r="C583" s="14" t="s">
        <v>27</v>
      </c>
      <c r="D583" s="21" t="s">
        <v>69</v>
      </c>
      <c r="E583" s="14" t="s">
        <v>639</v>
      </c>
      <c r="F583" s="24"/>
      <c r="G583" s="15">
        <v>44724.0</v>
      </c>
      <c r="H583" s="14" t="s">
        <v>24</v>
      </c>
      <c r="I583" s="16">
        <v>3948.15</v>
      </c>
      <c r="J583" s="17"/>
      <c r="K583" s="17">
        <v>29413.78828668594</v>
      </c>
      <c r="L583" s="14" t="s">
        <v>640</v>
      </c>
      <c r="M583" s="14" t="s">
        <v>217</v>
      </c>
      <c r="N583" s="15">
        <v>45217.0</v>
      </c>
      <c r="O583" s="14"/>
      <c r="P583" s="14"/>
      <c r="Q583" s="18" t="str">
        <f t="shared" si="1"/>
        <v>2022</v>
      </c>
      <c r="R583" s="18">
        <f t="shared" si="2"/>
        <v>6</v>
      </c>
      <c r="S583" s="18" t="str">
        <f t="shared" si="3"/>
        <v>2022-Q2</v>
      </c>
      <c r="T583" s="18">
        <f t="shared" si="4"/>
        <v>0</v>
      </c>
      <c r="U583" s="18">
        <f t="shared" si="5"/>
        <v>0</v>
      </c>
      <c r="V583" s="13">
        <f t="shared" si="6"/>
        <v>0</v>
      </c>
      <c r="W583" s="20"/>
    </row>
    <row r="584" ht="15.75" customHeight="1">
      <c r="A584" s="7">
        <v>-1.0</v>
      </c>
      <c r="B584" s="7">
        <v>112.0</v>
      </c>
      <c r="C584" s="7" t="s">
        <v>47</v>
      </c>
      <c r="D584" s="7" t="s">
        <v>147</v>
      </c>
      <c r="E584" s="7" t="s">
        <v>641</v>
      </c>
      <c r="F584" s="25"/>
      <c r="G584" s="8">
        <v>44700.0</v>
      </c>
      <c r="H584" s="7" t="s">
        <v>24</v>
      </c>
      <c r="I584" s="9">
        <v>7404.0</v>
      </c>
      <c r="J584" s="10"/>
      <c r="K584" s="10">
        <v>74348.05044937138</v>
      </c>
      <c r="L584" s="7" t="s">
        <v>197</v>
      </c>
      <c r="M584" s="7" t="s">
        <v>217</v>
      </c>
      <c r="N584" s="8">
        <v>45217.0</v>
      </c>
      <c r="O584" s="7"/>
      <c r="P584" s="7"/>
      <c r="Q584" s="11" t="str">
        <f t="shared" si="1"/>
        <v>2022</v>
      </c>
      <c r="R584" s="11">
        <f t="shared" si="2"/>
        <v>5</v>
      </c>
      <c r="S584" s="11" t="str">
        <f t="shared" si="3"/>
        <v>2022-Q2</v>
      </c>
      <c r="T584" s="11">
        <f t="shared" si="4"/>
        <v>0</v>
      </c>
      <c r="U584" s="11">
        <f t="shared" si="5"/>
        <v>0</v>
      </c>
      <c r="V584" s="13">
        <f t="shared" si="6"/>
        <v>0</v>
      </c>
      <c r="W584" s="13"/>
    </row>
    <row r="585" ht="15.75" customHeight="1">
      <c r="A585" s="14">
        <v>-1.0</v>
      </c>
      <c r="B585" s="14">
        <v>113.0</v>
      </c>
      <c r="C585" s="14" t="s">
        <v>41</v>
      </c>
      <c r="D585" s="14" t="s">
        <v>42</v>
      </c>
      <c r="E585" s="14" t="s">
        <v>642</v>
      </c>
      <c r="F585" s="24"/>
      <c r="G585" s="15">
        <v>44700.0</v>
      </c>
      <c r="H585" s="14" t="s">
        <v>24</v>
      </c>
      <c r="I585" s="16">
        <v>5698.9</v>
      </c>
      <c r="J585" s="17"/>
      <c r="K585" s="17">
        <v>57226.10814504626</v>
      </c>
      <c r="L585" s="14" t="s">
        <v>439</v>
      </c>
      <c r="M585" s="14" t="s">
        <v>217</v>
      </c>
      <c r="N585" s="15">
        <v>45217.0</v>
      </c>
      <c r="O585" s="14"/>
      <c r="P585" s="14"/>
      <c r="Q585" s="18" t="str">
        <f t="shared" si="1"/>
        <v>2022</v>
      </c>
      <c r="R585" s="18">
        <f t="shared" si="2"/>
        <v>5</v>
      </c>
      <c r="S585" s="18" t="str">
        <f t="shared" si="3"/>
        <v>2022-Q2</v>
      </c>
      <c r="T585" s="18">
        <f t="shared" si="4"/>
        <v>0</v>
      </c>
      <c r="U585" s="18">
        <f t="shared" si="5"/>
        <v>0</v>
      </c>
      <c r="V585" s="13">
        <f t="shared" si="6"/>
        <v>0</v>
      </c>
      <c r="W585" s="20"/>
    </row>
    <row r="586" ht="15.75" customHeight="1">
      <c r="A586" s="7">
        <v>-1.0</v>
      </c>
      <c r="B586" s="7">
        <v>110.0</v>
      </c>
      <c r="C586" s="7" t="s">
        <v>41</v>
      </c>
      <c r="D586" s="7" t="s">
        <v>42</v>
      </c>
      <c r="E586" s="7" t="s">
        <v>643</v>
      </c>
      <c r="F586" s="25"/>
      <c r="G586" s="8">
        <v>44700.0</v>
      </c>
      <c r="H586" s="7" t="s">
        <v>24</v>
      </c>
      <c r="I586" s="9">
        <v>5637.8</v>
      </c>
      <c r="J586" s="10"/>
      <c r="K586" s="10">
        <v>56612.56602153782</v>
      </c>
      <c r="L586" s="7" t="s">
        <v>135</v>
      </c>
      <c r="M586" s="7" t="s">
        <v>217</v>
      </c>
      <c r="N586" s="8">
        <v>45217.0</v>
      </c>
      <c r="O586" s="7"/>
      <c r="P586" s="7"/>
      <c r="Q586" s="11" t="str">
        <f t="shared" si="1"/>
        <v>2022</v>
      </c>
      <c r="R586" s="11">
        <f t="shared" si="2"/>
        <v>5</v>
      </c>
      <c r="S586" s="11" t="str">
        <f t="shared" si="3"/>
        <v>2022-Q2</v>
      </c>
      <c r="T586" s="11">
        <f t="shared" si="4"/>
        <v>0</v>
      </c>
      <c r="U586" s="11">
        <f t="shared" si="5"/>
        <v>0</v>
      </c>
      <c r="V586" s="13">
        <f t="shared" si="6"/>
        <v>0</v>
      </c>
      <c r="W586" s="13"/>
    </row>
    <row r="587" ht="15.75" customHeight="1">
      <c r="A587" s="14">
        <v>-1.0</v>
      </c>
      <c r="B587" s="14">
        <v>108.0</v>
      </c>
      <c r="C587" s="14" t="s">
        <v>32</v>
      </c>
      <c r="D587" s="14" t="s">
        <v>72</v>
      </c>
      <c r="E587" s="14" t="s">
        <v>644</v>
      </c>
      <c r="F587" s="24"/>
      <c r="G587" s="15">
        <v>44700.0</v>
      </c>
      <c r="H587" s="14" t="s">
        <v>24</v>
      </c>
      <c r="I587" s="16">
        <v>5276.0</v>
      </c>
      <c r="J587" s="17"/>
      <c r="K587" s="17">
        <v>52979.51298904422</v>
      </c>
      <c r="L587" s="14" t="s">
        <v>119</v>
      </c>
      <c r="M587" s="14" t="s">
        <v>217</v>
      </c>
      <c r="N587" s="15">
        <v>45217.0</v>
      </c>
      <c r="O587" s="14"/>
      <c r="P587" s="14"/>
      <c r="Q587" s="18" t="str">
        <f t="shared" si="1"/>
        <v>2022</v>
      </c>
      <c r="R587" s="18">
        <f t="shared" si="2"/>
        <v>5</v>
      </c>
      <c r="S587" s="18" t="str">
        <f t="shared" si="3"/>
        <v>2022-Q2</v>
      </c>
      <c r="T587" s="18">
        <f t="shared" si="4"/>
        <v>0</v>
      </c>
      <c r="U587" s="18">
        <f t="shared" si="5"/>
        <v>0</v>
      </c>
      <c r="V587" s="13">
        <f t="shared" si="6"/>
        <v>0</v>
      </c>
      <c r="W587" s="20"/>
    </row>
    <row r="588" ht="15.75" customHeight="1">
      <c r="A588" s="7">
        <v>-1.0</v>
      </c>
      <c r="B588" s="7">
        <v>109.0</v>
      </c>
      <c r="C588" s="7" t="s">
        <v>32</v>
      </c>
      <c r="D588" s="7" t="s">
        <v>51</v>
      </c>
      <c r="E588" s="7" t="s">
        <v>645</v>
      </c>
      <c r="F588" s="25"/>
      <c r="G588" s="8">
        <v>44700.0</v>
      </c>
      <c r="H588" s="7" t="s">
        <v>24</v>
      </c>
      <c r="I588" s="9">
        <v>841.08</v>
      </c>
      <c r="J588" s="10"/>
      <c r="K588" s="10">
        <v>8445.793931922917</v>
      </c>
      <c r="L588" s="7" t="s">
        <v>605</v>
      </c>
      <c r="M588" s="7" t="s">
        <v>217</v>
      </c>
      <c r="N588" s="8">
        <v>45217.0</v>
      </c>
      <c r="O588" s="7"/>
      <c r="P588" s="7"/>
      <c r="Q588" s="11" t="str">
        <f t="shared" si="1"/>
        <v>2022</v>
      </c>
      <c r="R588" s="11">
        <f t="shared" si="2"/>
        <v>5</v>
      </c>
      <c r="S588" s="11" t="str">
        <f t="shared" si="3"/>
        <v>2022-Q2</v>
      </c>
      <c r="T588" s="11">
        <f t="shared" si="4"/>
        <v>0</v>
      </c>
      <c r="U588" s="11">
        <f t="shared" si="5"/>
        <v>0</v>
      </c>
      <c r="V588" s="13">
        <f t="shared" si="6"/>
        <v>0</v>
      </c>
      <c r="W588" s="13"/>
    </row>
    <row r="589" ht="15.75" customHeight="1">
      <c r="A589" s="14">
        <v>-1.0</v>
      </c>
      <c r="B589" s="14">
        <v>115.0</v>
      </c>
      <c r="C589" s="14" t="s">
        <v>41</v>
      </c>
      <c r="D589" s="14" t="s">
        <v>165</v>
      </c>
      <c r="E589" s="14" t="s">
        <v>646</v>
      </c>
      <c r="F589" s="24"/>
      <c r="G589" s="15">
        <v>44700.0</v>
      </c>
      <c r="H589" s="14" t="s">
        <v>24</v>
      </c>
      <c r="I589" s="16">
        <v>731.0</v>
      </c>
      <c r="J589" s="17"/>
      <c r="K589" s="17">
        <v>7340.41394901276</v>
      </c>
      <c r="L589" s="14" t="s">
        <v>647</v>
      </c>
      <c r="M589" s="14" t="s">
        <v>217</v>
      </c>
      <c r="N589" s="15">
        <v>45217.0</v>
      </c>
      <c r="O589" s="14"/>
      <c r="P589" s="14"/>
      <c r="Q589" s="18" t="str">
        <f t="shared" si="1"/>
        <v>2022</v>
      </c>
      <c r="R589" s="18">
        <f t="shared" si="2"/>
        <v>5</v>
      </c>
      <c r="S589" s="18" t="str">
        <f t="shared" si="3"/>
        <v>2022-Q2</v>
      </c>
      <c r="T589" s="18">
        <f t="shared" si="4"/>
        <v>0</v>
      </c>
      <c r="U589" s="18">
        <f t="shared" si="5"/>
        <v>0</v>
      </c>
      <c r="V589" s="13">
        <f t="shared" si="6"/>
        <v>0</v>
      </c>
      <c r="W589" s="20"/>
    </row>
    <row r="590" ht="15.75" customHeight="1">
      <c r="A590" s="7">
        <v>-1.0</v>
      </c>
      <c r="B590" s="7">
        <v>111.0</v>
      </c>
      <c r="C590" s="7" t="s">
        <v>41</v>
      </c>
      <c r="D590" s="7" t="s">
        <v>42</v>
      </c>
      <c r="E590" s="7" t="s">
        <v>642</v>
      </c>
      <c r="F590" s="25"/>
      <c r="G590" s="8">
        <v>44700.0</v>
      </c>
      <c r="H590" s="7" t="s">
        <v>24</v>
      </c>
      <c r="I590" s="9">
        <v>328.0</v>
      </c>
      <c r="J590" s="10"/>
      <c r="K590" s="10">
        <v>3293.64675140381</v>
      </c>
      <c r="L590" s="7" t="s">
        <v>439</v>
      </c>
      <c r="M590" s="7" t="s">
        <v>217</v>
      </c>
      <c r="N590" s="8">
        <v>45217.0</v>
      </c>
      <c r="O590" s="7"/>
      <c r="P590" s="7"/>
      <c r="Q590" s="11" t="str">
        <f t="shared" si="1"/>
        <v>2022</v>
      </c>
      <c r="R590" s="11">
        <f t="shared" si="2"/>
        <v>5</v>
      </c>
      <c r="S590" s="11" t="str">
        <f t="shared" si="3"/>
        <v>2022-Q2</v>
      </c>
      <c r="T590" s="11">
        <f t="shared" si="4"/>
        <v>0</v>
      </c>
      <c r="U590" s="11">
        <f t="shared" si="5"/>
        <v>0</v>
      </c>
      <c r="V590" s="13">
        <f t="shared" si="6"/>
        <v>0</v>
      </c>
      <c r="W590" s="13"/>
    </row>
    <row r="591" ht="15.75" customHeight="1">
      <c r="A591" s="14">
        <v>-1.0</v>
      </c>
      <c r="B591" s="14">
        <v>114.0</v>
      </c>
      <c r="C591" s="14" t="s">
        <v>76</v>
      </c>
      <c r="D591" s="14" t="s">
        <v>76</v>
      </c>
      <c r="E591" s="14" t="s">
        <v>648</v>
      </c>
      <c r="F591" s="24"/>
      <c r="G591" s="15">
        <v>44700.0</v>
      </c>
      <c r="H591" s="14" t="s">
        <v>24</v>
      </c>
      <c r="I591" s="16">
        <v>242.0</v>
      </c>
      <c r="J591" s="17"/>
      <c r="K591" s="17">
        <v>2430.06863975525</v>
      </c>
      <c r="L591" s="14" t="s">
        <v>649</v>
      </c>
      <c r="M591" s="14" t="s">
        <v>217</v>
      </c>
      <c r="N591" s="15">
        <v>45217.0</v>
      </c>
      <c r="O591" s="14"/>
      <c r="P591" s="14"/>
      <c r="Q591" s="18" t="str">
        <f t="shared" si="1"/>
        <v>2022</v>
      </c>
      <c r="R591" s="18">
        <f t="shared" si="2"/>
        <v>5</v>
      </c>
      <c r="S591" s="18" t="str">
        <f t="shared" si="3"/>
        <v>2022-Q2</v>
      </c>
      <c r="T591" s="18">
        <f t="shared" si="4"/>
        <v>0</v>
      </c>
      <c r="U591" s="18">
        <f t="shared" si="5"/>
        <v>0</v>
      </c>
      <c r="V591" s="13">
        <f t="shared" si="6"/>
        <v>0</v>
      </c>
      <c r="W591" s="20"/>
    </row>
    <row r="592" ht="15.75" customHeight="1">
      <c r="A592" s="7">
        <v>-1.0</v>
      </c>
      <c r="B592" s="7">
        <v>105.0</v>
      </c>
      <c r="C592" s="7" t="s">
        <v>32</v>
      </c>
      <c r="D592" s="7" t="s">
        <v>100</v>
      </c>
      <c r="E592" s="7" t="s">
        <v>650</v>
      </c>
      <c r="F592" s="25"/>
      <c r="G592" s="8">
        <v>44676.0</v>
      </c>
      <c r="H592" s="7" t="s">
        <v>24</v>
      </c>
      <c r="I592" s="9">
        <v>5247.0</v>
      </c>
      <c r="J592" s="10"/>
      <c r="K592" s="10">
        <v>95075.53431701662</v>
      </c>
      <c r="L592" s="7" t="s">
        <v>651</v>
      </c>
      <c r="M592" s="7" t="s">
        <v>217</v>
      </c>
      <c r="N592" s="8">
        <v>45217.0</v>
      </c>
      <c r="O592" s="7"/>
      <c r="P592" s="7"/>
      <c r="Q592" s="11" t="str">
        <f t="shared" si="1"/>
        <v>2022</v>
      </c>
      <c r="R592" s="11">
        <f t="shared" si="2"/>
        <v>4</v>
      </c>
      <c r="S592" s="11" t="str">
        <f t="shared" si="3"/>
        <v>2022-Q2</v>
      </c>
      <c r="T592" s="11">
        <f t="shared" si="4"/>
        <v>0</v>
      </c>
      <c r="U592" s="11">
        <f t="shared" si="5"/>
        <v>0</v>
      </c>
      <c r="V592" s="13">
        <f t="shared" si="6"/>
        <v>0</v>
      </c>
      <c r="W592" s="13"/>
    </row>
    <row r="593" ht="15.75" customHeight="1">
      <c r="A593" s="14">
        <v>-1.0</v>
      </c>
      <c r="B593" s="14">
        <v>103.0</v>
      </c>
      <c r="C593" s="14" t="s">
        <v>41</v>
      </c>
      <c r="D593" s="14" t="s">
        <v>42</v>
      </c>
      <c r="E593" s="14" t="s">
        <v>652</v>
      </c>
      <c r="F593" s="24"/>
      <c r="G593" s="15">
        <v>44676.0</v>
      </c>
      <c r="H593" s="14" t="s">
        <v>24</v>
      </c>
      <c r="I593" s="16">
        <v>3950.97</v>
      </c>
      <c r="J593" s="17"/>
      <c r="K593" s="17">
        <v>71591.49682113649</v>
      </c>
      <c r="L593" s="14" t="s">
        <v>128</v>
      </c>
      <c r="M593" s="14" t="s">
        <v>217</v>
      </c>
      <c r="N593" s="15">
        <v>45217.0</v>
      </c>
      <c r="O593" s="14"/>
      <c r="P593" s="14"/>
      <c r="Q593" s="18" t="str">
        <f t="shared" si="1"/>
        <v>2022</v>
      </c>
      <c r="R593" s="18">
        <f t="shared" si="2"/>
        <v>4</v>
      </c>
      <c r="S593" s="18" t="str">
        <f t="shared" si="3"/>
        <v>2022-Q2</v>
      </c>
      <c r="T593" s="18">
        <f t="shared" si="4"/>
        <v>0</v>
      </c>
      <c r="U593" s="18">
        <f t="shared" si="5"/>
        <v>0</v>
      </c>
      <c r="V593" s="13">
        <f t="shared" si="6"/>
        <v>0</v>
      </c>
      <c r="W593" s="20"/>
    </row>
    <row r="594" ht="15.75" customHeight="1">
      <c r="A594" s="7">
        <v>-1.0</v>
      </c>
      <c r="B594" s="7">
        <v>107.0</v>
      </c>
      <c r="C594" s="7" t="s">
        <v>47</v>
      </c>
      <c r="D594" s="7" t="s">
        <v>147</v>
      </c>
      <c r="E594" s="7" t="s">
        <v>653</v>
      </c>
      <c r="F594" s="25"/>
      <c r="G594" s="8">
        <v>44676.0</v>
      </c>
      <c r="H594" s="7" t="s">
        <v>24</v>
      </c>
      <c r="I594" s="9">
        <v>974.24</v>
      </c>
      <c r="J594" s="10"/>
      <c r="K594" s="10">
        <v>17653.2091772461</v>
      </c>
      <c r="L594" s="7" t="s">
        <v>412</v>
      </c>
      <c r="M594" s="7" t="s">
        <v>217</v>
      </c>
      <c r="N594" s="8">
        <v>45217.0</v>
      </c>
      <c r="O594" s="7"/>
      <c r="P594" s="7"/>
      <c r="Q594" s="11" t="str">
        <f t="shared" si="1"/>
        <v>2022</v>
      </c>
      <c r="R594" s="11">
        <f t="shared" si="2"/>
        <v>4</v>
      </c>
      <c r="S594" s="11" t="str">
        <f t="shared" si="3"/>
        <v>2022-Q2</v>
      </c>
      <c r="T594" s="11">
        <f t="shared" si="4"/>
        <v>0</v>
      </c>
      <c r="U594" s="11">
        <f t="shared" si="5"/>
        <v>0</v>
      </c>
      <c r="V594" s="13">
        <f t="shared" si="6"/>
        <v>0</v>
      </c>
      <c r="W594" s="13"/>
    </row>
    <row r="595" ht="15.75" customHeight="1">
      <c r="A595" s="14">
        <v>-1.0</v>
      </c>
      <c r="B595" s="14">
        <v>106.0</v>
      </c>
      <c r="C595" s="14" t="s">
        <v>47</v>
      </c>
      <c r="D595" s="14" t="s">
        <v>654</v>
      </c>
      <c r="E595" s="14" t="s">
        <v>655</v>
      </c>
      <c r="F595" s="24"/>
      <c r="G595" s="15">
        <v>44676.0</v>
      </c>
      <c r="H595" s="14" t="s">
        <v>24</v>
      </c>
      <c r="I595" s="16">
        <v>100.0</v>
      </c>
      <c r="J595" s="17"/>
      <c r="K595" s="17">
        <v>1811.997985839844</v>
      </c>
      <c r="L595" s="14" t="s">
        <v>426</v>
      </c>
      <c r="M595" s="14" t="s">
        <v>217</v>
      </c>
      <c r="N595" s="15">
        <v>45217.0</v>
      </c>
      <c r="O595" s="14"/>
      <c r="P595" s="14"/>
      <c r="Q595" s="18" t="str">
        <f t="shared" si="1"/>
        <v>2022</v>
      </c>
      <c r="R595" s="18">
        <f t="shared" si="2"/>
        <v>4</v>
      </c>
      <c r="S595" s="18" t="str">
        <f t="shared" si="3"/>
        <v>2022-Q2</v>
      </c>
      <c r="T595" s="18">
        <f t="shared" si="4"/>
        <v>0</v>
      </c>
      <c r="U595" s="18">
        <f t="shared" si="5"/>
        <v>0</v>
      </c>
      <c r="V595" s="13">
        <f t="shared" si="6"/>
        <v>0</v>
      </c>
      <c r="W595" s="20"/>
    </row>
    <row r="596" ht="15.75" customHeight="1">
      <c r="A596" s="7">
        <v>-1.0</v>
      </c>
      <c r="B596" s="7">
        <v>104.0</v>
      </c>
      <c r="C596" s="7" t="s">
        <v>27</v>
      </c>
      <c r="D596" s="22" t="s">
        <v>69</v>
      </c>
      <c r="E596" s="7" t="s">
        <v>656</v>
      </c>
      <c r="F596" s="25"/>
      <c r="G596" s="8">
        <v>44676.0</v>
      </c>
      <c r="H596" s="7" t="s">
        <v>24</v>
      </c>
      <c r="I596" s="9">
        <v>860.07</v>
      </c>
      <c r="J596" s="10"/>
      <c r="K596" s="10">
        <v>15584.45107681275</v>
      </c>
      <c r="L596" s="7" t="s">
        <v>657</v>
      </c>
      <c r="M596" s="7" t="s">
        <v>217</v>
      </c>
      <c r="N596" s="8">
        <v>45217.0</v>
      </c>
      <c r="O596" s="7"/>
      <c r="P596" s="7"/>
      <c r="Q596" s="11" t="str">
        <f t="shared" si="1"/>
        <v>2022</v>
      </c>
      <c r="R596" s="11">
        <f t="shared" si="2"/>
        <v>4</v>
      </c>
      <c r="S596" s="11" t="str">
        <f t="shared" si="3"/>
        <v>2022-Q2</v>
      </c>
      <c r="T596" s="11">
        <f t="shared" si="4"/>
        <v>0</v>
      </c>
      <c r="U596" s="11">
        <f t="shared" si="5"/>
        <v>0</v>
      </c>
      <c r="V596" s="13">
        <f t="shared" si="6"/>
        <v>0</v>
      </c>
      <c r="W596" s="13"/>
    </row>
    <row r="597" ht="15.75" customHeight="1">
      <c r="A597" s="14">
        <v>-1.0</v>
      </c>
      <c r="B597" s="14">
        <v>98.0</v>
      </c>
      <c r="C597" s="14"/>
      <c r="D597" s="14"/>
      <c r="E597" s="14"/>
      <c r="F597" s="24"/>
      <c r="G597" s="15">
        <v>44662.0</v>
      </c>
      <c r="H597" s="14" t="s">
        <v>493</v>
      </c>
      <c r="I597" s="16"/>
      <c r="J597" s="17"/>
      <c r="K597" s="17"/>
      <c r="L597" s="14"/>
      <c r="M597" s="14"/>
      <c r="N597" s="15">
        <v>45352.0</v>
      </c>
      <c r="O597" s="14"/>
      <c r="P597" s="14"/>
      <c r="Q597" s="18" t="str">
        <f t="shared" si="1"/>
        <v>2022</v>
      </c>
      <c r="R597" s="18">
        <f t="shared" si="2"/>
        <v>4</v>
      </c>
      <c r="S597" s="18" t="str">
        <f t="shared" si="3"/>
        <v>2022-Q2</v>
      </c>
      <c r="T597" s="18">
        <f t="shared" si="4"/>
        <v>0</v>
      </c>
      <c r="U597" s="18">
        <f t="shared" si="5"/>
        <v>0</v>
      </c>
      <c r="V597" s="13">
        <f t="shared" si="6"/>
        <v>0</v>
      </c>
      <c r="W597" s="20"/>
    </row>
    <row r="598" ht="15.75" customHeight="1">
      <c r="A598" s="7">
        <v>-1.0</v>
      </c>
      <c r="B598" s="7">
        <v>99.0</v>
      </c>
      <c r="C598" s="7" t="s">
        <v>32</v>
      </c>
      <c r="D598" s="7" t="s">
        <v>79</v>
      </c>
      <c r="E598" s="7" t="s">
        <v>658</v>
      </c>
      <c r="F598" s="25"/>
      <c r="G598" s="8">
        <v>44652.0</v>
      </c>
      <c r="H598" s="7" t="s">
        <v>24</v>
      </c>
      <c r="I598" s="9">
        <v>4690.0</v>
      </c>
      <c r="J598" s="10"/>
      <c r="K598" s="10">
        <v>103259.6683120728</v>
      </c>
      <c r="L598" s="7" t="s">
        <v>157</v>
      </c>
      <c r="M598" s="7" t="s">
        <v>217</v>
      </c>
      <c r="N598" s="8">
        <v>45217.0</v>
      </c>
      <c r="O598" s="7"/>
      <c r="P598" s="7"/>
      <c r="Q598" s="11" t="str">
        <f t="shared" si="1"/>
        <v>2022</v>
      </c>
      <c r="R598" s="11">
        <f t="shared" si="2"/>
        <v>4</v>
      </c>
      <c r="S598" s="11" t="str">
        <f t="shared" si="3"/>
        <v>2022-Q2</v>
      </c>
      <c r="T598" s="11">
        <f t="shared" si="4"/>
        <v>0</v>
      </c>
      <c r="U598" s="11">
        <f t="shared" si="5"/>
        <v>0</v>
      </c>
      <c r="V598" s="13">
        <f t="shared" si="6"/>
        <v>0</v>
      </c>
      <c r="W598" s="13"/>
    </row>
    <row r="599" ht="15.75" customHeight="1">
      <c r="A599" s="14">
        <v>-1.0</v>
      </c>
      <c r="B599" s="14">
        <v>97.0</v>
      </c>
      <c r="C599" s="14" t="s">
        <v>41</v>
      </c>
      <c r="D599" s="14" t="s">
        <v>42</v>
      </c>
      <c r="E599" s="14" t="s">
        <v>659</v>
      </c>
      <c r="F599" s="24"/>
      <c r="G599" s="15">
        <v>44652.0</v>
      </c>
      <c r="H599" s="14" t="s">
        <v>24</v>
      </c>
      <c r="I599" s="16">
        <v>2757.0</v>
      </c>
      <c r="J599" s="17"/>
      <c r="K599" s="17">
        <v>60700.832736969</v>
      </c>
      <c r="L599" s="14" t="s">
        <v>565</v>
      </c>
      <c r="M599" s="14" t="s">
        <v>217</v>
      </c>
      <c r="N599" s="15">
        <v>45217.0</v>
      </c>
      <c r="O599" s="14"/>
      <c r="P599" s="14"/>
      <c r="Q599" s="18" t="str">
        <f t="shared" si="1"/>
        <v>2022</v>
      </c>
      <c r="R599" s="18">
        <f t="shared" si="2"/>
        <v>4</v>
      </c>
      <c r="S599" s="18" t="str">
        <f t="shared" si="3"/>
        <v>2022-Q2</v>
      </c>
      <c r="T599" s="18">
        <f t="shared" si="4"/>
        <v>0</v>
      </c>
      <c r="U599" s="18">
        <f t="shared" si="5"/>
        <v>0</v>
      </c>
      <c r="V599" s="13">
        <f t="shared" si="6"/>
        <v>0</v>
      </c>
      <c r="W599" s="20"/>
    </row>
    <row r="600" ht="15.75" customHeight="1">
      <c r="A600" s="7">
        <v>-1.0</v>
      </c>
      <c r="B600" s="7">
        <v>102.0</v>
      </c>
      <c r="C600" s="7" t="s">
        <v>27</v>
      </c>
      <c r="D600" s="22" t="s">
        <v>69</v>
      </c>
      <c r="E600" s="7" t="s">
        <v>660</v>
      </c>
      <c r="F600" s="25"/>
      <c r="G600" s="8">
        <v>44652.0</v>
      </c>
      <c r="H600" s="7" t="s">
        <v>24</v>
      </c>
      <c r="I600" s="9">
        <v>5317.0</v>
      </c>
      <c r="J600" s="10"/>
      <c r="K600" s="10">
        <v>117064.319065094</v>
      </c>
      <c r="L600" s="7" t="s">
        <v>369</v>
      </c>
      <c r="M600" s="7" t="s">
        <v>217</v>
      </c>
      <c r="N600" s="8">
        <v>45217.0</v>
      </c>
      <c r="O600" s="7"/>
      <c r="P600" s="7"/>
      <c r="Q600" s="11" t="str">
        <f t="shared" si="1"/>
        <v>2022</v>
      </c>
      <c r="R600" s="11">
        <f t="shared" si="2"/>
        <v>4</v>
      </c>
      <c r="S600" s="11" t="str">
        <f t="shared" si="3"/>
        <v>2022-Q2</v>
      </c>
      <c r="T600" s="11">
        <f t="shared" si="4"/>
        <v>0</v>
      </c>
      <c r="U600" s="11">
        <f t="shared" si="5"/>
        <v>0</v>
      </c>
      <c r="V600" s="13">
        <f t="shared" si="6"/>
        <v>0</v>
      </c>
      <c r="W600" s="13"/>
    </row>
    <row r="601" ht="15.75" customHeight="1">
      <c r="A601" s="14">
        <v>-1.0</v>
      </c>
      <c r="B601" s="14">
        <v>101.0</v>
      </c>
      <c r="C601" s="14" t="s">
        <v>27</v>
      </c>
      <c r="D601" s="21" t="s">
        <v>69</v>
      </c>
      <c r="E601" s="14" t="s">
        <v>661</v>
      </c>
      <c r="F601" s="24"/>
      <c r="G601" s="15">
        <v>44652.0</v>
      </c>
      <c r="H601" s="14" t="s">
        <v>24</v>
      </c>
      <c r="I601" s="16">
        <v>3815.0</v>
      </c>
      <c r="J601" s="17"/>
      <c r="K601" s="17">
        <v>83994.80482101442</v>
      </c>
      <c r="L601" s="14"/>
      <c r="M601" s="14" t="s">
        <v>217</v>
      </c>
      <c r="N601" s="15">
        <v>45217.0</v>
      </c>
      <c r="O601" s="14"/>
      <c r="P601" s="14"/>
      <c r="Q601" s="18" t="str">
        <f t="shared" si="1"/>
        <v>2022</v>
      </c>
      <c r="R601" s="18">
        <f t="shared" si="2"/>
        <v>4</v>
      </c>
      <c r="S601" s="18" t="str">
        <f t="shared" si="3"/>
        <v>2022-Q2</v>
      </c>
      <c r="T601" s="18">
        <f t="shared" si="4"/>
        <v>0</v>
      </c>
      <c r="U601" s="18">
        <f t="shared" si="5"/>
        <v>0</v>
      </c>
      <c r="V601" s="13">
        <f t="shared" si="6"/>
        <v>0</v>
      </c>
      <c r="W601" s="20"/>
    </row>
    <row r="602" ht="15.75" customHeight="1">
      <c r="A602" s="7">
        <v>-1.0</v>
      </c>
      <c r="B602" s="7">
        <v>100.0</v>
      </c>
      <c r="C602" s="7" t="s">
        <v>27</v>
      </c>
      <c r="D602" s="22" t="s">
        <v>69</v>
      </c>
      <c r="E602" s="7" t="s">
        <v>662</v>
      </c>
      <c r="F602" s="25"/>
      <c r="G602" s="8">
        <v>44652.0</v>
      </c>
      <c r="H602" s="7" t="s">
        <v>24</v>
      </c>
      <c r="I602" s="9">
        <v>2904.0</v>
      </c>
      <c r="J602" s="10"/>
      <c r="K602" s="10">
        <v>63937.3298034668</v>
      </c>
      <c r="L602" s="7" t="s">
        <v>663</v>
      </c>
      <c r="M602" s="7" t="s">
        <v>217</v>
      </c>
      <c r="N602" s="8">
        <v>45217.0</v>
      </c>
      <c r="O602" s="7"/>
      <c r="P602" s="7"/>
      <c r="Q602" s="11" t="str">
        <f t="shared" si="1"/>
        <v>2022</v>
      </c>
      <c r="R602" s="11">
        <f t="shared" si="2"/>
        <v>4</v>
      </c>
      <c r="S602" s="11" t="str">
        <f t="shared" si="3"/>
        <v>2022-Q2</v>
      </c>
      <c r="T602" s="11">
        <f t="shared" si="4"/>
        <v>0</v>
      </c>
      <c r="U602" s="11">
        <f t="shared" si="5"/>
        <v>0</v>
      </c>
      <c r="V602" s="13">
        <f t="shared" si="6"/>
        <v>0</v>
      </c>
      <c r="W602" s="13"/>
    </row>
    <row r="603" ht="15.75" customHeight="1">
      <c r="A603" s="14">
        <v>-1.0</v>
      </c>
      <c r="B603" s="14">
        <v>82.0</v>
      </c>
      <c r="C603" s="14" t="s">
        <v>41</v>
      </c>
      <c r="D603" s="14" t="s">
        <v>42</v>
      </c>
      <c r="E603" s="14" t="s">
        <v>664</v>
      </c>
      <c r="F603" s="24"/>
      <c r="G603" s="15">
        <v>44627.0</v>
      </c>
      <c r="H603" s="14" t="s">
        <v>24</v>
      </c>
      <c r="I603" s="16">
        <v>6011.0</v>
      </c>
      <c r="J603" s="17"/>
      <c r="K603" s="17">
        <v>98769.720451355</v>
      </c>
      <c r="L603" s="14" t="s">
        <v>665</v>
      </c>
      <c r="M603" s="14" t="s">
        <v>217</v>
      </c>
      <c r="N603" s="15">
        <v>45217.0</v>
      </c>
      <c r="O603" s="14"/>
      <c r="P603" s="14"/>
      <c r="Q603" s="18" t="str">
        <f t="shared" si="1"/>
        <v>2022</v>
      </c>
      <c r="R603" s="18">
        <f t="shared" si="2"/>
        <v>3</v>
      </c>
      <c r="S603" s="18" t="str">
        <f t="shared" si="3"/>
        <v>2022-Q1</v>
      </c>
      <c r="T603" s="18">
        <f t="shared" si="4"/>
        <v>0</v>
      </c>
      <c r="U603" s="18">
        <f t="shared" si="5"/>
        <v>0</v>
      </c>
      <c r="V603" s="13">
        <f t="shared" si="6"/>
        <v>0</v>
      </c>
      <c r="W603" s="20"/>
    </row>
    <row r="604" ht="15.75" customHeight="1">
      <c r="A604" s="7">
        <v>-1.0</v>
      </c>
      <c r="B604" s="7">
        <v>96.0</v>
      </c>
      <c r="C604" s="7" t="s">
        <v>41</v>
      </c>
      <c r="D604" s="7" t="s">
        <v>42</v>
      </c>
      <c r="E604" s="7" t="s">
        <v>666</v>
      </c>
      <c r="F604" s="25"/>
      <c r="G604" s="8">
        <v>44627.0</v>
      </c>
      <c r="H604" s="7" t="s">
        <v>24</v>
      </c>
      <c r="I604" s="9">
        <v>6011.0</v>
      </c>
      <c r="J604" s="10"/>
      <c r="K604" s="10">
        <v>98769.720451355</v>
      </c>
      <c r="L604" s="7" t="s">
        <v>667</v>
      </c>
      <c r="M604" s="7" t="s">
        <v>217</v>
      </c>
      <c r="N604" s="8">
        <v>45217.0</v>
      </c>
      <c r="O604" s="7"/>
      <c r="P604" s="7"/>
      <c r="Q604" s="11" t="str">
        <f t="shared" si="1"/>
        <v>2022</v>
      </c>
      <c r="R604" s="11">
        <f t="shared" si="2"/>
        <v>3</v>
      </c>
      <c r="S604" s="11" t="str">
        <f t="shared" si="3"/>
        <v>2022-Q1</v>
      </c>
      <c r="T604" s="11">
        <f t="shared" si="4"/>
        <v>0</v>
      </c>
      <c r="U604" s="11">
        <f t="shared" si="5"/>
        <v>0</v>
      </c>
      <c r="V604" s="13">
        <f t="shared" si="6"/>
        <v>0</v>
      </c>
      <c r="W604" s="13"/>
    </row>
    <row r="605" ht="15.75" customHeight="1">
      <c r="A605" s="14">
        <v>-1.0</v>
      </c>
      <c r="B605" s="14">
        <v>92.0</v>
      </c>
      <c r="C605" s="14" t="s">
        <v>32</v>
      </c>
      <c r="D605" s="14" t="s">
        <v>38</v>
      </c>
      <c r="E605" s="14" t="s">
        <v>668</v>
      </c>
      <c r="F605" s="24"/>
      <c r="G605" s="15">
        <v>44627.0</v>
      </c>
      <c r="H605" s="14" t="s">
        <v>24</v>
      </c>
      <c r="I605" s="16">
        <v>4297.65</v>
      </c>
      <c r="J605" s="17"/>
      <c r="K605" s="17">
        <v>70616.81735115052</v>
      </c>
      <c r="L605" s="14" t="s">
        <v>62</v>
      </c>
      <c r="M605" s="14" t="s">
        <v>217</v>
      </c>
      <c r="N605" s="15">
        <v>45217.0</v>
      </c>
      <c r="O605" s="14"/>
      <c r="P605" s="14"/>
      <c r="Q605" s="18" t="str">
        <f t="shared" si="1"/>
        <v>2022</v>
      </c>
      <c r="R605" s="18">
        <f t="shared" si="2"/>
        <v>3</v>
      </c>
      <c r="S605" s="18" t="str">
        <f t="shared" si="3"/>
        <v>2022-Q1</v>
      </c>
      <c r="T605" s="18">
        <f t="shared" si="4"/>
        <v>0</v>
      </c>
      <c r="U605" s="18">
        <f t="shared" si="5"/>
        <v>0</v>
      </c>
      <c r="V605" s="13">
        <f t="shared" si="6"/>
        <v>0</v>
      </c>
      <c r="W605" s="20"/>
    </row>
    <row r="606" ht="15.75" customHeight="1">
      <c r="A606" s="7">
        <v>-1.0</v>
      </c>
      <c r="B606" s="7">
        <v>93.0</v>
      </c>
      <c r="C606" s="7" t="s">
        <v>32</v>
      </c>
      <c r="D606" s="7" t="s">
        <v>79</v>
      </c>
      <c r="E606" s="7" t="s">
        <v>669</v>
      </c>
      <c r="F606" s="25"/>
      <c r="G606" s="8">
        <v>44627.0</v>
      </c>
      <c r="H606" s="7" t="s">
        <v>24</v>
      </c>
      <c r="I606" s="9">
        <v>3286.54</v>
      </c>
      <c r="J606" s="10"/>
      <c r="K606" s="10">
        <v>54002.76776779176</v>
      </c>
      <c r="L606" s="7" t="s">
        <v>670</v>
      </c>
      <c r="M606" s="7" t="s">
        <v>217</v>
      </c>
      <c r="N606" s="8">
        <v>45217.0</v>
      </c>
      <c r="O606" s="7"/>
      <c r="P606" s="7"/>
      <c r="Q606" s="11" t="str">
        <f t="shared" si="1"/>
        <v>2022</v>
      </c>
      <c r="R606" s="11">
        <f t="shared" si="2"/>
        <v>3</v>
      </c>
      <c r="S606" s="11" t="str">
        <f t="shared" si="3"/>
        <v>2022-Q1</v>
      </c>
      <c r="T606" s="11">
        <f t="shared" si="4"/>
        <v>0</v>
      </c>
      <c r="U606" s="11">
        <f t="shared" si="5"/>
        <v>0</v>
      </c>
      <c r="V606" s="13">
        <f t="shared" si="6"/>
        <v>0</v>
      </c>
      <c r="W606" s="13"/>
    </row>
    <row r="607" ht="15.75" customHeight="1">
      <c r="A607" s="14">
        <v>-1.0</v>
      </c>
      <c r="B607" s="14">
        <v>95.0</v>
      </c>
      <c r="C607" s="14" t="s">
        <v>47</v>
      </c>
      <c r="D607" s="14" t="s">
        <v>53</v>
      </c>
      <c r="E607" s="14" t="s">
        <v>671</v>
      </c>
      <c r="F607" s="24"/>
      <c r="G607" s="15">
        <v>44627.0</v>
      </c>
      <c r="H607" s="14" t="s">
        <v>24</v>
      </c>
      <c r="I607" s="16">
        <v>1483.0</v>
      </c>
      <c r="J607" s="17"/>
      <c r="K607" s="17">
        <v>24367.9080734253</v>
      </c>
      <c r="L607" s="14" t="s">
        <v>119</v>
      </c>
      <c r="M607" s="14" t="s">
        <v>217</v>
      </c>
      <c r="N607" s="15">
        <v>45217.0</v>
      </c>
      <c r="O607" s="14"/>
      <c r="P607" s="14"/>
      <c r="Q607" s="18" t="str">
        <f t="shared" si="1"/>
        <v>2022</v>
      </c>
      <c r="R607" s="18">
        <f t="shared" si="2"/>
        <v>3</v>
      </c>
      <c r="S607" s="18" t="str">
        <f t="shared" si="3"/>
        <v>2022-Q1</v>
      </c>
      <c r="T607" s="18">
        <f t="shared" si="4"/>
        <v>0</v>
      </c>
      <c r="U607" s="18">
        <f t="shared" si="5"/>
        <v>0</v>
      </c>
      <c r="V607" s="13">
        <f t="shared" si="6"/>
        <v>0</v>
      </c>
      <c r="W607" s="20"/>
    </row>
    <row r="608" ht="15.75" customHeight="1">
      <c r="A608" s="7">
        <v>-1.0</v>
      </c>
      <c r="B608" s="7">
        <v>94.0</v>
      </c>
      <c r="C608" s="7" t="s">
        <v>47</v>
      </c>
      <c r="D608" s="7" t="s">
        <v>53</v>
      </c>
      <c r="E608" s="7" t="s">
        <v>672</v>
      </c>
      <c r="F608" s="25"/>
      <c r="G608" s="8">
        <v>44627.0</v>
      </c>
      <c r="H608" s="7" t="s">
        <v>24</v>
      </c>
      <c r="I608" s="9">
        <v>671.0</v>
      </c>
      <c r="J608" s="10"/>
      <c r="K608" s="10">
        <v>11025.53359222412</v>
      </c>
      <c r="L608" s="7" t="s">
        <v>119</v>
      </c>
      <c r="M608" s="7" t="s">
        <v>217</v>
      </c>
      <c r="N608" s="8">
        <v>45217.0</v>
      </c>
      <c r="O608" s="7"/>
      <c r="P608" s="7"/>
      <c r="Q608" s="11" t="str">
        <f t="shared" si="1"/>
        <v>2022</v>
      </c>
      <c r="R608" s="11">
        <f t="shared" si="2"/>
        <v>3</v>
      </c>
      <c r="S608" s="11" t="str">
        <f t="shared" si="3"/>
        <v>2022-Q1</v>
      </c>
      <c r="T608" s="11">
        <f t="shared" si="4"/>
        <v>0</v>
      </c>
      <c r="U608" s="11">
        <f t="shared" si="5"/>
        <v>0</v>
      </c>
      <c r="V608" s="13">
        <f t="shared" si="6"/>
        <v>0</v>
      </c>
      <c r="W608" s="13"/>
    </row>
    <row r="609" ht="15.75" customHeight="1">
      <c r="A609" s="14">
        <v>-1.0</v>
      </c>
      <c r="B609" s="14">
        <v>91.0</v>
      </c>
      <c r="C609" s="14" t="s">
        <v>27</v>
      </c>
      <c r="D609" s="21" t="s">
        <v>69</v>
      </c>
      <c r="E609" s="14" t="s">
        <v>673</v>
      </c>
      <c r="F609" s="24"/>
      <c r="G609" s="15">
        <v>44627.0</v>
      </c>
      <c r="H609" s="14" t="s">
        <v>24</v>
      </c>
      <c r="I609" s="16">
        <v>3447.0</v>
      </c>
      <c r="J609" s="17"/>
      <c r="K609" s="17">
        <v>56639.36556243898</v>
      </c>
      <c r="L609" s="14" t="s">
        <v>140</v>
      </c>
      <c r="M609" s="14" t="s">
        <v>217</v>
      </c>
      <c r="N609" s="15">
        <v>45217.0</v>
      </c>
      <c r="O609" s="14"/>
      <c r="P609" s="14"/>
      <c r="Q609" s="18" t="str">
        <f t="shared" si="1"/>
        <v>2022</v>
      </c>
      <c r="R609" s="18">
        <f t="shared" si="2"/>
        <v>3</v>
      </c>
      <c r="S609" s="18" t="str">
        <f t="shared" si="3"/>
        <v>2022-Q1</v>
      </c>
      <c r="T609" s="18">
        <f t="shared" si="4"/>
        <v>0</v>
      </c>
      <c r="U609" s="18">
        <f t="shared" si="5"/>
        <v>0</v>
      </c>
      <c r="V609" s="13">
        <f t="shared" si="6"/>
        <v>0</v>
      </c>
      <c r="W609" s="20"/>
    </row>
    <row r="610" ht="15.75" customHeight="1">
      <c r="A610" s="7">
        <v>-1.0</v>
      </c>
      <c r="B610" s="7">
        <v>90.0</v>
      </c>
      <c r="C610" s="7" t="s">
        <v>47</v>
      </c>
      <c r="D610" s="7" t="s">
        <v>147</v>
      </c>
      <c r="E610" s="7" t="s">
        <v>674</v>
      </c>
      <c r="F610" s="25"/>
      <c r="G610" s="8">
        <v>44603.0</v>
      </c>
      <c r="H610" s="7" t="s">
        <v>24</v>
      </c>
      <c r="I610" s="9">
        <v>4630.56</v>
      </c>
      <c r="J610" s="10"/>
      <c r="K610" s="10">
        <v>87806.72727081299</v>
      </c>
      <c r="L610" s="7" t="s">
        <v>197</v>
      </c>
      <c r="M610" s="7" t="s">
        <v>217</v>
      </c>
      <c r="N610" s="8">
        <v>45217.0</v>
      </c>
      <c r="O610" s="7"/>
      <c r="P610" s="7"/>
      <c r="Q610" s="11" t="str">
        <f t="shared" si="1"/>
        <v>2022</v>
      </c>
      <c r="R610" s="11">
        <f t="shared" si="2"/>
        <v>2</v>
      </c>
      <c r="S610" s="11" t="str">
        <f t="shared" si="3"/>
        <v>2022-Q1</v>
      </c>
      <c r="T610" s="11">
        <f t="shared" si="4"/>
        <v>0</v>
      </c>
      <c r="U610" s="11">
        <f t="shared" si="5"/>
        <v>0</v>
      </c>
      <c r="V610" s="13">
        <f t="shared" si="6"/>
        <v>0</v>
      </c>
      <c r="W610" s="13"/>
    </row>
    <row r="611" ht="15.75" customHeight="1">
      <c r="A611" s="14">
        <v>-1.0</v>
      </c>
      <c r="B611" s="14">
        <v>87.0</v>
      </c>
      <c r="C611" s="14" t="s">
        <v>32</v>
      </c>
      <c r="D611" s="14" t="s">
        <v>44</v>
      </c>
      <c r="E611" s="14" t="s">
        <v>675</v>
      </c>
      <c r="F611" s="24"/>
      <c r="G611" s="15">
        <v>44603.0</v>
      </c>
      <c r="H611" s="14" t="s">
        <v>24</v>
      </c>
      <c r="I611" s="16">
        <v>4583.299</v>
      </c>
      <c r="J611" s="17"/>
      <c r="K611" s="17">
        <v>86910.54328063774</v>
      </c>
      <c r="L611" s="14" t="s">
        <v>676</v>
      </c>
      <c r="M611" s="14" t="s">
        <v>217</v>
      </c>
      <c r="N611" s="15">
        <v>45217.0</v>
      </c>
      <c r="O611" s="14"/>
      <c r="P611" s="14"/>
      <c r="Q611" s="18" t="str">
        <f t="shared" si="1"/>
        <v>2022</v>
      </c>
      <c r="R611" s="18">
        <f t="shared" si="2"/>
        <v>2</v>
      </c>
      <c r="S611" s="18" t="str">
        <f t="shared" si="3"/>
        <v>2022-Q1</v>
      </c>
      <c r="T611" s="18">
        <f t="shared" si="4"/>
        <v>0</v>
      </c>
      <c r="U611" s="18">
        <f t="shared" si="5"/>
        <v>0</v>
      </c>
      <c r="V611" s="13">
        <f t="shared" si="6"/>
        <v>0</v>
      </c>
      <c r="W611" s="20"/>
    </row>
    <row r="612" ht="15.75" customHeight="1">
      <c r="A612" s="7">
        <v>-1.0</v>
      </c>
      <c r="B612" s="7">
        <v>89.0</v>
      </c>
      <c r="C612" s="7" t="s">
        <v>32</v>
      </c>
      <c r="D612" s="7" t="s">
        <v>51</v>
      </c>
      <c r="E612" s="22" t="s">
        <v>677</v>
      </c>
      <c r="F612" s="25"/>
      <c r="G612" s="8">
        <v>44603.0</v>
      </c>
      <c r="H612" s="7" t="s">
        <v>24</v>
      </c>
      <c r="I612" s="9">
        <v>1287.23</v>
      </c>
      <c r="J612" s="10"/>
      <c r="K612" s="10">
        <v>24409.02472806931</v>
      </c>
      <c r="L612" s="7" t="s">
        <v>678</v>
      </c>
      <c r="M612" s="7" t="s">
        <v>217</v>
      </c>
      <c r="N612" s="8">
        <v>45217.0</v>
      </c>
      <c r="O612" s="7"/>
      <c r="P612" s="7"/>
      <c r="Q612" s="11" t="str">
        <f t="shared" si="1"/>
        <v>2022</v>
      </c>
      <c r="R612" s="11">
        <f t="shared" si="2"/>
        <v>2</v>
      </c>
      <c r="S612" s="11" t="str">
        <f t="shared" si="3"/>
        <v>2022-Q1</v>
      </c>
      <c r="T612" s="11">
        <f t="shared" si="4"/>
        <v>0</v>
      </c>
      <c r="U612" s="11">
        <f t="shared" si="5"/>
        <v>0</v>
      </c>
      <c r="V612" s="13">
        <f t="shared" si="6"/>
        <v>0</v>
      </c>
      <c r="W612" s="13"/>
    </row>
    <row r="613" ht="15.75" customHeight="1">
      <c r="A613" s="14">
        <v>-1.0</v>
      </c>
      <c r="B613" s="14">
        <v>88.0</v>
      </c>
      <c r="C613" s="14" t="s">
        <v>32</v>
      </c>
      <c r="D613" s="14" t="s">
        <v>38</v>
      </c>
      <c r="E613" s="14" t="s">
        <v>679</v>
      </c>
      <c r="F613" s="24"/>
      <c r="G613" s="15">
        <v>44603.0</v>
      </c>
      <c r="H613" s="14" t="s">
        <v>24</v>
      </c>
      <c r="I613" s="16">
        <v>1273.95</v>
      </c>
      <c r="J613" s="17"/>
      <c r="K613" s="17">
        <v>24157.20349302292</v>
      </c>
      <c r="L613" s="14" t="s">
        <v>592</v>
      </c>
      <c r="M613" s="14" t="s">
        <v>217</v>
      </c>
      <c r="N613" s="15">
        <v>45217.0</v>
      </c>
      <c r="O613" s="14"/>
      <c r="P613" s="14"/>
      <c r="Q613" s="18" t="str">
        <f t="shared" si="1"/>
        <v>2022</v>
      </c>
      <c r="R613" s="18">
        <f t="shared" si="2"/>
        <v>2</v>
      </c>
      <c r="S613" s="18" t="str">
        <f t="shared" si="3"/>
        <v>2022-Q1</v>
      </c>
      <c r="T613" s="18">
        <f t="shared" si="4"/>
        <v>0</v>
      </c>
      <c r="U613" s="18">
        <f t="shared" si="5"/>
        <v>0</v>
      </c>
      <c r="V613" s="13">
        <f t="shared" si="6"/>
        <v>0</v>
      </c>
      <c r="W613" s="20"/>
    </row>
    <row r="614" ht="15.75" customHeight="1">
      <c r="A614" s="7">
        <v>-1.0</v>
      </c>
      <c r="B614" s="7">
        <v>86.0</v>
      </c>
      <c r="C614" s="7" t="s">
        <v>41</v>
      </c>
      <c r="D614" s="7" t="s">
        <v>42</v>
      </c>
      <c r="E614" s="7" t="s">
        <v>680</v>
      </c>
      <c r="F614" s="25"/>
      <c r="G614" s="8">
        <v>44603.0</v>
      </c>
      <c r="H614" s="7" t="s">
        <v>24</v>
      </c>
      <c r="I614" s="9">
        <v>511.538</v>
      </c>
      <c r="J614" s="10"/>
      <c r="K614" s="10">
        <v>9700.009859424592</v>
      </c>
      <c r="L614" s="7" t="s">
        <v>681</v>
      </c>
      <c r="M614" s="7" t="s">
        <v>217</v>
      </c>
      <c r="N614" s="8">
        <v>45217.0</v>
      </c>
      <c r="O614" s="7"/>
      <c r="P614" s="7"/>
      <c r="Q614" s="11" t="str">
        <f t="shared" si="1"/>
        <v>2022</v>
      </c>
      <c r="R614" s="11">
        <f t="shared" si="2"/>
        <v>2</v>
      </c>
      <c r="S614" s="11" t="str">
        <f t="shared" si="3"/>
        <v>2022-Q1</v>
      </c>
      <c r="T614" s="11">
        <f t="shared" si="4"/>
        <v>0</v>
      </c>
      <c r="U614" s="11">
        <f t="shared" si="5"/>
        <v>0</v>
      </c>
      <c r="V614" s="13">
        <f t="shared" si="6"/>
        <v>0</v>
      </c>
      <c r="W614" s="13"/>
    </row>
    <row r="615" ht="15.75" customHeight="1">
      <c r="A615" s="14">
        <v>-1.0</v>
      </c>
      <c r="B615" s="14">
        <v>84.0</v>
      </c>
      <c r="C615" s="14" t="s">
        <v>41</v>
      </c>
      <c r="D615" s="14" t="s">
        <v>42</v>
      </c>
      <c r="E615" s="14" t="s">
        <v>682</v>
      </c>
      <c r="F615" s="24"/>
      <c r="G615" s="15">
        <v>44579.0</v>
      </c>
      <c r="H615" s="14" t="s">
        <v>24</v>
      </c>
      <c r="I615" s="16">
        <v>2392.0</v>
      </c>
      <c r="J615" s="17"/>
      <c r="K615" s="17">
        <v>60204.07612609863</v>
      </c>
      <c r="L615" s="14" t="s">
        <v>439</v>
      </c>
      <c r="M615" s="14" t="s">
        <v>217</v>
      </c>
      <c r="N615" s="15">
        <v>45217.0</v>
      </c>
      <c r="O615" s="14"/>
      <c r="P615" s="14"/>
      <c r="Q615" s="18" t="str">
        <f t="shared" si="1"/>
        <v>2022</v>
      </c>
      <c r="R615" s="18">
        <f t="shared" si="2"/>
        <v>1</v>
      </c>
      <c r="S615" s="18" t="str">
        <f t="shared" si="3"/>
        <v>2022-Q1</v>
      </c>
      <c r="T615" s="18">
        <f t="shared" si="4"/>
        <v>0</v>
      </c>
      <c r="U615" s="18">
        <f t="shared" si="5"/>
        <v>0</v>
      </c>
      <c r="V615" s="13">
        <f t="shared" si="6"/>
        <v>0</v>
      </c>
      <c r="W615" s="20"/>
    </row>
    <row r="616" ht="15.75" customHeight="1">
      <c r="A616" s="7">
        <v>-1.0</v>
      </c>
      <c r="B616" s="7">
        <v>83.0</v>
      </c>
      <c r="C616" s="7" t="s">
        <v>47</v>
      </c>
      <c r="D616" s="7" t="s">
        <v>79</v>
      </c>
      <c r="E616" s="7" t="s">
        <v>554</v>
      </c>
      <c r="F616" s="25"/>
      <c r="G616" s="8">
        <v>44579.0</v>
      </c>
      <c r="H616" s="7" t="s">
        <v>24</v>
      </c>
      <c r="I616" s="9">
        <v>1581.67</v>
      </c>
      <c r="J616" s="10"/>
      <c r="K616" s="10">
        <v>39808.93858125687</v>
      </c>
      <c r="L616" s="7" t="s">
        <v>157</v>
      </c>
      <c r="M616" s="7" t="s">
        <v>217</v>
      </c>
      <c r="N616" s="8">
        <v>45217.0</v>
      </c>
      <c r="O616" s="7"/>
      <c r="P616" s="7"/>
      <c r="Q616" s="11" t="str">
        <f t="shared" si="1"/>
        <v>2022</v>
      </c>
      <c r="R616" s="11">
        <f t="shared" si="2"/>
        <v>1</v>
      </c>
      <c r="S616" s="11" t="str">
        <f t="shared" si="3"/>
        <v>2022-Q1</v>
      </c>
      <c r="T616" s="11">
        <f t="shared" si="4"/>
        <v>0</v>
      </c>
      <c r="U616" s="11">
        <f t="shared" si="5"/>
        <v>0</v>
      </c>
      <c r="V616" s="13">
        <f t="shared" si="6"/>
        <v>0</v>
      </c>
      <c r="W616" s="13"/>
    </row>
    <row r="617" ht="15.75" customHeight="1">
      <c r="A617" s="14">
        <v>-1.0</v>
      </c>
      <c r="B617" s="14">
        <v>85.0</v>
      </c>
      <c r="C617" s="14" t="s">
        <v>47</v>
      </c>
      <c r="D617" s="14" t="s">
        <v>79</v>
      </c>
      <c r="E617" s="14" t="s">
        <v>683</v>
      </c>
      <c r="F617" s="24"/>
      <c r="G617" s="15">
        <v>44579.0</v>
      </c>
      <c r="H617" s="14" t="s">
        <v>24</v>
      </c>
      <c r="I617" s="16">
        <v>553.83</v>
      </c>
      <c r="J617" s="17"/>
      <c r="K617" s="17">
        <v>13939.30747529983</v>
      </c>
      <c r="L617" s="14" t="s">
        <v>670</v>
      </c>
      <c r="M617" s="14" t="s">
        <v>217</v>
      </c>
      <c r="N617" s="15">
        <v>45217.0</v>
      </c>
      <c r="O617" s="14"/>
      <c r="P617" s="14"/>
      <c r="Q617" s="18" t="str">
        <f t="shared" si="1"/>
        <v>2022</v>
      </c>
      <c r="R617" s="18">
        <f t="shared" si="2"/>
        <v>1</v>
      </c>
      <c r="S617" s="18" t="str">
        <f t="shared" si="3"/>
        <v>2022-Q1</v>
      </c>
      <c r="T617" s="18">
        <f t="shared" si="4"/>
        <v>0</v>
      </c>
      <c r="U617" s="18">
        <f t="shared" si="5"/>
        <v>0</v>
      </c>
      <c r="V617" s="13">
        <f t="shared" si="6"/>
        <v>0</v>
      </c>
      <c r="W617" s="20"/>
    </row>
    <row r="618" ht="15.75" customHeight="1">
      <c r="A618" s="7">
        <v>-1.0</v>
      </c>
      <c r="B618" s="7">
        <v>80.0</v>
      </c>
      <c r="C618" s="7" t="s">
        <v>47</v>
      </c>
      <c r="D618" s="7" t="s">
        <v>654</v>
      </c>
      <c r="E618" s="7" t="s">
        <v>684</v>
      </c>
      <c r="F618" s="25"/>
      <c r="G618" s="8">
        <v>44579.0</v>
      </c>
      <c r="H618" s="7" t="s">
        <v>24</v>
      </c>
      <c r="I618" s="9">
        <v>514.24</v>
      </c>
      <c r="J618" s="10"/>
      <c r="K618" s="10">
        <v>12942.86960998535</v>
      </c>
      <c r="L618" s="7" t="s">
        <v>470</v>
      </c>
      <c r="M618" s="7" t="s">
        <v>217</v>
      </c>
      <c r="N618" s="8">
        <v>45217.0</v>
      </c>
      <c r="O618" s="7"/>
      <c r="P618" s="7"/>
      <c r="Q618" s="11" t="str">
        <f t="shared" si="1"/>
        <v>2022</v>
      </c>
      <c r="R618" s="11">
        <f t="shared" si="2"/>
        <v>1</v>
      </c>
      <c r="S618" s="11" t="str">
        <f t="shared" si="3"/>
        <v>2022-Q1</v>
      </c>
      <c r="T618" s="11">
        <f t="shared" si="4"/>
        <v>0</v>
      </c>
      <c r="U618" s="11">
        <f t="shared" si="5"/>
        <v>0</v>
      </c>
      <c r="V618" s="13">
        <f t="shared" si="6"/>
        <v>0</v>
      </c>
      <c r="W618" s="13"/>
    </row>
    <row r="619" ht="15.75" customHeight="1">
      <c r="A619" s="14">
        <v>-1.0</v>
      </c>
      <c r="B619" s="14">
        <v>81.0</v>
      </c>
      <c r="C619" s="14" t="s">
        <v>47</v>
      </c>
      <c r="D619" s="14" t="s">
        <v>147</v>
      </c>
      <c r="E619" s="14" t="s">
        <v>685</v>
      </c>
      <c r="F619" s="24"/>
      <c r="G619" s="15">
        <v>44579.0</v>
      </c>
      <c r="H619" s="14" t="s">
        <v>24</v>
      </c>
      <c r="I619" s="16">
        <v>484.4</v>
      </c>
      <c r="J619" s="17"/>
      <c r="K619" s="17">
        <v>12191.8287940979</v>
      </c>
      <c r="L619" s="14" t="s">
        <v>412</v>
      </c>
      <c r="M619" s="14" t="s">
        <v>217</v>
      </c>
      <c r="N619" s="15">
        <v>45217.0</v>
      </c>
      <c r="O619" s="14"/>
      <c r="P619" s="14"/>
      <c r="Q619" s="18" t="str">
        <f t="shared" si="1"/>
        <v>2022</v>
      </c>
      <c r="R619" s="18">
        <f t="shared" si="2"/>
        <v>1</v>
      </c>
      <c r="S619" s="18" t="str">
        <f t="shared" si="3"/>
        <v>2022-Q1</v>
      </c>
      <c r="T619" s="18">
        <f t="shared" si="4"/>
        <v>0</v>
      </c>
      <c r="U619" s="18">
        <f t="shared" si="5"/>
        <v>0</v>
      </c>
      <c r="V619" s="13">
        <f t="shared" si="6"/>
        <v>0</v>
      </c>
      <c r="W619" s="20"/>
    </row>
    <row r="620" ht="15.75" customHeight="1">
      <c r="A620" s="7">
        <v>-1.0</v>
      </c>
      <c r="B620" s="7">
        <v>79.0</v>
      </c>
      <c r="C620" s="7" t="s">
        <v>76</v>
      </c>
      <c r="D620" s="7" t="s">
        <v>76</v>
      </c>
      <c r="E620" s="7" t="s">
        <v>686</v>
      </c>
      <c r="F620" s="25"/>
      <c r="G620" s="8">
        <v>44555.0</v>
      </c>
      <c r="H620" s="7" t="s">
        <v>24</v>
      </c>
      <c r="I620" s="9">
        <v>5285.0</v>
      </c>
      <c r="J620" s="10"/>
      <c r="K620" s="10">
        <v>152407.5463294983</v>
      </c>
      <c r="L620" s="7" t="s">
        <v>687</v>
      </c>
      <c r="M620" s="7" t="s">
        <v>217</v>
      </c>
      <c r="N620" s="8">
        <v>45217.0</v>
      </c>
      <c r="O620" s="7"/>
      <c r="P620" s="7"/>
      <c r="Q620" s="11" t="str">
        <f t="shared" si="1"/>
        <v>2021</v>
      </c>
      <c r="R620" s="11">
        <f t="shared" si="2"/>
        <v>12</v>
      </c>
      <c r="S620" s="11" t="str">
        <f t="shared" si="3"/>
        <v>2021-Q4</v>
      </c>
      <c r="T620" s="11">
        <f t="shared" si="4"/>
        <v>0</v>
      </c>
      <c r="U620" s="11">
        <f t="shared" si="5"/>
        <v>0</v>
      </c>
      <c r="V620" s="13">
        <f t="shared" si="6"/>
        <v>0</v>
      </c>
      <c r="W620" s="13"/>
    </row>
    <row r="621" ht="15.75" customHeight="1">
      <c r="A621" s="14">
        <v>-1.0</v>
      </c>
      <c r="B621" s="14">
        <v>78.0</v>
      </c>
      <c r="C621" s="14" t="s">
        <v>32</v>
      </c>
      <c r="D621" s="14" t="s">
        <v>100</v>
      </c>
      <c r="E621" s="14" t="s">
        <v>688</v>
      </c>
      <c r="F621" s="24"/>
      <c r="G621" s="15">
        <v>44555.0</v>
      </c>
      <c r="H621" s="14" t="s">
        <v>24</v>
      </c>
      <c r="I621" s="16">
        <v>1770.0</v>
      </c>
      <c r="J621" s="17"/>
      <c r="K621" s="17">
        <v>51042.83008575439</v>
      </c>
      <c r="L621" s="14" t="s">
        <v>689</v>
      </c>
      <c r="M621" s="14" t="s">
        <v>217</v>
      </c>
      <c r="N621" s="15">
        <v>45217.0</v>
      </c>
      <c r="O621" s="14"/>
      <c r="P621" s="14"/>
      <c r="Q621" s="18" t="str">
        <f t="shared" si="1"/>
        <v>2021</v>
      </c>
      <c r="R621" s="18">
        <f t="shared" si="2"/>
        <v>12</v>
      </c>
      <c r="S621" s="18" t="str">
        <f t="shared" si="3"/>
        <v>2021-Q4</v>
      </c>
      <c r="T621" s="18">
        <f t="shared" si="4"/>
        <v>0</v>
      </c>
      <c r="U621" s="18">
        <f t="shared" si="5"/>
        <v>0</v>
      </c>
      <c r="V621" s="13">
        <f t="shared" si="6"/>
        <v>0</v>
      </c>
      <c r="W621" s="20"/>
    </row>
    <row r="622" ht="15.75" customHeight="1">
      <c r="A622" s="7">
        <v>-1.0</v>
      </c>
      <c r="B622" s="7">
        <v>77.0</v>
      </c>
      <c r="C622" s="7" t="s">
        <v>41</v>
      </c>
      <c r="D622" s="7" t="s">
        <v>42</v>
      </c>
      <c r="E622" s="7" t="s">
        <v>690</v>
      </c>
      <c r="F622" s="25"/>
      <c r="G622" s="8">
        <v>44555.0</v>
      </c>
      <c r="H622" s="7" t="s">
        <v>24</v>
      </c>
      <c r="I622" s="9">
        <v>658.3</v>
      </c>
      <c r="J622" s="10"/>
      <c r="K622" s="10">
        <v>18983.89550590515</v>
      </c>
      <c r="L622" s="7" t="s">
        <v>128</v>
      </c>
      <c r="M622" s="7" t="s">
        <v>217</v>
      </c>
      <c r="N622" s="8">
        <v>45217.0</v>
      </c>
      <c r="O622" s="7"/>
      <c r="P622" s="7"/>
      <c r="Q622" s="11" t="str">
        <f t="shared" si="1"/>
        <v>2021</v>
      </c>
      <c r="R622" s="11">
        <f t="shared" si="2"/>
        <v>12</v>
      </c>
      <c r="S622" s="11" t="str">
        <f t="shared" si="3"/>
        <v>2021-Q4</v>
      </c>
      <c r="T622" s="11">
        <f t="shared" si="4"/>
        <v>0</v>
      </c>
      <c r="U622" s="11">
        <f t="shared" si="5"/>
        <v>0</v>
      </c>
      <c r="V622" s="13">
        <f t="shared" si="6"/>
        <v>0</v>
      </c>
      <c r="W622" s="13"/>
    </row>
    <row r="623" ht="15.75" customHeight="1">
      <c r="A623" s="14">
        <v>-1.0</v>
      </c>
      <c r="B623" s="14">
        <v>73.0</v>
      </c>
      <c r="C623" s="14" t="s">
        <v>32</v>
      </c>
      <c r="D623" s="14" t="s">
        <v>316</v>
      </c>
      <c r="E623" s="14" t="s">
        <v>691</v>
      </c>
      <c r="F623" s="24"/>
      <c r="G623" s="15">
        <v>44531.0</v>
      </c>
      <c r="H623" s="14" t="s">
        <v>24</v>
      </c>
      <c r="I623" s="16">
        <v>2289.71</v>
      </c>
      <c r="J623" s="17"/>
      <c r="K623" s="17">
        <v>84200.11452335358</v>
      </c>
      <c r="L623" s="14" t="s">
        <v>692</v>
      </c>
      <c r="M623" s="14" t="s">
        <v>217</v>
      </c>
      <c r="N623" s="15">
        <v>45217.0</v>
      </c>
      <c r="O623" s="14"/>
      <c r="P623" s="14"/>
      <c r="Q623" s="18" t="str">
        <f t="shared" si="1"/>
        <v>2021</v>
      </c>
      <c r="R623" s="18">
        <f t="shared" si="2"/>
        <v>12</v>
      </c>
      <c r="S623" s="18" t="str">
        <f t="shared" si="3"/>
        <v>2021-Q4</v>
      </c>
      <c r="T623" s="18">
        <f t="shared" si="4"/>
        <v>0</v>
      </c>
      <c r="U623" s="18">
        <f t="shared" si="5"/>
        <v>0</v>
      </c>
      <c r="V623" s="13">
        <f t="shared" si="6"/>
        <v>0</v>
      </c>
      <c r="W623" s="20"/>
    </row>
    <row r="624" ht="15.75" customHeight="1">
      <c r="A624" s="7">
        <v>-1.0</v>
      </c>
      <c r="B624" s="7">
        <v>75.0</v>
      </c>
      <c r="C624" s="7" t="s">
        <v>32</v>
      </c>
      <c r="D624" s="7" t="s">
        <v>466</v>
      </c>
      <c r="E624" s="7" t="s">
        <v>693</v>
      </c>
      <c r="F624" s="25"/>
      <c r="G624" s="8">
        <v>44531.0</v>
      </c>
      <c r="H624" s="7" t="s">
        <v>24</v>
      </c>
      <c r="I624" s="9">
        <v>570.4</v>
      </c>
      <c r="J624" s="10"/>
      <c r="K624" s="10">
        <v>20975.47083435058</v>
      </c>
      <c r="L624" s="7" t="s">
        <v>694</v>
      </c>
      <c r="M624" s="7" t="s">
        <v>217</v>
      </c>
      <c r="N624" s="8">
        <v>45217.0</v>
      </c>
      <c r="O624" s="7"/>
      <c r="P624" s="7"/>
      <c r="Q624" s="11" t="str">
        <f t="shared" si="1"/>
        <v>2021</v>
      </c>
      <c r="R624" s="11">
        <f t="shared" si="2"/>
        <v>12</v>
      </c>
      <c r="S624" s="11" t="str">
        <f t="shared" si="3"/>
        <v>2021-Q4</v>
      </c>
      <c r="T624" s="11">
        <f t="shared" si="4"/>
        <v>0</v>
      </c>
      <c r="U624" s="11">
        <f t="shared" si="5"/>
        <v>0</v>
      </c>
      <c r="V624" s="13">
        <f t="shared" si="6"/>
        <v>0</v>
      </c>
      <c r="W624" s="13"/>
    </row>
    <row r="625" ht="15.75" customHeight="1">
      <c r="A625" s="14">
        <v>-1.0</v>
      </c>
      <c r="B625" s="14">
        <v>74.0</v>
      </c>
      <c r="C625" s="14" t="s">
        <v>27</v>
      </c>
      <c r="D625" s="21" t="s">
        <v>69</v>
      </c>
      <c r="E625" s="14" t="s">
        <v>695</v>
      </c>
      <c r="F625" s="24"/>
      <c r="G625" s="15">
        <v>44531.0</v>
      </c>
      <c r="H625" s="14" t="s">
        <v>24</v>
      </c>
      <c r="I625" s="16">
        <v>1676.0</v>
      </c>
      <c r="J625" s="17"/>
      <c r="K625" s="17">
        <v>61631.99354553223</v>
      </c>
      <c r="L625" s="14" t="s">
        <v>140</v>
      </c>
      <c r="M625" s="14" t="s">
        <v>217</v>
      </c>
      <c r="N625" s="15">
        <v>45217.0</v>
      </c>
      <c r="O625" s="14"/>
      <c r="P625" s="14"/>
      <c r="Q625" s="18" t="str">
        <f t="shared" si="1"/>
        <v>2021</v>
      </c>
      <c r="R625" s="18">
        <f t="shared" si="2"/>
        <v>12</v>
      </c>
      <c r="S625" s="18" t="str">
        <f t="shared" si="3"/>
        <v>2021-Q4</v>
      </c>
      <c r="T625" s="18">
        <f t="shared" si="4"/>
        <v>0</v>
      </c>
      <c r="U625" s="18">
        <f t="shared" si="5"/>
        <v>0</v>
      </c>
      <c r="V625" s="13">
        <f t="shared" si="6"/>
        <v>0</v>
      </c>
      <c r="W625" s="20"/>
    </row>
    <row r="626" ht="15.75" customHeight="1">
      <c r="A626" s="7">
        <v>-1.0</v>
      </c>
      <c r="B626" s="7">
        <v>76.0</v>
      </c>
      <c r="C626" s="7" t="s">
        <v>27</v>
      </c>
      <c r="D626" s="22" t="s">
        <v>69</v>
      </c>
      <c r="E626" s="7" t="s">
        <v>696</v>
      </c>
      <c r="F626" s="25"/>
      <c r="G626" s="8">
        <v>44531.0</v>
      </c>
      <c r="H626" s="7" t="s">
        <v>24</v>
      </c>
      <c r="I626" s="9">
        <v>494.35</v>
      </c>
      <c r="J626" s="10"/>
      <c r="K626" s="10">
        <v>18178.8639673233</v>
      </c>
      <c r="L626" s="7" t="s">
        <v>354</v>
      </c>
      <c r="M626" s="7" t="s">
        <v>217</v>
      </c>
      <c r="N626" s="8">
        <v>45217.0</v>
      </c>
      <c r="O626" s="7"/>
      <c r="P626" s="7"/>
      <c r="Q626" s="11" t="str">
        <f t="shared" si="1"/>
        <v>2021</v>
      </c>
      <c r="R626" s="11">
        <f t="shared" si="2"/>
        <v>12</v>
      </c>
      <c r="S626" s="11" t="str">
        <f t="shared" si="3"/>
        <v>2021-Q4</v>
      </c>
      <c r="T626" s="11">
        <f t="shared" si="4"/>
        <v>0</v>
      </c>
      <c r="U626" s="11">
        <f t="shared" si="5"/>
        <v>0</v>
      </c>
      <c r="V626" s="13">
        <f t="shared" si="6"/>
        <v>0</v>
      </c>
      <c r="W626" s="13"/>
    </row>
    <row r="627" ht="15.75" customHeight="1">
      <c r="A627" s="14">
        <v>-1.0</v>
      </c>
      <c r="B627" s="14">
        <v>72.0</v>
      </c>
      <c r="C627" s="14" t="s">
        <v>47</v>
      </c>
      <c r="D627" s="14" t="s">
        <v>147</v>
      </c>
      <c r="E627" s="14" t="s">
        <v>697</v>
      </c>
      <c r="F627" s="24"/>
      <c r="G627" s="15">
        <v>44507.0</v>
      </c>
      <c r="H627" s="14" t="s">
        <v>24</v>
      </c>
      <c r="I627" s="16">
        <v>611.704</v>
      </c>
      <c r="J627" s="17"/>
      <c r="K627" s="17">
        <v>31978.64997000122</v>
      </c>
      <c r="L627" s="14" t="s">
        <v>197</v>
      </c>
      <c r="M627" s="14" t="s">
        <v>217</v>
      </c>
      <c r="N627" s="15">
        <v>45217.0</v>
      </c>
      <c r="O627" s="14"/>
      <c r="P627" s="14"/>
      <c r="Q627" s="18" t="str">
        <f t="shared" si="1"/>
        <v>2021</v>
      </c>
      <c r="R627" s="18">
        <f t="shared" si="2"/>
        <v>11</v>
      </c>
      <c r="S627" s="18" t="str">
        <f t="shared" si="3"/>
        <v>2021-Q4</v>
      </c>
      <c r="T627" s="18">
        <f t="shared" si="4"/>
        <v>0</v>
      </c>
      <c r="U627" s="18">
        <f t="shared" si="5"/>
        <v>0</v>
      </c>
      <c r="V627" s="13">
        <f t="shared" si="6"/>
        <v>0</v>
      </c>
      <c r="W627" s="20"/>
    </row>
    <row r="628" ht="15.75" customHeight="1">
      <c r="A628" s="7">
        <v>-1.0</v>
      </c>
      <c r="B628" s="7">
        <v>71.0</v>
      </c>
      <c r="C628" s="7" t="s">
        <v>47</v>
      </c>
      <c r="D628" s="7" t="s">
        <v>147</v>
      </c>
      <c r="E628" s="7" t="s">
        <v>698</v>
      </c>
      <c r="F628" s="25"/>
      <c r="G628" s="8">
        <v>44507.0</v>
      </c>
      <c r="H628" s="7" t="s">
        <v>24</v>
      </c>
      <c r="I628" s="9">
        <v>510.0</v>
      </c>
      <c r="J628" s="10"/>
      <c r="K628" s="10">
        <v>26661.77021026611</v>
      </c>
      <c r="L628" s="7" t="s">
        <v>474</v>
      </c>
      <c r="M628" s="7" t="s">
        <v>217</v>
      </c>
      <c r="N628" s="8">
        <v>45217.0</v>
      </c>
      <c r="O628" s="7"/>
      <c r="P628" s="7"/>
      <c r="Q628" s="11" t="str">
        <f t="shared" si="1"/>
        <v>2021</v>
      </c>
      <c r="R628" s="11">
        <f t="shared" si="2"/>
        <v>11</v>
      </c>
      <c r="S628" s="11" t="str">
        <f t="shared" si="3"/>
        <v>2021-Q4</v>
      </c>
      <c r="T628" s="11">
        <f t="shared" si="4"/>
        <v>0</v>
      </c>
      <c r="U628" s="11">
        <f t="shared" si="5"/>
        <v>0</v>
      </c>
      <c r="V628" s="13">
        <f t="shared" si="6"/>
        <v>0</v>
      </c>
      <c r="W628" s="13"/>
    </row>
    <row r="629" ht="15.75" customHeight="1">
      <c r="A629" s="14">
        <v>-1.0</v>
      </c>
      <c r="B629" s="14">
        <v>52.0</v>
      </c>
      <c r="C629" s="14" t="s">
        <v>41</v>
      </c>
      <c r="D629" s="14" t="s">
        <v>165</v>
      </c>
      <c r="E629" s="14" t="s">
        <v>699</v>
      </c>
      <c r="F629" s="24"/>
      <c r="G629" s="15">
        <v>44507.0</v>
      </c>
      <c r="H629" s="14" t="s">
        <v>24</v>
      </c>
      <c r="I629" s="16">
        <v>396.0</v>
      </c>
      <c r="J629" s="17"/>
      <c r="K629" s="17">
        <v>20702.08039855957</v>
      </c>
      <c r="L629" s="14" t="s">
        <v>647</v>
      </c>
      <c r="M629" s="14" t="s">
        <v>217</v>
      </c>
      <c r="N629" s="15">
        <v>45217.0</v>
      </c>
      <c r="O629" s="14"/>
      <c r="P629" s="14"/>
      <c r="Q629" s="18" t="str">
        <f t="shared" si="1"/>
        <v>2021</v>
      </c>
      <c r="R629" s="18">
        <f t="shared" si="2"/>
        <v>11</v>
      </c>
      <c r="S629" s="18" t="str">
        <f t="shared" si="3"/>
        <v>2021-Q4</v>
      </c>
      <c r="T629" s="18">
        <f t="shared" si="4"/>
        <v>0</v>
      </c>
      <c r="U629" s="18">
        <f t="shared" si="5"/>
        <v>0</v>
      </c>
      <c r="V629" s="13">
        <f t="shared" si="6"/>
        <v>0</v>
      </c>
      <c r="W629" s="20"/>
    </row>
    <row r="630" ht="15.75" customHeight="1">
      <c r="A630" s="7">
        <v>-1.0</v>
      </c>
      <c r="B630" s="7">
        <v>70.0</v>
      </c>
      <c r="C630" s="7" t="s">
        <v>32</v>
      </c>
      <c r="D630" s="7" t="s">
        <v>38</v>
      </c>
      <c r="E630" s="7" t="s">
        <v>700</v>
      </c>
      <c r="F630" s="25"/>
      <c r="G630" s="8">
        <v>44483.0</v>
      </c>
      <c r="H630" s="7" t="s">
        <v>24</v>
      </c>
      <c r="I630" s="9">
        <v>445.76</v>
      </c>
      <c r="J630" s="10"/>
      <c r="K630" s="10">
        <v>18166.99348754883</v>
      </c>
      <c r="L630" s="7" t="s">
        <v>701</v>
      </c>
      <c r="M630" s="7" t="s">
        <v>217</v>
      </c>
      <c r="N630" s="8">
        <v>45217.0</v>
      </c>
      <c r="O630" s="7"/>
      <c r="P630" s="7"/>
      <c r="Q630" s="11" t="str">
        <f t="shared" si="1"/>
        <v>2021</v>
      </c>
      <c r="R630" s="11">
        <f t="shared" si="2"/>
        <v>10</v>
      </c>
      <c r="S630" s="11" t="str">
        <f t="shared" si="3"/>
        <v>2021-Q4</v>
      </c>
      <c r="T630" s="11">
        <f t="shared" si="4"/>
        <v>0</v>
      </c>
      <c r="U630" s="11">
        <f t="shared" si="5"/>
        <v>0</v>
      </c>
      <c r="V630" s="13">
        <f t="shared" si="6"/>
        <v>0</v>
      </c>
      <c r="W630" s="13"/>
    </row>
    <row r="631" ht="15.75" customHeight="1">
      <c r="A631" s="14">
        <v>-1.0</v>
      </c>
      <c r="B631" s="14">
        <v>69.0</v>
      </c>
      <c r="C631" s="21" t="s">
        <v>41</v>
      </c>
      <c r="D631" s="14" t="s">
        <v>165</v>
      </c>
      <c r="E631" s="14" t="s">
        <v>702</v>
      </c>
      <c r="F631" s="24"/>
      <c r="G631" s="15">
        <v>44483.0</v>
      </c>
      <c r="H631" s="14" t="s">
        <v>24</v>
      </c>
      <c r="I631" s="16">
        <v>209.5</v>
      </c>
      <c r="J631" s="17"/>
      <c r="K631" s="17">
        <v>8538.193502426147</v>
      </c>
      <c r="L631" s="14" t="s">
        <v>703</v>
      </c>
      <c r="M631" s="14" t="s">
        <v>217</v>
      </c>
      <c r="N631" s="15">
        <v>45217.0</v>
      </c>
      <c r="O631" s="14"/>
      <c r="P631" s="14"/>
      <c r="Q631" s="18" t="str">
        <f t="shared" si="1"/>
        <v>2021</v>
      </c>
      <c r="R631" s="18">
        <f t="shared" si="2"/>
        <v>10</v>
      </c>
      <c r="S631" s="18" t="str">
        <f t="shared" si="3"/>
        <v>2021-Q4</v>
      </c>
      <c r="T631" s="18">
        <f t="shared" si="4"/>
        <v>0</v>
      </c>
      <c r="U631" s="18">
        <f t="shared" si="5"/>
        <v>0</v>
      </c>
      <c r="V631" s="13">
        <f t="shared" si="6"/>
        <v>0</v>
      </c>
      <c r="W631" s="20"/>
    </row>
    <row r="632" ht="15.75" customHeight="1">
      <c r="A632" s="7">
        <v>-1.0</v>
      </c>
      <c r="B632" s="7">
        <v>65.0</v>
      </c>
      <c r="C632" s="7" t="s">
        <v>41</v>
      </c>
      <c r="D632" s="7" t="s">
        <v>42</v>
      </c>
      <c r="E632" s="7" t="s">
        <v>704</v>
      </c>
      <c r="F632" s="25"/>
      <c r="G632" s="8">
        <v>44459.0</v>
      </c>
      <c r="H632" s="7" t="s">
        <v>24</v>
      </c>
      <c r="I632" s="9">
        <v>1521.94</v>
      </c>
      <c r="J632" s="10"/>
      <c r="K632" s="10">
        <v>42693.20259422303</v>
      </c>
      <c r="L632" s="7" t="s">
        <v>705</v>
      </c>
      <c r="M632" s="7" t="s">
        <v>217</v>
      </c>
      <c r="N632" s="8">
        <v>45217.0</v>
      </c>
      <c r="O632" s="7"/>
      <c r="P632" s="7"/>
      <c r="Q632" s="11" t="str">
        <f t="shared" si="1"/>
        <v>2021</v>
      </c>
      <c r="R632" s="11">
        <f t="shared" si="2"/>
        <v>9</v>
      </c>
      <c r="S632" s="11" t="str">
        <f t="shared" si="3"/>
        <v>2021-Q3</v>
      </c>
      <c r="T632" s="11">
        <f t="shared" si="4"/>
        <v>0</v>
      </c>
      <c r="U632" s="11">
        <f t="shared" si="5"/>
        <v>0</v>
      </c>
      <c r="V632" s="13">
        <f t="shared" si="6"/>
        <v>0</v>
      </c>
      <c r="W632" s="13"/>
    </row>
    <row r="633" ht="15.75" customHeight="1">
      <c r="A633" s="14">
        <v>-1.0</v>
      </c>
      <c r="B633" s="14">
        <v>68.0</v>
      </c>
      <c r="C633" s="14" t="s">
        <v>47</v>
      </c>
      <c r="D633" s="14" t="s">
        <v>53</v>
      </c>
      <c r="E633" s="14" t="s">
        <v>706</v>
      </c>
      <c r="F633" s="24"/>
      <c r="G633" s="15">
        <v>44459.0</v>
      </c>
      <c r="H633" s="14" t="s">
        <v>24</v>
      </c>
      <c r="I633" s="16">
        <v>568.0</v>
      </c>
      <c r="J633" s="17"/>
      <c r="K633" s="17">
        <v>15933.43960571289</v>
      </c>
      <c r="L633" s="14" t="s">
        <v>119</v>
      </c>
      <c r="M633" s="14" t="s">
        <v>217</v>
      </c>
      <c r="N633" s="15">
        <v>45217.0</v>
      </c>
      <c r="O633" s="14"/>
      <c r="P633" s="14"/>
      <c r="Q633" s="18" t="str">
        <f t="shared" si="1"/>
        <v>2021</v>
      </c>
      <c r="R633" s="18">
        <f t="shared" si="2"/>
        <v>9</v>
      </c>
      <c r="S633" s="18" t="str">
        <f t="shared" si="3"/>
        <v>2021-Q3</v>
      </c>
      <c r="T633" s="18">
        <f t="shared" si="4"/>
        <v>0</v>
      </c>
      <c r="U633" s="18">
        <f t="shared" si="5"/>
        <v>0</v>
      </c>
      <c r="V633" s="13">
        <f t="shared" si="6"/>
        <v>0</v>
      </c>
      <c r="W633" s="20"/>
    </row>
    <row r="634" ht="15.75" customHeight="1">
      <c r="A634" s="7">
        <v>-1.0</v>
      </c>
      <c r="B634" s="7">
        <v>66.0</v>
      </c>
      <c r="C634" s="7" t="s">
        <v>27</v>
      </c>
      <c r="D634" s="22" t="s">
        <v>69</v>
      </c>
      <c r="E634" s="7" t="s">
        <v>707</v>
      </c>
      <c r="F634" s="25"/>
      <c r="G634" s="8">
        <v>44459.0</v>
      </c>
      <c r="H634" s="7" t="s">
        <v>24</v>
      </c>
      <c r="I634" s="9">
        <v>3668.02</v>
      </c>
      <c r="J634" s="10"/>
      <c r="K634" s="10">
        <v>102894.6745467377</v>
      </c>
      <c r="L634" s="7" t="s">
        <v>369</v>
      </c>
      <c r="M634" s="7" t="s">
        <v>217</v>
      </c>
      <c r="N634" s="8">
        <v>45217.0</v>
      </c>
      <c r="O634" s="7"/>
      <c r="P634" s="7"/>
      <c r="Q634" s="11" t="str">
        <f t="shared" si="1"/>
        <v>2021</v>
      </c>
      <c r="R634" s="11">
        <f t="shared" si="2"/>
        <v>9</v>
      </c>
      <c r="S634" s="11" t="str">
        <f t="shared" si="3"/>
        <v>2021-Q3</v>
      </c>
      <c r="T634" s="11">
        <f t="shared" si="4"/>
        <v>0</v>
      </c>
      <c r="U634" s="11">
        <f t="shared" si="5"/>
        <v>0</v>
      </c>
      <c r="V634" s="13">
        <f t="shared" si="6"/>
        <v>0</v>
      </c>
      <c r="W634" s="13"/>
    </row>
    <row r="635" ht="15.75" customHeight="1">
      <c r="A635" s="14">
        <v>-1.0</v>
      </c>
      <c r="B635" s="14">
        <v>67.0</v>
      </c>
      <c r="C635" s="14" t="s">
        <v>27</v>
      </c>
      <c r="D635" s="21" t="s">
        <v>69</v>
      </c>
      <c r="E635" s="14" t="s">
        <v>708</v>
      </c>
      <c r="F635" s="24"/>
      <c r="G635" s="15">
        <v>44459.0</v>
      </c>
      <c r="H635" s="14" t="s">
        <v>24</v>
      </c>
      <c r="I635" s="16">
        <v>142.76</v>
      </c>
      <c r="J635" s="17"/>
      <c r="K635" s="17">
        <v>4004.679292449951</v>
      </c>
      <c r="L635" s="14" t="s">
        <v>354</v>
      </c>
      <c r="M635" s="14" t="s">
        <v>217</v>
      </c>
      <c r="N635" s="15">
        <v>45217.0</v>
      </c>
      <c r="O635" s="14"/>
      <c r="P635" s="14"/>
      <c r="Q635" s="18" t="str">
        <f t="shared" si="1"/>
        <v>2021</v>
      </c>
      <c r="R635" s="18">
        <f t="shared" si="2"/>
        <v>9</v>
      </c>
      <c r="S635" s="18" t="str">
        <f t="shared" si="3"/>
        <v>2021-Q3</v>
      </c>
      <c r="T635" s="18">
        <f t="shared" si="4"/>
        <v>0</v>
      </c>
      <c r="U635" s="18">
        <f t="shared" si="5"/>
        <v>0</v>
      </c>
      <c r="V635" s="13">
        <f t="shared" si="6"/>
        <v>0</v>
      </c>
      <c r="W635" s="20"/>
    </row>
    <row r="636" ht="15.75" customHeight="1">
      <c r="A636" s="7">
        <v>-1.0</v>
      </c>
      <c r="B636" s="7">
        <v>62.0</v>
      </c>
      <c r="C636" s="7" t="s">
        <v>41</v>
      </c>
      <c r="D636" s="7" t="s">
        <v>42</v>
      </c>
      <c r="E636" s="7" t="s">
        <v>709</v>
      </c>
      <c r="F636" s="25"/>
      <c r="G636" s="8">
        <v>44435.0</v>
      </c>
      <c r="H636" s="7" t="s">
        <v>24</v>
      </c>
      <c r="I636" s="9">
        <v>4310.0</v>
      </c>
      <c r="J636" s="10"/>
      <c r="K636" s="10">
        <v>114515.638217926</v>
      </c>
      <c r="L636" s="7" t="s">
        <v>135</v>
      </c>
      <c r="M636" s="7" t="s">
        <v>217</v>
      </c>
      <c r="N636" s="8">
        <v>45217.0</v>
      </c>
      <c r="O636" s="7"/>
      <c r="P636" s="7"/>
      <c r="Q636" s="11" t="str">
        <f t="shared" si="1"/>
        <v>2021</v>
      </c>
      <c r="R636" s="11">
        <f t="shared" si="2"/>
        <v>8</v>
      </c>
      <c r="S636" s="11" t="str">
        <f t="shared" si="3"/>
        <v>2021-Q3</v>
      </c>
      <c r="T636" s="11">
        <f t="shared" si="4"/>
        <v>0</v>
      </c>
      <c r="U636" s="11">
        <f t="shared" si="5"/>
        <v>0</v>
      </c>
      <c r="V636" s="13">
        <f t="shared" si="6"/>
        <v>0</v>
      </c>
      <c r="W636" s="13"/>
    </row>
    <row r="637" ht="15.75" customHeight="1">
      <c r="A637" s="14">
        <v>-1.0</v>
      </c>
      <c r="B637" s="14">
        <v>64.0</v>
      </c>
      <c r="C637" s="14" t="s">
        <v>41</v>
      </c>
      <c r="D637" s="14" t="s">
        <v>42</v>
      </c>
      <c r="E637" s="14" t="s">
        <v>710</v>
      </c>
      <c r="F637" s="24"/>
      <c r="G637" s="15">
        <v>44435.0</v>
      </c>
      <c r="H637" s="14" t="s">
        <v>24</v>
      </c>
      <c r="I637" s="16">
        <v>2210.7</v>
      </c>
      <c r="J637" s="17"/>
      <c r="K637" s="17">
        <v>58737.75438709259</v>
      </c>
      <c r="L637" s="14" t="s">
        <v>128</v>
      </c>
      <c r="M637" s="14" t="s">
        <v>217</v>
      </c>
      <c r="N637" s="15">
        <v>45217.0</v>
      </c>
      <c r="O637" s="14"/>
      <c r="P637" s="14"/>
      <c r="Q637" s="18" t="str">
        <f t="shared" si="1"/>
        <v>2021</v>
      </c>
      <c r="R637" s="18">
        <f t="shared" si="2"/>
        <v>8</v>
      </c>
      <c r="S637" s="18" t="str">
        <f t="shared" si="3"/>
        <v>2021-Q3</v>
      </c>
      <c r="T637" s="18">
        <f t="shared" si="4"/>
        <v>0</v>
      </c>
      <c r="U637" s="18">
        <f t="shared" si="5"/>
        <v>0</v>
      </c>
      <c r="V637" s="13">
        <f t="shared" si="6"/>
        <v>0</v>
      </c>
      <c r="W637" s="20"/>
    </row>
    <row r="638" ht="15.75" customHeight="1">
      <c r="A638" s="7">
        <v>-1.0</v>
      </c>
      <c r="B638" s="7">
        <v>63.0</v>
      </c>
      <c r="C638" s="7" t="s">
        <v>27</v>
      </c>
      <c r="D638" s="22" t="s">
        <v>69</v>
      </c>
      <c r="E638" s="7" t="s">
        <v>711</v>
      </c>
      <c r="F638" s="25"/>
      <c r="G638" s="8">
        <v>44435.0</v>
      </c>
      <c r="H638" s="7" t="s">
        <v>24</v>
      </c>
      <c r="I638" s="9">
        <v>4357.0</v>
      </c>
      <c r="J638" s="10"/>
      <c r="K638" s="10">
        <v>115764.416639328</v>
      </c>
      <c r="L638" s="7" t="s">
        <v>140</v>
      </c>
      <c r="M638" s="7" t="s">
        <v>217</v>
      </c>
      <c r="N638" s="8">
        <v>45217.0</v>
      </c>
      <c r="O638" s="7"/>
      <c r="P638" s="7"/>
      <c r="Q638" s="11" t="str">
        <f t="shared" si="1"/>
        <v>2021</v>
      </c>
      <c r="R638" s="11">
        <f t="shared" si="2"/>
        <v>8</v>
      </c>
      <c r="S638" s="11" t="str">
        <f t="shared" si="3"/>
        <v>2021-Q3</v>
      </c>
      <c r="T638" s="11">
        <f t="shared" si="4"/>
        <v>0</v>
      </c>
      <c r="U638" s="11">
        <f t="shared" si="5"/>
        <v>0</v>
      </c>
      <c r="V638" s="13">
        <f t="shared" si="6"/>
        <v>0</v>
      </c>
      <c r="W638" s="13"/>
    </row>
    <row r="639" ht="15.75" customHeight="1">
      <c r="A639" s="27">
        <v>-1.0</v>
      </c>
      <c r="B639" s="27">
        <v>61.0</v>
      </c>
      <c r="C639" s="27" t="s">
        <v>27</v>
      </c>
      <c r="D639" s="28" t="s">
        <v>328</v>
      </c>
      <c r="E639" s="27" t="s">
        <v>712</v>
      </c>
      <c r="F639" s="29"/>
      <c r="G639" s="30">
        <v>44435.0</v>
      </c>
      <c r="H639" s="27" t="s">
        <v>24</v>
      </c>
      <c r="I639" s="31">
        <v>2041.0</v>
      </c>
      <c r="J639" s="32"/>
      <c r="K639" s="32">
        <v>54228.86719322205</v>
      </c>
      <c r="L639" s="27" t="s">
        <v>713</v>
      </c>
      <c r="M639" s="27" t="s">
        <v>217</v>
      </c>
      <c r="N639" s="30">
        <v>45217.0</v>
      </c>
      <c r="O639" s="27"/>
      <c r="P639" s="27"/>
      <c r="Q639" s="33" t="str">
        <f t="shared" si="1"/>
        <v>2021</v>
      </c>
      <c r="R639" s="33">
        <f t="shared" si="2"/>
        <v>8</v>
      </c>
      <c r="S639" s="33" t="str">
        <f t="shared" si="3"/>
        <v>2021-Q3</v>
      </c>
      <c r="T639" s="33">
        <f t="shared" si="4"/>
        <v>0</v>
      </c>
      <c r="U639" s="33">
        <f t="shared" si="5"/>
        <v>0</v>
      </c>
      <c r="V639" s="13">
        <f t="shared" si="6"/>
        <v>0</v>
      </c>
    </row>
    <row r="640" ht="15.75" customHeight="1">
      <c r="A640" s="27">
        <v>-1.0</v>
      </c>
      <c r="B640" s="27">
        <v>60.0</v>
      </c>
      <c r="C640" s="27" t="s">
        <v>47</v>
      </c>
      <c r="D640" s="27" t="s">
        <v>53</v>
      </c>
      <c r="E640" s="27" t="s">
        <v>714</v>
      </c>
      <c r="F640" s="29"/>
      <c r="G640" s="30">
        <v>44411.0</v>
      </c>
      <c r="H640" s="27" t="s">
        <v>24</v>
      </c>
      <c r="I640" s="31">
        <v>967.0</v>
      </c>
      <c r="J640" s="32"/>
      <c r="K640" s="32">
        <v>16764.71105575562</v>
      </c>
      <c r="L640" s="27" t="s">
        <v>119</v>
      </c>
      <c r="M640" s="27" t="s">
        <v>217</v>
      </c>
      <c r="N640" s="30">
        <v>45217.0</v>
      </c>
      <c r="O640" s="27"/>
      <c r="P640" s="27"/>
      <c r="Q640" s="33" t="str">
        <f t="shared" si="1"/>
        <v>2021</v>
      </c>
      <c r="R640" s="33">
        <f t="shared" si="2"/>
        <v>8</v>
      </c>
      <c r="S640" s="33" t="str">
        <f t="shared" si="3"/>
        <v>2021-Q3</v>
      </c>
      <c r="T640" s="33">
        <f t="shared" si="4"/>
        <v>0</v>
      </c>
      <c r="U640" s="33">
        <f t="shared" si="5"/>
        <v>0</v>
      </c>
      <c r="V640" s="13">
        <f t="shared" si="6"/>
        <v>0</v>
      </c>
    </row>
    <row r="641" ht="15.75" customHeight="1">
      <c r="A641" s="27">
        <v>-1.0</v>
      </c>
      <c r="B641" s="27">
        <v>59.0</v>
      </c>
      <c r="C641" s="27" t="s">
        <v>32</v>
      </c>
      <c r="D641" s="27" t="s">
        <v>53</v>
      </c>
      <c r="E641" s="27" t="s">
        <v>715</v>
      </c>
      <c r="F641" s="29"/>
      <c r="G641" s="30">
        <v>44411.0</v>
      </c>
      <c r="H641" s="27" t="s">
        <v>24</v>
      </c>
      <c r="I641" s="31">
        <v>626.0</v>
      </c>
      <c r="J641" s="32"/>
      <c r="K641" s="32">
        <v>10852.85327911377</v>
      </c>
      <c r="L641" s="27" t="s">
        <v>716</v>
      </c>
      <c r="M641" s="27" t="s">
        <v>217</v>
      </c>
      <c r="N641" s="30">
        <v>45217.0</v>
      </c>
      <c r="O641" s="27"/>
      <c r="P641" s="27"/>
      <c r="Q641" s="33" t="str">
        <f t="shared" si="1"/>
        <v>2021</v>
      </c>
      <c r="R641" s="33">
        <f t="shared" si="2"/>
        <v>8</v>
      </c>
      <c r="S641" s="33" t="str">
        <f t="shared" si="3"/>
        <v>2021-Q3</v>
      </c>
      <c r="T641" s="33">
        <f t="shared" si="4"/>
        <v>0</v>
      </c>
      <c r="U641" s="33">
        <f t="shared" si="5"/>
        <v>0</v>
      </c>
      <c r="V641" s="13">
        <f t="shared" si="6"/>
        <v>0</v>
      </c>
    </row>
    <row r="642" ht="15.75" customHeight="1">
      <c r="A642" s="27">
        <v>-1.0</v>
      </c>
      <c r="B642" s="27">
        <v>58.0</v>
      </c>
      <c r="C642" s="27" t="s">
        <v>27</v>
      </c>
      <c r="D642" s="28" t="s">
        <v>69</v>
      </c>
      <c r="E642" s="27" t="s">
        <v>717</v>
      </c>
      <c r="F642" s="29"/>
      <c r="G642" s="30">
        <v>44411.0</v>
      </c>
      <c r="H642" s="27" t="s">
        <v>24</v>
      </c>
      <c r="I642" s="31">
        <v>2736.0</v>
      </c>
      <c r="J642" s="32"/>
      <c r="K642" s="32">
        <v>47433.55682373047</v>
      </c>
      <c r="L642" s="27" t="s">
        <v>718</v>
      </c>
      <c r="M642" s="27" t="s">
        <v>217</v>
      </c>
      <c r="N642" s="30">
        <v>45217.0</v>
      </c>
      <c r="O642" s="27"/>
      <c r="P642" s="27"/>
      <c r="Q642" s="33" t="str">
        <f t="shared" si="1"/>
        <v>2021</v>
      </c>
      <c r="R642" s="33">
        <f t="shared" si="2"/>
        <v>8</v>
      </c>
      <c r="S642" s="33" t="str">
        <f t="shared" si="3"/>
        <v>2021-Q3</v>
      </c>
      <c r="T642" s="33">
        <f t="shared" si="4"/>
        <v>0</v>
      </c>
      <c r="U642" s="33">
        <f t="shared" si="5"/>
        <v>0</v>
      </c>
      <c r="V642" s="13">
        <f t="shared" si="6"/>
        <v>0</v>
      </c>
    </row>
    <row r="643" ht="15.75" customHeight="1">
      <c r="A643" s="27">
        <v>-1.0</v>
      </c>
      <c r="B643" s="27">
        <v>53.0</v>
      </c>
      <c r="C643" s="27" t="s">
        <v>47</v>
      </c>
      <c r="D643" s="27" t="s">
        <v>79</v>
      </c>
      <c r="E643" s="27" t="s">
        <v>554</v>
      </c>
      <c r="F643" s="29"/>
      <c r="G643" s="30">
        <v>44387.0</v>
      </c>
      <c r="H643" s="27" t="s">
        <v>24</v>
      </c>
      <c r="I643" s="31">
        <v>1849.0</v>
      </c>
      <c r="J643" s="32"/>
      <c r="K643" s="32">
        <v>28272.76167201995</v>
      </c>
      <c r="L643" s="27" t="s">
        <v>719</v>
      </c>
      <c r="M643" s="27" t="s">
        <v>217</v>
      </c>
      <c r="N643" s="30">
        <v>45217.0</v>
      </c>
      <c r="O643" s="27"/>
      <c r="P643" s="27"/>
      <c r="Q643" s="33" t="str">
        <f t="shared" si="1"/>
        <v>2021</v>
      </c>
      <c r="R643" s="33">
        <f t="shared" si="2"/>
        <v>7</v>
      </c>
      <c r="S643" s="33" t="str">
        <f t="shared" si="3"/>
        <v>2021-Q3</v>
      </c>
      <c r="T643" s="33">
        <f t="shared" si="4"/>
        <v>0</v>
      </c>
      <c r="U643" s="33">
        <f t="shared" si="5"/>
        <v>0</v>
      </c>
      <c r="V643" s="13">
        <f t="shared" si="6"/>
        <v>0</v>
      </c>
    </row>
    <row r="644" ht="15.75" customHeight="1">
      <c r="A644" s="27">
        <v>-1.0</v>
      </c>
      <c r="B644" s="27">
        <v>57.0</v>
      </c>
      <c r="C644" s="27" t="s">
        <v>32</v>
      </c>
      <c r="D644" s="27" t="s">
        <v>100</v>
      </c>
      <c r="E644" s="27" t="s">
        <v>720</v>
      </c>
      <c r="F644" s="29"/>
      <c r="G644" s="30">
        <v>44387.0</v>
      </c>
      <c r="H644" s="27" t="s">
        <v>24</v>
      </c>
      <c r="I644" s="31">
        <v>1525.0</v>
      </c>
      <c r="J644" s="32"/>
      <c r="K644" s="32">
        <v>23318.52977275848</v>
      </c>
      <c r="L644" s="27" t="s">
        <v>689</v>
      </c>
      <c r="M644" s="27" t="s">
        <v>217</v>
      </c>
      <c r="N644" s="30">
        <v>45217.0</v>
      </c>
      <c r="O644" s="27"/>
      <c r="P644" s="27"/>
      <c r="Q644" s="33" t="str">
        <f t="shared" si="1"/>
        <v>2021</v>
      </c>
      <c r="R644" s="33">
        <f t="shared" si="2"/>
        <v>7</v>
      </c>
      <c r="S644" s="33" t="str">
        <f t="shared" si="3"/>
        <v>2021-Q3</v>
      </c>
      <c r="T644" s="33">
        <f t="shared" si="4"/>
        <v>0</v>
      </c>
      <c r="U644" s="33">
        <f t="shared" si="5"/>
        <v>0</v>
      </c>
      <c r="V644" s="13">
        <f t="shared" si="6"/>
        <v>0</v>
      </c>
    </row>
    <row r="645" ht="15.75" customHeight="1">
      <c r="A645" s="27">
        <v>-1.0</v>
      </c>
      <c r="B645" s="27">
        <v>54.0</v>
      </c>
      <c r="C645" s="27" t="s">
        <v>47</v>
      </c>
      <c r="D645" s="27" t="s">
        <v>53</v>
      </c>
      <c r="E645" s="27" t="s">
        <v>721</v>
      </c>
      <c r="F645" s="29"/>
      <c r="G645" s="30">
        <v>44387.0</v>
      </c>
      <c r="H645" s="27" t="s">
        <v>24</v>
      </c>
      <c r="I645" s="31">
        <v>780.0</v>
      </c>
      <c r="J645" s="32"/>
      <c r="K645" s="32">
        <v>11926.85457229614</v>
      </c>
      <c r="L645" s="27" t="s">
        <v>119</v>
      </c>
      <c r="M645" s="27" t="s">
        <v>217</v>
      </c>
      <c r="N645" s="30">
        <v>45217.0</v>
      </c>
      <c r="O645" s="27"/>
      <c r="P645" s="27"/>
      <c r="Q645" s="33" t="str">
        <f t="shared" si="1"/>
        <v>2021</v>
      </c>
      <c r="R645" s="33">
        <f t="shared" si="2"/>
        <v>7</v>
      </c>
      <c r="S645" s="33" t="str">
        <f t="shared" si="3"/>
        <v>2021-Q3</v>
      </c>
      <c r="T645" s="33">
        <f t="shared" si="4"/>
        <v>0</v>
      </c>
      <c r="U645" s="33">
        <f t="shared" si="5"/>
        <v>0</v>
      </c>
      <c r="V645" s="13">
        <f t="shared" si="6"/>
        <v>0</v>
      </c>
    </row>
    <row r="646" ht="15.75" customHeight="1">
      <c r="A646" s="27">
        <v>-1.0</v>
      </c>
      <c r="B646" s="27">
        <v>56.0</v>
      </c>
      <c r="C646" s="27" t="s">
        <v>47</v>
      </c>
      <c r="D646" s="27" t="s">
        <v>654</v>
      </c>
      <c r="E646" s="27" t="s">
        <v>722</v>
      </c>
      <c r="F646" s="29"/>
      <c r="G646" s="30">
        <v>44387.0</v>
      </c>
      <c r="H646" s="27" t="s">
        <v>24</v>
      </c>
      <c r="I646" s="31">
        <v>526.817</v>
      </c>
      <c r="J646" s="32"/>
      <c r="K646" s="32">
        <v>8055.474032324788</v>
      </c>
      <c r="L646" s="27" t="s">
        <v>470</v>
      </c>
      <c r="M646" s="27" t="s">
        <v>217</v>
      </c>
      <c r="N646" s="30">
        <v>45217.0</v>
      </c>
      <c r="O646" s="27"/>
      <c r="P646" s="27"/>
      <c r="Q646" s="33" t="str">
        <f t="shared" si="1"/>
        <v>2021</v>
      </c>
      <c r="R646" s="33">
        <f t="shared" si="2"/>
        <v>7</v>
      </c>
      <c r="S646" s="33" t="str">
        <f t="shared" si="3"/>
        <v>2021-Q3</v>
      </c>
      <c r="T646" s="33">
        <f t="shared" si="4"/>
        <v>0</v>
      </c>
      <c r="U646" s="33">
        <f t="shared" si="5"/>
        <v>0</v>
      </c>
      <c r="V646" s="13">
        <f t="shared" si="6"/>
        <v>0</v>
      </c>
    </row>
    <row r="647" ht="15.75" customHeight="1">
      <c r="A647" s="27">
        <v>-1.0</v>
      </c>
      <c r="B647" s="27">
        <v>55.0</v>
      </c>
      <c r="C647" s="27" t="s">
        <v>27</v>
      </c>
      <c r="D647" s="28" t="s">
        <v>69</v>
      </c>
      <c r="E647" s="27" t="s">
        <v>723</v>
      </c>
      <c r="F647" s="29"/>
      <c r="G647" s="30">
        <v>44387.0</v>
      </c>
      <c r="H647" s="27" t="s">
        <v>24</v>
      </c>
      <c r="I647" s="31">
        <v>1883.18</v>
      </c>
      <c r="J647" s="32"/>
      <c r="K647" s="32">
        <v>28795.40255571364</v>
      </c>
      <c r="L647" s="27" t="s">
        <v>369</v>
      </c>
      <c r="M647" s="27" t="s">
        <v>217</v>
      </c>
      <c r="N647" s="30">
        <v>45217.0</v>
      </c>
      <c r="O647" s="27"/>
      <c r="P647" s="27"/>
      <c r="Q647" s="33" t="str">
        <f t="shared" si="1"/>
        <v>2021</v>
      </c>
      <c r="R647" s="33">
        <f t="shared" si="2"/>
        <v>7</v>
      </c>
      <c r="S647" s="33" t="str">
        <f t="shared" si="3"/>
        <v>2021-Q3</v>
      </c>
      <c r="T647" s="33">
        <f t="shared" si="4"/>
        <v>0</v>
      </c>
      <c r="U647" s="33">
        <f t="shared" si="5"/>
        <v>0</v>
      </c>
      <c r="V647" s="13">
        <f t="shared" si="6"/>
        <v>0</v>
      </c>
    </row>
    <row r="648" ht="15.75" customHeight="1">
      <c r="A648" s="27">
        <v>-1.0</v>
      </c>
      <c r="B648" s="27">
        <v>51.0</v>
      </c>
      <c r="C648" s="28" t="s">
        <v>41</v>
      </c>
      <c r="D648" s="27" t="s">
        <v>165</v>
      </c>
      <c r="E648" s="27" t="s">
        <v>724</v>
      </c>
      <c r="F648" s="29"/>
      <c r="G648" s="30">
        <v>44363.0</v>
      </c>
      <c r="H648" s="27" t="s">
        <v>24</v>
      </c>
      <c r="I648" s="31">
        <v>1300.0</v>
      </c>
      <c r="J648" s="32"/>
      <c r="K648" s="32">
        <v>29863.82827758789</v>
      </c>
      <c r="L648" s="27" t="s">
        <v>725</v>
      </c>
      <c r="M648" s="27" t="s">
        <v>217</v>
      </c>
      <c r="N648" s="30">
        <v>45217.0</v>
      </c>
      <c r="O648" s="27"/>
      <c r="P648" s="27"/>
      <c r="Q648" s="33" t="str">
        <f t="shared" si="1"/>
        <v>2021</v>
      </c>
      <c r="R648" s="33">
        <f t="shared" si="2"/>
        <v>6</v>
      </c>
      <c r="S648" s="33" t="str">
        <f t="shared" si="3"/>
        <v>2021-Q2</v>
      </c>
      <c r="T648" s="33">
        <f t="shared" si="4"/>
        <v>0</v>
      </c>
      <c r="U648" s="33">
        <f t="shared" si="5"/>
        <v>0</v>
      </c>
      <c r="V648" s="13">
        <f t="shared" si="6"/>
        <v>0</v>
      </c>
    </row>
    <row r="649" ht="15.75" customHeight="1">
      <c r="A649" s="27">
        <v>-1.0</v>
      </c>
      <c r="B649" s="27">
        <v>49.0</v>
      </c>
      <c r="C649" s="27" t="s">
        <v>32</v>
      </c>
      <c r="D649" s="27" t="s">
        <v>100</v>
      </c>
      <c r="E649" s="27" t="s">
        <v>726</v>
      </c>
      <c r="F649" s="29"/>
      <c r="G649" s="30">
        <v>44339.0</v>
      </c>
      <c r="H649" s="27" t="s">
        <v>24</v>
      </c>
      <c r="I649" s="31">
        <v>1091.0</v>
      </c>
      <c r="J649" s="32"/>
      <c r="K649" s="32">
        <v>19670.12104034423</v>
      </c>
      <c r="L649" s="27" t="s">
        <v>689</v>
      </c>
      <c r="M649" s="27" t="s">
        <v>217</v>
      </c>
      <c r="N649" s="30">
        <v>45217.0</v>
      </c>
      <c r="O649" s="27"/>
      <c r="P649" s="27"/>
      <c r="Q649" s="33" t="str">
        <f t="shared" si="1"/>
        <v>2021</v>
      </c>
      <c r="R649" s="33">
        <f t="shared" si="2"/>
        <v>5</v>
      </c>
      <c r="S649" s="33" t="str">
        <f t="shared" si="3"/>
        <v>2021-Q2</v>
      </c>
      <c r="T649" s="33">
        <f t="shared" si="4"/>
        <v>0</v>
      </c>
      <c r="U649" s="33">
        <f t="shared" si="5"/>
        <v>0</v>
      </c>
      <c r="V649" s="13">
        <f t="shared" si="6"/>
        <v>0</v>
      </c>
    </row>
    <row r="650" ht="15.75" customHeight="1">
      <c r="A650" s="27">
        <v>-1.0</v>
      </c>
      <c r="B650" s="27">
        <v>48.0</v>
      </c>
      <c r="C650" s="27" t="s">
        <v>27</v>
      </c>
      <c r="D650" s="28" t="s">
        <v>69</v>
      </c>
      <c r="E650" s="27" t="s">
        <v>711</v>
      </c>
      <c r="F650" s="29"/>
      <c r="G650" s="30">
        <v>44339.0</v>
      </c>
      <c r="H650" s="27" t="s">
        <v>24</v>
      </c>
      <c r="I650" s="31">
        <v>1885.98</v>
      </c>
      <c r="J650" s="32"/>
      <c r="K650" s="32">
        <v>34003.16670913696</v>
      </c>
      <c r="L650" s="27" t="s">
        <v>140</v>
      </c>
      <c r="M650" s="27" t="s">
        <v>217</v>
      </c>
      <c r="N650" s="30">
        <v>45217.0</v>
      </c>
      <c r="O650" s="27"/>
      <c r="P650" s="27"/>
      <c r="Q650" s="33" t="str">
        <f t="shared" si="1"/>
        <v>2021</v>
      </c>
      <c r="R650" s="33">
        <f t="shared" si="2"/>
        <v>5</v>
      </c>
      <c r="S650" s="33" t="str">
        <f t="shared" si="3"/>
        <v>2021-Q2</v>
      </c>
      <c r="T650" s="33">
        <f t="shared" si="4"/>
        <v>0</v>
      </c>
      <c r="U650" s="33">
        <f t="shared" si="5"/>
        <v>0</v>
      </c>
      <c r="V650" s="13">
        <f t="shared" si="6"/>
        <v>0</v>
      </c>
    </row>
    <row r="651" ht="15.75" customHeight="1">
      <c r="A651" s="27">
        <v>-1.0</v>
      </c>
      <c r="B651" s="27">
        <v>50.0</v>
      </c>
      <c r="C651" s="27" t="s">
        <v>27</v>
      </c>
      <c r="D651" s="28" t="s">
        <v>69</v>
      </c>
      <c r="E651" s="27" t="s">
        <v>727</v>
      </c>
      <c r="F651" s="29"/>
      <c r="G651" s="30">
        <v>44339.0</v>
      </c>
      <c r="H651" s="27" t="s">
        <v>24</v>
      </c>
      <c r="I651" s="31">
        <v>260.0</v>
      </c>
      <c r="J651" s="32"/>
      <c r="K651" s="32">
        <v>4687.654876708983</v>
      </c>
      <c r="L651" s="27" t="s">
        <v>369</v>
      </c>
      <c r="M651" s="27" t="s">
        <v>217</v>
      </c>
      <c r="N651" s="30">
        <v>45217.0</v>
      </c>
      <c r="O651" s="27"/>
      <c r="P651" s="27"/>
      <c r="Q651" s="33" t="str">
        <f t="shared" si="1"/>
        <v>2021</v>
      </c>
      <c r="R651" s="33">
        <f t="shared" si="2"/>
        <v>5</v>
      </c>
      <c r="S651" s="33" t="str">
        <f t="shared" si="3"/>
        <v>2021-Q2</v>
      </c>
      <c r="T651" s="33">
        <f t="shared" si="4"/>
        <v>0</v>
      </c>
      <c r="U651" s="33">
        <f t="shared" si="5"/>
        <v>0</v>
      </c>
      <c r="V651" s="13">
        <f t="shared" si="6"/>
        <v>0</v>
      </c>
    </row>
    <row r="652" ht="15.75" customHeight="1">
      <c r="A652" s="27">
        <v>-1.0</v>
      </c>
      <c r="B652" s="27">
        <v>47.0</v>
      </c>
      <c r="C652" s="27" t="s">
        <v>41</v>
      </c>
      <c r="D652" s="27" t="s">
        <v>42</v>
      </c>
      <c r="E652" s="27" t="s">
        <v>728</v>
      </c>
      <c r="F652" s="29"/>
      <c r="G652" s="30">
        <v>44315.0</v>
      </c>
      <c r="H652" s="27" t="s">
        <v>24</v>
      </c>
      <c r="I652" s="31">
        <v>1087.9</v>
      </c>
      <c r="J652" s="32"/>
      <c r="K652" s="32">
        <v>39129.75572357178</v>
      </c>
      <c r="L652" s="27" t="s">
        <v>128</v>
      </c>
      <c r="M652" s="27" t="s">
        <v>217</v>
      </c>
      <c r="N652" s="30">
        <v>45217.0</v>
      </c>
      <c r="O652" s="27"/>
      <c r="P652" s="27"/>
      <c r="Q652" s="33" t="str">
        <f t="shared" si="1"/>
        <v>2021</v>
      </c>
      <c r="R652" s="33">
        <f t="shared" si="2"/>
        <v>4</v>
      </c>
      <c r="S652" s="33" t="str">
        <f t="shared" si="3"/>
        <v>2021-Q2</v>
      </c>
      <c r="T652" s="33">
        <f t="shared" si="4"/>
        <v>0</v>
      </c>
      <c r="U652" s="33">
        <f t="shared" si="5"/>
        <v>0</v>
      </c>
      <c r="V652" s="13">
        <f t="shared" si="6"/>
        <v>0</v>
      </c>
    </row>
    <row r="653" ht="15.75" customHeight="1">
      <c r="A653" s="27">
        <v>-1.0</v>
      </c>
      <c r="B653" s="27">
        <v>44.0</v>
      </c>
      <c r="C653" s="27" t="s">
        <v>32</v>
      </c>
      <c r="D653" s="27" t="s">
        <v>100</v>
      </c>
      <c r="E653" s="27" t="s">
        <v>729</v>
      </c>
      <c r="F653" s="29"/>
      <c r="G653" s="30">
        <v>44315.0</v>
      </c>
      <c r="H653" s="27" t="s">
        <v>24</v>
      </c>
      <c r="I653" s="31">
        <v>922.0</v>
      </c>
      <c r="J653" s="32"/>
      <c r="K653" s="32">
        <v>33162.63882446289</v>
      </c>
      <c r="L653" s="27" t="s">
        <v>730</v>
      </c>
      <c r="M653" s="27" t="s">
        <v>217</v>
      </c>
      <c r="N653" s="30">
        <v>45217.0</v>
      </c>
      <c r="O653" s="27"/>
      <c r="P653" s="27"/>
      <c r="Q653" s="33" t="str">
        <f t="shared" si="1"/>
        <v>2021</v>
      </c>
      <c r="R653" s="33">
        <f t="shared" si="2"/>
        <v>4</v>
      </c>
      <c r="S653" s="33" t="str">
        <f t="shared" si="3"/>
        <v>2021-Q2</v>
      </c>
      <c r="T653" s="33">
        <f t="shared" si="4"/>
        <v>0</v>
      </c>
      <c r="U653" s="33">
        <f t="shared" si="5"/>
        <v>0</v>
      </c>
      <c r="V653" s="13">
        <f t="shared" si="6"/>
        <v>0</v>
      </c>
    </row>
    <row r="654" ht="15.75" customHeight="1">
      <c r="A654" s="27">
        <v>-1.0</v>
      </c>
      <c r="B654" s="27">
        <v>43.0</v>
      </c>
      <c r="C654" s="27" t="s">
        <v>32</v>
      </c>
      <c r="D654" s="27" t="s">
        <v>79</v>
      </c>
      <c r="E654" s="27" t="s">
        <v>731</v>
      </c>
      <c r="F654" s="29"/>
      <c r="G654" s="30">
        <v>44315.0</v>
      </c>
      <c r="H654" s="27" t="s">
        <v>24</v>
      </c>
      <c r="I654" s="31">
        <v>320.0</v>
      </c>
      <c r="J654" s="32"/>
      <c r="K654" s="32">
        <v>11509.8095703125</v>
      </c>
      <c r="L654" s="27" t="s">
        <v>732</v>
      </c>
      <c r="M654" s="27" t="s">
        <v>217</v>
      </c>
      <c r="N654" s="30">
        <v>45217.0</v>
      </c>
      <c r="O654" s="27"/>
      <c r="P654" s="27"/>
      <c r="Q654" s="33" t="str">
        <f t="shared" si="1"/>
        <v>2021</v>
      </c>
      <c r="R654" s="33">
        <f t="shared" si="2"/>
        <v>4</v>
      </c>
      <c r="S654" s="33" t="str">
        <f t="shared" si="3"/>
        <v>2021-Q2</v>
      </c>
      <c r="T654" s="33">
        <f t="shared" si="4"/>
        <v>0</v>
      </c>
      <c r="U654" s="33">
        <f t="shared" si="5"/>
        <v>0</v>
      </c>
      <c r="V654" s="13">
        <f t="shared" si="6"/>
        <v>0</v>
      </c>
    </row>
    <row r="655" ht="15.75" customHeight="1">
      <c r="A655" s="27">
        <v>-1.0</v>
      </c>
      <c r="B655" s="27">
        <v>46.0</v>
      </c>
      <c r="C655" s="27" t="s">
        <v>47</v>
      </c>
      <c r="D655" s="27" t="s">
        <v>147</v>
      </c>
      <c r="E655" s="27" t="s">
        <v>733</v>
      </c>
      <c r="F655" s="29"/>
      <c r="G655" s="30">
        <v>44315.0</v>
      </c>
      <c r="H655" s="27" t="s">
        <v>24</v>
      </c>
      <c r="I655" s="31">
        <v>252.295</v>
      </c>
      <c r="J655" s="32"/>
      <c r="K655" s="32">
        <v>9074.585642318725</v>
      </c>
      <c r="L655" s="27" t="s">
        <v>197</v>
      </c>
      <c r="M655" s="27" t="s">
        <v>217</v>
      </c>
      <c r="N655" s="30">
        <v>45217.0</v>
      </c>
      <c r="O655" s="27"/>
      <c r="P655" s="27"/>
      <c r="Q655" s="33" t="str">
        <f t="shared" si="1"/>
        <v>2021</v>
      </c>
      <c r="R655" s="33">
        <f t="shared" si="2"/>
        <v>4</v>
      </c>
      <c r="S655" s="33" t="str">
        <f t="shared" si="3"/>
        <v>2021-Q2</v>
      </c>
      <c r="T655" s="33">
        <f t="shared" si="4"/>
        <v>0</v>
      </c>
      <c r="U655" s="33">
        <f t="shared" si="5"/>
        <v>0</v>
      </c>
      <c r="V655" s="13">
        <f t="shared" si="6"/>
        <v>0</v>
      </c>
    </row>
    <row r="656" ht="15.75" customHeight="1">
      <c r="A656" s="27">
        <v>-1.0</v>
      </c>
      <c r="B656" s="27">
        <v>45.0</v>
      </c>
      <c r="C656" s="27" t="s">
        <v>41</v>
      </c>
      <c r="D656" s="27" t="s">
        <v>42</v>
      </c>
      <c r="E656" s="27" t="s">
        <v>734</v>
      </c>
      <c r="F656" s="29"/>
      <c r="G656" s="30">
        <v>44315.0</v>
      </c>
      <c r="H656" s="27" t="s">
        <v>24</v>
      </c>
      <c r="I656" s="31">
        <v>202.73</v>
      </c>
      <c r="J656" s="32"/>
      <c r="K656" s="32">
        <v>7291.824044342041</v>
      </c>
      <c r="L656" s="27" t="s">
        <v>681</v>
      </c>
      <c r="M656" s="27" t="s">
        <v>217</v>
      </c>
      <c r="N656" s="30">
        <v>45217.0</v>
      </c>
      <c r="O656" s="27"/>
      <c r="P656" s="27"/>
      <c r="Q656" s="33" t="str">
        <f t="shared" si="1"/>
        <v>2021</v>
      </c>
      <c r="R656" s="33">
        <f t="shared" si="2"/>
        <v>4</v>
      </c>
      <c r="S656" s="33" t="str">
        <f t="shared" si="3"/>
        <v>2021-Q2</v>
      </c>
      <c r="T656" s="33">
        <f t="shared" si="4"/>
        <v>0</v>
      </c>
      <c r="U656" s="33">
        <f t="shared" si="5"/>
        <v>0</v>
      </c>
      <c r="V656" s="13">
        <f t="shared" si="6"/>
        <v>0</v>
      </c>
    </row>
    <row r="657" ht="15.75" customHeight="1">
      <c r="A657" s="27">
        <v>-1.0</v>
      </c>
      <c r="B657" s="27">
        <v>37.0</v>
      </c>
      <c r="C657" s="28" t="s">
        <v>41</v>
      </c>
      <c r="D657" s="27" t="s">
        <v>165</v>
      </c>
      <c r="E657" s="27" t="s">
        <v>735</v>
      </c>
      <c r="F657" s="29"/>
      <c r="G657" s="30">
        <v>44291.0</v>
      </c>
      <c r="H657" s="27" t="s">
        <v>24</v>
      </c>
      <c r="I657" s="31">
        <v>2380.0</v>
      </c>
      <c r="J657" s="32"/>
      <c r="K657" s="32">
        <v>108997.4068450928</v>
      </c>
      <c r="L657" s="27" t="s">
        <v>725</v>
      </c>
      <c r="M657" s="27" t="s">
        <v>217</v>
      </c>
      <c r="N657" s="30">
        <v>45217.0</v>
      </c>
      <c r="O657" s="27"/>
      <c r="P657" s="27"/>
      <c r="Q657" s="33" t="str">
        <f t="shared" si="1"/>
        <v>2021</v>
      </c>
      <c r="R657" s="33">
        <f t="shared" si="2"/>
        <v>4</v>
      </c>
      <c r="S657" s="33" t="str">
        <f t="shared" si="3"/>
        <v>2021-Q2</v>
      </c>
      <c r="T657" s="33">
        <f t="shared" si="4"/>
        <v>0</v>
      </c>
      <c r="U657" s="33">
        <f t="shared" si="5"/>
        <v>0</v>
      </c>
      <c r="V657" s="13">
        <f t="shared" si="6"/>
        <v>0</v>
      </c>
    </row>
    <row r="658" ht="15.75" customHeight="1">
      <c r="A658" s="27">
        <v>-1.0</v>
      </c>
      <c r="B658" s="27">
        <v>42.0</v>
      </c>
      <c r="C658" s="27" t="s">
        <v>32</v>
      </c>
      <c r="D658" s="27" t="s">
        <v>79</v>
      </c>
      <c r="E658" s="27" t="s">
        <v>736</v>
      </c>
      <c r="F658" s="29"/>
      <c r="G658" s="30">
        <v>44291.0</v>
      </c>
      <c r="H658" s="27" t="s">
        <v>24</v>
      </c>
      <c r="I658" s="31">
        <v>376.0</v>
      </c>
      <c r="J658" s="32"/>
      <c r="K658" s="32">
        <v>17219.75839233398</v>
      </c>
      <c r="L658" s="27" t="s">
        <v>114</v>
      </c>
      <c r="M658" s="27" t="s">
        <v>217</v>
      </c>
      <c r="N658" s="30">
        <v>45217.0</v>
      </c>
      <c r="O658" s="27"/>
      <c r="P658" s="27"/>
      <c r="Q658" s="33" t="str">
        <f t="shared" si="1"/>
        <v>2021</v>
      </c>
      <c r="R658" s="33">
        <f t="shared" si="2"/>
        <v>4</v>
      </c>
      <c r="S658" s="33" t="str">
        <f t="shared" si="3"/>
        <v>2021-Q2</v>
      </c>
      <c r="T658" s="33">
        <f t="shared" si="4"/>
        <v>0</v>
      </c>
      <c r="U658" s="33">
        <f t="shared" si="5"/>
        <v>0</v>
      </c>
      <c r="V658" s="13">
        <f t="shared" si="6"/>
        <v>0</v>
      </c>
    </row>
    <row r="659" ht="15.75" customHeight="1">
      <c r="A659" s="27">
        <v>-1.0</v>
      </c>
      <c r="B659" s="27">
        <v>41.0</v>
      </c>
      <c r="C659" s="27" t="s">
        <v>27</v>
      </c>
      <c r="D659" s="28" t="s">
        <v>69</v>
      </c>
      <c r="E659" s="27" t="s">
        <v>737</v>
      </c>
      <c r="F659" s="29"/>
      <c r="G659" s="30">
        <v>44291.0</v>
      </c>
      <c r="H659" s="27" t="s">
        <v>24</v>
      </c>
      <c r="I659" s="31">
        <v>647.07</v>
      </c>
      <c r="J659" s="32"/>
      <c r="K659" s="32">
        <v>29634.01346523285</v>
      </c>
      <c r="L659" s="27" t="s">
        <v>140</v>
      </c>
      <c r="M659" s="27" t="s">
        <v>217</v>
      </c>
      <c r="N659" s="30">
        <v>45217.0</v>
      </c>
      <c r="O659" s="27"/>
      <c r="P659" s="27"/>
      <c r="Q659" s="33" t="str">
        <f t="shared" si="1"/>
        <v>2021</v>
      </c>
      <c r="R659" s="33">
        <f t="shared" si="2"/>
        <v>4</v>
      </c>
      <c r="S659" s="33" t="str">
        <f t="shared" si="3"/>
        <v>2021-Q2</v>
      </c>
      <c r="T659" s="33">
        <f t="shared" si="4"/>
        <v>0</v>
      </c>
      <c r="U659" s="33">
        <f t="shared" si="5"/>
        <v>0</v>
      </c>
      <c r="V659" s="13">
        <f t="shared" si="6"/>
        <v>0</v>
      </c>
    </row>
    <row r="660" ht="15.75" customHeight="1">
      <c r="A660" s="27">
        <v>-1.0</v>
      </c>
      <c r="B660" s="27">
        <v>38.0</v>
      </c>
      <c r="C660" s="27" t="s">
        <v>32</v>
      </c>
      <c r="D660" s="27" t="s">
        <v>51</v>
      </c>
      <c r="E660" s="27" t="s">
        <v>401</v>
      </c>
      <c r="F660" s="29"/>
      <c r="G660" s="30">
        <v>44266.0</v>
      </c>
      <c r="H660" s="27" t="s">
        <v>24</v>
      </c>
      <c r="I660" s="31">
        <v>3316.078</v>
      </c>
      <c r="J660" s="32"/>
      <c r="K660" s="32">
        <v>122305.2331731796</v>
      </c>
      <c r="L660" s="27" t="s">
        <v>678</v>
      </c>
      <c r="M660" s="27" t="s">
        <v>217</v>
      </c>
      <c r="N660" s="30">
        <v>45217.0</v>
      </c>
      <c r="O660" s="27"/>
      <c r="P660" s="27"/>
      <c r="Q660" s="33" t="str">
        <f t="shared" si="1"/>
        <v>2021</v>
      </c>
      <c r="R660" s="33">
        <f t="shared" si="2"/>
        <v>3</v>
      </c>
      <c r="S660" s="33" t="str">
        <f t="shared" si="3"/>
        <v>2021-Q1</v>
      </c>
      <c r="T660" s="33">
        <f t="shared" si="4"/>
        <v>0</v>
      </c>
      <c r="U660" s="33">
        <f t="shared" si="5"/>
        <v>0</v>
      </c>
      <c r="V660" s="13">
        <f t="shared" si="6"/>
        <v>0</v>
      </c>
    </row>
    <row r="661" ht="15.75" customHeight="1">
      <c r="A661" s="27">
        <v>-1.0</v>
      </c>
      <c r="B661" s="27">
        <v>40.0</v>
      </c>
      <c r="C661" s="27" t="s">
        <v>32</v>
      </c>
      <c r="D661" s="27" t="s">
        <v>738</v>
      </c>
      <c r="E661" s="27" t="s">
        <v>739</v>
      </c>
      <c r="F661" s="29"/>
      <c r="G661" s="30">
        <v>44266.0</v>
      </c>
      <c r="H661" s="27" t="s">
        <v>24</v>
      </c>
      <c r="I661" s="31">
        <v>1788.59</v>
      </c>
      <c r="J661" s="32"/>
      <c r="K661" s="32">
        <v>65967.66330623627</v>
      </c>
      <c r="L661" s="27" t="s">
        <v>415</v>
      </c>
      <c r="M661" s="27" t="s">
        <v>217</v>
      </c>
      <c r="N661" s="30">
        <v>45217.0</v>
      </c>
      <c r="O661" s="27"/>
      <c r="P661" s="27"/>
      <c r="Q661" s="33" t="str">
        <f t="shared" si="1"/>
        <v>2021</v>
      </c>
      <c r="R661" s="33">
        <f t="shared" si="2"/>
        <v>3</v>
      </c>
      <c r="S661" s="33" t="str">
        <f t="shared" si="3"/>
        <v>2021-Q1</v>
      </c>
      <c r="T661" s="33">
        <f t="shared" si="4"/>
        <v>0</v>
      </c>
      <c r="U661" s="33">
        <f t="shared" si="5"/>
        <v>0</v>
      </c>
      <c r="V661" s="13">
        <f t="shared" si="6"/>
        <v>0</v>
      </c>
    </row>
    <row r="662" ht="15.75" customHeight="1">
      <c r="A662" s="27">
        <v>-1.0</v>
      </c>
      <c r="B662" s="27">
        <v>36.0</v>
      </c>
      <c r="C662" s="27" t="s">
        <v>32</v>
      </c>
      <c r="D662" s="27" t="s">
        <v>44</v>
      </c>
      <c r="E662" s="27" t="s">
        <v>740</v>
      </c>
      <c r="F662" s="29"/>
      <c r="G662" s="30">
        <v>44266.0</v>
      </c>
      <c r="H662" s="27" t="s">
        <v>24</v>
      </c>
      <c r="I662" s="31">
        <v>1300.0</v>
      </c>
      <c r="J662" s="32"/>
      <c r="K662" s="32">
        <v>47947.24464416504</v>
      </c>
      <c r="L662" s="27" t="s">
        <v>741</v>
      </c>
      <c r="M662" s="27" t="s">
        <v>217</v>
      </c>
      <c r="N662" s="30">
        <v>45217.0</v>
      </c>
      <c r="O662" s="27"/>
      <c r="P662" s="27"/>
      <c r="Q662" s="33" t="str">
        <f t="shared" si="1"/>
        <v>2021</v>
      </c>
      <c r="R662" s="33">
        <f t="shared" si="2"/>
        <v>3</v>
      </c>
      <c r="S662" s="33" t="str">
        <f t="shared" si="3"/>
        <v>2021-Q1</v>
      </c>
      <c r="T662" s="33">
        <f t="shared" si="4"/>
        <v>0</v>
      </c>
      <c r="U662" s="33">
        <f t="shared" si="5"/>
        <v>0</v>
      </c>
      <c r="V662" s="13">
        <f t="shared" si="6"/>
        <v>0</v>
      </c>
    </row>
    <row r="663" ht="15.75" customHeight="1">
      <c r="A663" s="27">
        <v>-1.0</v>
      </c>
      <c r="B663" s="27">
        <v>39.0</v>
      </c>
      <c r="C663" s="27" t="s">
        <v>32</v>
      </c>
      <c r="D663" s="27" t="s">
        <v>38</v>
      </c>
      <c r="E663" s="27" t="s">
        <v>742</v>
      </c>
      <c r="F663" s="29"/>
      <c r="G663" s="30">
        <v>44266.0</v>
      </c>
      <c r="H663" s="27" t="s">
        <v>24</v>
      </c>
      <c r="I663" s="31">
        <v>159.0</v>
      </c>
      <c r="J663" s="32"/>
      <c r="K663" s="32">
        <v>5864.316844940186</v>
      </c>
      <c r="L663" s="27" t="s">
        <v>743</v>
      </c>
      <c r="M663" s="27" t="s">
        <v>217</v>
      </c>
      <c r="N663" s="30">
        <v>45217.0</v>
      </c>
      <c r="O663" s="27"/>
      <c r="P663" s="27"/>
      <c r="Q663" s="33" t="str">
        <f t="shared" si="1"/>
        <v>2021</v>
      </c>
      <c r="R663" s="33">
        <f t="shared" si="2"/>
        <v>3</v>
      </c>
      <c r="S663" s="33" t="str">
        <f t="shared" si="3"/>
        <v>2021-Q1</v>
      </c>
      <c r="T663" s="33">
        <f t="shared" si="4"/>
        <v>0</v>
      </c>
      <c r="U663" s="33">
        <f t="shared" si="5"/>
        <v>0</v>
      </c>
      <c r="V663" s="13">
        <f t="shared" si="6"/>
        <v>0</v>
      </c>
    </row>
    <row r="664" ht="15.75" customHeight="1">
      <c r="A664" s="27">
        <v>-1.0</v>
      </c>
      <c r="B664" s="27">
        <v>35.0</v>
      </c>
      <c r="C664" s="27" t="s">
        <v>32</v>
      </c>
      <c r="D664" s="27" t="s">
        <v>738</v>
      </c>
      <c r="E664" s="27" t="s">
        <v>744</v>
      </c>
      <c r="F664" s="29"/>
      <c r="G664" s="30">
        <v>44242.0</v>
      </c>
      <c r="H664" s="27" t="s">
        <v>24</v>
      </c>
      <c r="I664" s="31">
        <v>1405.0</v>
      </c>
      <c r="J664" s="32"/>
      <c r="K664" s="32">
        <v>39032.15512275695</v>
      </c>
      <c r="L664" s="27" t="s">
        <v>415</v>
      </c>
      <c r="M664" s="27" t="s">
        <v>217</v>
      </c>
      <c r="N664" s="30">
        <v>45217.0</v>
      </c>
      <c r="O664" s="27"/>
      <c r="P664" s="27"/>
      <c r="Q664" s="33" t="str">
        <f t="shared" si="1"/>
        <v>2021</v>
      </c>
      <c r="R664" s="33">
        <f t="shared" si="2"/>
        <v>2</v>
      </c>
      <c r="S664" s="33" t="str">
        <f t="shared" si="3"/>
        <v>2021-Q1</v>
      </c>
      <c r="T664" s="33">
        <f t="shared" si="4"/>
        <v>0</v>
      </c>
      <c r="U664" s="33">
        <f t="shared" si="5"/>
        <v>0</v>
      </c>
      <c r="V664" s="13">
        <f t="shared" si="6"/>
        <v>0</v>
      </c>
    </row>
    <row r="665" ht="15.75" customHeight="1">
      <c r="A665" s="27">
        <v>-1.0</v>
      </c>
      <c r="B665" s="27">
        <v>32.0</v>
      </c>
      <c r="C665" s="27" t="s">
        <v>47</v>
      </c>
      <c r="D665" s="27" t="s">
        <v>53</v>
      </c>
      <c r="E665" s="27" t="s">
        <v>745</v>
      </c>
      <c r="F665" s="29"/>
      <c r="G665" s="30">
        <v>44242.0</v>
      </c>
      <c r="H665" s="27" t="s">
        <v>24</v>
      </c>
      <c r="I665" s="31">
        <v>484.0</v>
      </c>
      <c r="J665" s="32"/>
      <c r="K665" s="32">
        <v>13445.95236968994</v>
      </c>
      <c r="L665" s="27" t="s">
        <v>678</v>
      </c>
      <c r="M665" s="27" t="s">
        <v>217</v>
      </c>
      <c r="N665" s="30">
        <v>45217.0</v>
      </c>
      <c r="O665" s="27"/>
      <c r="P665" s="27"/>
      <c r="Q665" s="33" t="str">
        <f t="shared" si="1"/>
        <v>2021</v>
      </c>
      <c r="R665" s="33">
        <f t="shared" si="2"/>
        <v>2</v>
      </c>
      <c r="S665" s="33" t="str">
        <f t="shared" si="3"/>
        <v>2021-Q1</v>
      </c>
      <c r="T665" s="33">
        <f t="shared" si="4"/>
        <v>0</v>
      </c>
      <c r="U665" s="33">
        <f t="shared" si="5"/>
        <v>0</v>
      </c>
      <c r="V665" s="13">
        <f t="shared" si="6"/>
        <v>0</v>
      </c>
    </row>
    <row r="666" ht="15.75" customHeight="1">
      <c r="A666" s="27">
        <v>-1.0</v>
      </c>
      <c r="B666" s="27">
        <v>34.0</v>
      </c>
      <c r="C666" s="27" t="s">
        <v>47</v>
      </c>
      <c r="D666" s="27" t="s">
        <v>53</v>
      </c>
      <c r="E666" s="27" t="s">
        <v>746</v>
      </c>
      <c r="F666" s="29"/>
      <c r="G666" s="30">
        <v>44242.0</v>
      </c>
      <c r="H666" s="27" t="s">
        <v>24</v>
      </c>
      <c r="I666" s="31">
        <v>37.08</v>
      </c>
      <c r="J666" s="32"/>
      <c r="K666" s="32">
        <v>1030.115524520874</v>
      </c>
      <c r="L666" s="27" t="s">
        <v>747</v>
      </c>
      <c r="M666" s="27" t="s">
        <v>217</v>
      </c>
      <c r="N666" s="30">
        <v>45217.0</v>
      </c>
      <c r="O666" s="27"/>
      <c r="P666" s="27"/>
      <c r="Q666" s="33" t="str">
        <f t="shared" si="1"/>
        <v>2021</v>
      </c>
      <c r="R666" s="33">
        <f t="shared" si="2"/>
        <v>2</v>
      </c>
      <c r="S666" s="33" t="str">
        <f t="shared" si="3"/>
        <v>2021-Q1</v>
      </c>
      <c r="T666" s="33">
        <f t="shared" si="4"/>
        <v>0</v>
      </c>
      <c r="U666" s="33">
        <f t="shared" si="5"/>
        <v>0</v>
      </c>
      <c r="V666" s="13">
        <f t="shared" si="6"/>
        <v>0</v>
      </c>
    </row>
    <row r="667" ht="15.75" customHeight="1">
      <c r="A667" s="27">
        <v>-1.0</v>
      </c>
      <c r="B667" s="27">
        <v>33.0</v>
      </c>
      <c r="C667" s="27"/>
      <c r="D667" s="27"/>
      <c r="E667" s="27" t="s">
        <v>748</v>
      </c>
      <c r="F667" s="29"/>
      <c r="G667" s="30">
        <v>44226.0</v>
      </c>
      <c r="H667" s="27" t="s">
        <v>493</v>
      </c>
      <c r="I667" s="31"/>
      <c r="J667" s="32"/>
      <c r="K667" s="32"/>
      <c r="L667" s="27"/>
      <c r="M667" s="27"/>
      <c r="N667" s="30">
        <v>45352.0</v>
      </c>
      <c r="O667" s="27"/>
      <c r="P667" s="27"/>
      <c r="Q667" s="33" t="str">
        <f t="shared" si="1"/>
        <v>2021</v>
      </c>
      <c r="R667" s="33">
        <f t="shared" si="2"/>
        <v>1</v>
      </c>
      <c r="S667" s="33" t="str">
        <f t="shared" si="3"/>
        <v>2021-Q1</v>
      </c>
      <c r="T667" s="33">
        <f t="shared" si="4"/>
        <v>0</v>
      </c>
      <c r="U667" s="33">
        <f t="shared" si="5"/>
        <v>0</v>
      </c>
      <c r="V667" s="13">
        <f t="shared" si="6"/>
        <v>0</v>
      </c>
    </row>
    <row r="668" ht="15.75" customHeight="1">
      <c r="A668" s="27">
        <v>-1.0</v>
      </c>
      <c r="B668" s="27">
        <v>30.0</v>
      </c>
      <c r="C668" s="27" t="s">
        <v>41</v>
      </c>
      <c r="D668" s="27" t="s">
        <v>42</v>
      </c>
      <c r="E668" s="27" t="s">
        <v>749</v>
      </c>
      <c r="F668" s="29"/>
      <c r="G668" s="30">
        <v>44218.0</v>
      </c>
      <c r="H668" s="27" t="s">
        <v>24</v>
      </c>
      <c r="I668" s="31">
        <v>5786.0</v>
      </c>
      <c r="J668" s="32"/>
      <c r="K668" s="32">
        <v>99296.1022720337</v>
      </c>
      <c r="L668" s="27" t="s">
        <v>750</v>
      </c>
      <c r="M668" s="27" t="s">
        <v>217</v>
      </c>
      <c r="N668" s="30">
        <v>45217.0</v>
      </c>
      <c r="O668" s="27"/>
      <c r="P668" s="27"/>
      <c r="Q668" s="33" t="str">
        <f t="shared" si="1"/>
        <v>2021</v>
      </c>
      <c r="R668" s="33">
        <f t="shared" si="2"/>
        <v>1</v>
      </c>
      <c r="S668" s="33" t="str">
        <f t="shared" si="3"/>
        <v>2021-Q1</v>
      </c>
      <c r="T668" s="33">
        <f t="shared" si="4"/>
        <v>0</v>
      </c>
      <c r="U668" s="33">
        <f t="shared" si="5"/>
        <v>0</v>
      </c>
      <c r="V668" s="13">
        <f t="shared" si="6"/>
        <v>0</v>
      </c>
    </row>
    <row r="669" ht="15.75" customHeight="1">
      <c r="A669" s="27">
        <v>-1.0</v>
      </c>
      <c r="B669" s="27">
        <v>31.0</v>
      </c>
      <c r="C669" s="27" t="s">
        <v>47</v>
      </c>
      <c r="D669" s="27" t="s">
        <v>147</v>
      </c>
      <c r="E669" s="27" t="s">
        <v>751</v>
      </c>
      <c r="F669" s="29"/>
      <c r="G669" s="30">
        <v>44218.0</v>
      </c>
      <c r="H669" s="27" t="s">
        <v>24</v>
      </c>
      <c r="I669" s="31">
        <v>440.64</v>
      </c>
      <c r="J669" s="32"/>
      <c r="K669" s="32">
        <v>7562.017716064454</v>
      </c>
      <c r="L669" s="27" t="s">
        <v>197</v>
      </c>
      <c r="M669" s="27" t="s">
        <v>217</v>
      </c>
      <c r="N669" s="30">
        <v>45217.0</v>
      </c>
      <c r="O669" s="27"/>
      <c r="P669" s="27"/>
      <c r="Q669" s="33" t="str">
        <f t="shared" si="1"/>
        <v>2021</v>
      </c>
      <c r="R669" s="33">
        <f t="shared" si="2"/>
        <v>1</v>
      </c>
      <c r="S669" s="33" t="str">
        <f t="shared" si="3"/>
        <v>2021-Q1</v>
      </c>
      <c r="T669" s="33">
        <f t="shared" si="4"/>
        <v>0</v>
      </c>
      <c r="U669" s="33">
        <f t="shared" si="5"/>
        <v>0</v>
      </c>
      <c r="V669" s="13">
        <f t="shared" si="6"/>
        <v>0</v>
      </c>
    </row>
    <row r="670" ht="15.75" customHeight="1">
      <c r="A670" s="27">
        <v>-1.0</v>
      </c>
      <c r="B670" s="27">
        <v>27.0</v>
      </c>
      <c r="C670" s="27" t="s">
        <v>32</v>
      </c>
      <c r="D670" s="27" t="s">
        <v>100</v>
      </c>
      <c r="E670" s="27" t="s">
        <v>752</v>
      </c>
      <c r="F670" s="29"/>
      <c r="G670" s="30">
        <v>44194.0</v>
      </c>
      <c r="H670" s="27" t="s">
        <v>24</v>
      </c>
      <c r="I670" s="31">
        <v>7560.0</v>
      </c>
      <c r="J670" s="32"/>
      <c r="K670" s="32">
        <v>56845.58343887329</v>
      </c>
      <c r="L670" s="27" t="s">
        <v>689</v>
      </c>
      <c r="M670" s="27" t="s">
        <v>217</v>
      </c>
      <c r="N670" s="30">
        <v>45217.0</v>
      </c>
      <c r="O670" s="27"/>
      <c r="P670" s="27"/>
      <c r="Q670" s="33" t="str">
        <f t="shared" si="1"/>
        <v>2020</v>
      </c>
      <c r="R670" s="33">
        <f t="shared" si="2"/>
        <v>12</v>
      </c>
      <c r="S670" s="33" t="str">
        <f t="shared" si="3"/>
        <v>2020-Q4</v>
      </c>
      <c r="T670" s="33">
        <f t="shared" si="4"/>
        <v>0</v>
      </c>
      <c r="U670" s="33">
        <f t="shared" si="5"/>
        <v>0</v>
      </c>
      <c r="V670" s="13">
        <f t="shared" si="6"/>
        <v>0</v>
      </c>
    </row>
    <row r="671" ht="15.75" customHeight="1">
      <c r="A671" s="27">
        <v>-1.0</v>
      </c>
      <c r="B671" s="27">
        <v>25.0</v>
      </c>
      <c r="C671" s="27" t="s">
        <v>41</v>
      </c>
      <c r="D671" s="27" t="s">
        <v>42</v>
      </c>
      <c r="E671" s="27" t="s">
        <v>753</v>
      </c>
      <c r="F671" s="29"/>
      <c r="G671" s="30">
        <v>44194.0</v>
      </c>
      <c r="H671" s="27" t="s">
        <v>24</v>
      </c>
      <c r="I671" s="31">
        <v>3000.0</v>
      </c>
      <c r="J671" s="32"/>
      <c r="K671" s="32">
        <v>22557.7712059021</v>
      </c>
      <c r="L671" s="27" t="s">
        <v>754</v>
      </c>
      <c r="M671" s="27" t="s">
        <v>217</v>
      </c>
      <c r="N671" s="30">
        <v>45217.0</v>
      </c>
      <c r="O671" s="27"/>
      <c r="P671" s="27"/>
      <c r="Q671" s="33" t="str">
        <f t="shared" si="1"/>
        <v>2020</v>
      </c>
      <c r="R671" s="33">
        <f t="shared" si="2"/>
        <v>12</v>
      </c>
      <c r="S671" s="33" t="str">
        <f t="shared" si="3"/>
        <v>2020-Q4</v>
      </c>
      <c r="T671" s="33">
        <f t="shared" si="4"/>
        <v>0</v>
      </c>
      <c r="U671" s="33">
        <f t="shared" si="5"/>
        <v>0</v>
      </c>
      <c r="V671" s="13">
        <f t="shared" si="6"/>
        <v>0</v>
      </c>
    </row>
    <row r="672" ht="15.75" customHeight="1">
      <c r="A672" s="27">
        <v>-1.0</v>
      </c>
      <c r="B672" s="27">
        <v>29.0</v>
      </c>
      <c r="C672" s="27" t="s">
        <v>32</v>
      </c>
      <c r="D672" s="27" t="s">
        <v>79</v>
      </c>
      <c r="E672" s="27" t="s">
        <v>755</v>
      </c>
      <c r="F672" s="29"/>
      <c r="G672" s="30">
        <v>44194.0</v>
      </c>
      <c r="H672" s="27" t="s">
        <v>24</v>
      </c>
      <c r="I672" s="31">
        <v>1708.0</v>
      </c>
      <c r="J672" s="32"/>
      <c r="K672" s="32">
        <v>12842.89107322693</v>
      </c>
      <c r="L672" s="27" t="s">
        <v>732</v>
      </c>
      <c r="M672" s="27" t="s">
        <v>217</v>
      </c>
      <c r="N672" s="30">
        <v>45217.0</v>
      </c>
      <c r="O672" s="27"/>
      <c r="P672" s="27"/>
      <c r="Q672" s="33" t="str">
        <f t="shared" si="1"/>
        <v>2020</v>
      </c>
      <c r="R672" s="33">
        <f t="shared" si="2"/>
        <v>12</v>
      </c>
      <c r="S672" s="33" t="str">
        <f t="shared" si="3"/>
        <v>2020-Q4</v>
      </c>
      <c r="T672" s="33">
        <f t="shared" si="4"/>
        <v>0</v>
      </c>
      <c r="U672" s="33">
        <f t="shared" si="5"/>
        <v>0</v>
      </c>
      <c r="V672" s="13">
        <f t="shared" si="6"/>
        <v>0</v>
      </c>
    </row>
    <row r="673" ht="15.75" customHeight="1">
      <c r="A673" s="27">
        <v>-1.0</v>
      </c>
      <c r="B673" s="27">
        <v>26.0</v>
      </c>
      <c r="C673" s="27" t="s">
        <v>32</v>
      </c>
      <c r="D673" s="27" t="s">
        <v>51</v>
      </c>
      <c r="E673" s="27" t="s">
        <v>756</v>
      </c>
      <c r="F673" s="29"/>
      <c r="G673" s="30">
        <v>44194.0</v>
      </c>
      <c r="H673" s="27" t="s">
        <v>24</v>
      </c>
      <c r="I673" s="31">
        <v>1500.0</v>
      </c>
      <c r="J673" s="32"/>
      <c r="K673" s="32">
        <v>11278.88560295105</v>
      </c>
      <c r="L673" s="27" t="s">
        <v>757</v>
      </c>
      <c r="M673" s="27" t="s">
        <v>217</v>
      </c>
      <c r="N673" s="30">
        <v>45217.0</v>
      </c>
      <c r="O673" s="27"/>
      <c r="P673" s="27"/>
      <c r="Q673" s="33" t="str">
        <f t="shared" si="1"/>
        <v>2020</v>
      </c>
      <c r="R673" s="33">
        <f t="shared" si="2"/>
        <v>12</v>
      </c>
      <c r="S673" s="33" t="str">
        <f t="shared" si="3"/>
        <v>2020-Q4</v>
      </c>
      <c r="T673" s="33">
        <f t="shared" si="4"/>
        <v>0</v>
      </c>
      <c r="U673" s="33">
        <f t="shared" si="5"/>
        <v>0</v>
      </c>
      <c r="V673" s="13">
        <f t="shared" si="6"/>
        <v>0</v>
      </c>
    </row>
    <row r="674" ht="15.75" customHeight="1">
      <c r="A674" s="27">
        <v>-1.0</v>
      </c>
      <c r="B674" s="27">
        <v>28.0</v>
      </c>
      <c r="C674" s="27" t="s">
        <v>41</v>
      </c>
      <c r="D674" s="27" t="s">
        <v>42</v>
      </c>
      <c r="E674" s="27" t="s">
        <v>758</v>
      </c>
      <c r="F674" s="29"/>
      <c r="G674" s="30">
        <v>44194.0</v>
      </c>
      <c r="H674" s="27" t="s">
        <v>24</v>
      </c>
      <c r="I674" s="31">
        <v>643.0</v>
      </c>
      <c r="J674" s="32"/>
      <c r="K674" s="32">
        <v>4834.882295131683</v>
      </c>
      <c r="L674" s="27" t="s">
        <v>759</v>
      </c>
      <c r="M674" s="27" t="s">
        <v>217</v>
      </c>
      <c r="N674" s="30">
        <v>45217.0</v>
      </c>
      <c r="O674" s="27"/>
      <c r="P674" s="27"/>
      <c r="Q674" s="33" t="str">
        <f t="shared" si="1"/>
        <v>2020</v>
      </c>
      <c r="R674" s="33">
        <f t="shared" si="2"/>
        <v>12</v>
      </c>
      <c r="S674" s="33" t="str">
        <f t="shared" si="3"/>
        <v>2020-Q4</v>
      </c>
      <c r="T674" s="33">
        <f t="shared" si="4"/>
        <v>0</v>
      </c>
      <c r="U674" s="33">
        <f t="shared" si="5"/>
        <v>0</v>
      </c>
      <c r="V674" s="13">
        <f t="shared" si="6"/>
        <v>0</v>
      </c>
    </row>
    <row r="675" ht="15.75" customHeight="1">
      <c r="A675" s="27">
        <v>-1.0</v>
      </c>
      <c r="B675" s="27">
        <v>23.0</v>
      </c>
      <c r="C675" s="27" t="s">
        <v>32</v>
      </c>
      <c r="D675" s="27" t="s">
        <v>100</v>
      </c>
      <c r="E675" s="27" t="s">
        <v>760</v>
      </c>
      <c r="F675" s="29"/>
      <c r="G675" s="30">
        <v>44170.0</v>
      </c>
      <c r="H675" s="27" t="s">
        <v>24</v>
      </c>
      <c r="I675" s="31">
        <v>7975.0</v>
      </c>
      <c r="J675" s="32"/>
      <c r="K675" s="32">
        <v>41381.50026798248</v>
      </c>
      <c r="L675" s="27" t="s">
        <v>689</v>
      </c>
      <c r="M675" s="27" t="s">
        <v>217</v>
      </c>
      <c r="N675" s="30">
        <v>45217.0</v>
      </c>
      <c r="O675" s="27"/>
      <c r="P675" s="27"/>
      <c r="Q675" s="33" t="str">
        <f t="shared" si="1"/>
        <v>2020</v>
      </c>
      <c r="R675" s="33">
        <f t="shared" si="2"/>
        <v>12</v>
      </c>
      <c r="S675" s="33" t="str">
        <f t="shared" si="3"/>
        <v>2020-Q4</v>
      </c>
      <c r="T675" s="33">
        <f t="shared" si="4"/>
        <v>0</v>
      </c>
      <c r="U675" s="33">
        <f t="shared" si="5"/>
        <v>0</v>
      </c>
      <c r="V675" s="13">
        <f t="shared" si="6"/>
        <v>0</v>
      </c>
    </row>
    <row r="676" ht="15.75" customHeight="1">
      <c r="A676" s="27">
        <v>-1.0</v>
      </c>
      <c r="B676" s="27">
        <v>24.0</v>
      </c>
      <c r="C676" s="27" t="s">
        <v>32</v>
      </c>
      <c r="D676" s="27" t="s">
        <v>597</v>
      </c>
      <c r="E676" s="27" t="s">
        <v>761</v>
      </c>
      <c r="F676" s="29"/>
      <c r="G676" s="30">
        <v>44170.0</v>
      </c>
      <c r="H676" s="27" t="s">
        <v>24</v>
      </c>
      <c r="I676" s="31">
        <v>5431.0</v>
      </c>
      <c r="J676" s="32"/>
      <c r="K676" s="32">
        <v>28180.93140506744</v>
      </c>
      <c r="L676" s="27" t="s">
        <v>689</v>
      </c>
      <c r="M676" s="27" t="s">
        <v>217</v>
      </c>
      <c r="N676" s="30">
        <v>45217.0</v>
      </c>
      <c r="O676" s="27"/>
      <c r="P676" s="27"/>
      <c r="Q676" s="33" t="str">
        <f t="shared" si="1"/>
        <v>2020</v>
      </c>
      <c r="R676" s="33">
        <f t="shared" si="2"/>
        <v>12</v>
      </c>
      <c r="S676" s="33" t="str">
        <f t="shared" si="3"/>
        <v>2020-Q4</v>
      </c>
      <c r="T676" s="33">
        <f t="shared" si="4"/>
        <v>0</v>
      </c>
      <c r="U676" s="33">
        <f t="shared" si="5"/>
        <v>0</v>
      </c>
      <c r="V676" s="13">
        <f t="shared" si="6"/>
        <v>0</v>
      </c>
    </row>
    <row r="677" ht="15.75" customHeight="1">
      <c r="A677" s="27">
        <v>-1.0</v>
      </c>
      <c r="B677" s="27">
        <v>22.0</v>
      </c>
      <c r="C677" s="27" t="s">
        <v>47</v>
      </c>
      <c r="D677" s="27" t="s">
        <v>53</v>
      </c>
      <c r="E677" s="27" t="s">
        <v>762</v>
      </c>
      <c r="F677" s="29"/>
      <c r="G677" s="30">
        <v>44170.0</v>
      </c>
      <c r="H677" s="27" t="s">
        <v>24</v>
      </c>
      <c r="I677" s="31">
        <v>1000.0</v>
      </c>
      <c r="J677" s="32"/>
      <c r="K677" s="32">
        <v>5188.902854919434</v>
      </c>
      <c r="L677" s="27" t="s">
        <v>119</v>
      </c>
      <c r="M677" s="27" t="s">
        <v>217</v>
      </c>
      <c r="N677" s="30">
        <v>45217.0</v>
      </c>
      <c r="O677" s="27"/>
      <c r="P677" s="27"/>
      <c r="Q677" s="33" t="str">
        <f t="shared" si="1"/>
        <v>2020</v>
      </c>
      <c r="R677" s="33">
        <f t="shared" si="2"/>
        <v>12</v>
      </c>
      <c r="S677" s="33" t="str">
        <f t="shared" si="3"/>
        <v>2020-Q4</v>
      </c>
      <c r="T677" s="33">
        <f t="shared" si="4"/>
        <v>0</v>
      </c>
      <c r="U677" s="33">
        <f t="shared" si="5"/>
        <v>0</v>
      </c>
      <c r="V677" s="13">
        <f t="shared" si="6"/>
        <v>0</v>
      </c>
    </row>
    <row r="678" ht="15.75" customHeight="1">
      <c r="A678" s="27">
        <v>-1.0</v>
      </c>
      <c r="B678" s="27">
        <v>18.0</v>
      </c>
      <c r="C678" s="27" t="s">
        <v>32</v>
      </c>
      <c r="D678" s="27" t="s">
        <v>100</v>
      </c>
      <c r="E678" s="27" t="s">
        <v>763</v>
      </c>
      <c r="F678" s="29"/>
      <c r="G678" s="30">
        <v>44146.0</v>
      </c>
      <c r="H678" s="27" t="s">
        <v>24</v>
      </c>
      <c r="I678" s="31">
        <v>7333.0</v>
      </c>
      <c r="J678" s="32"/>
      <c r="K678" s="32">
        <v>32684.66195583344</v>
      </c>
      <c r="L678" s="27" t="s">
        <v>689</v>
      </c>
      <c r="M678" s="27" t="s">
        <v>217</v>
      </c>
      <c r="N678" s="30">
        <v>45217.0</v>
      </c>
      <c r="O678" s="27"/>
      <c r="P678" s="27"/>
      <c r="Q678" s="33" t="str">
        <f t="shared" si="1"/>
        <v>2020</v>
      </c>
      <c r="R678" s="33">
        <f t="shared" si="2"/>
        <v>11</v>
      </c>
      <c r="S678" s="33" t="str">
        <f t="shared" si="3"/>
        <v>2020-Q4</v>
      </c>
      <c r="T678" s="33">
        <f t="shared" si="4"/>
        <v>0</v>
      </c>
      <c r="U678" s="33">
        <f t="shared" si="5"/>
        <v>0</v>
      </c>
      <c r="V678" s="13">
        <f t="shared" si="6"/>
        <v>0</v>
      </c>
    </row>
    <row r="679" ht="15.75" customHeight="1">
      <c r="A679" s="27">
        <v>-1.0</v>
      </c>
      <c r="B679" s="27">
        <v>21.0</v>
      </c>
      <c r="C679" s="27" t="s">
        <v>32</v>
      </c>
      <c r="D679" s="27" t="s">
        <v>51</v>
      </c>
      <c r="E679" s="27" t="s">
        <v>764</v>
      </c>
      <c r="F679" s="29"/>
      <c r="G679" s="30">
        <v>44146.0</v>
      </c>
      <c r="H679" s="27" t="s">
        <v>24</v>
      </c>
      <c r="I679" s="31">
        <v>4000.0</v>
      </c>
      <c r="J679" s="32"/>
      <c r="K679" s="32">
        <v>17828.80783081055</v>
      </c>
      <c r="L679" s="27" t="s">
        <v>765</v>
      </c>
      <c r="M679" s="27" t="s">
        <v>217</v>
      </c>
      <c r="N679" s="30">
        <v>45217.0</v>
      </c>
      <c r="O679" s="27"/>
      <c r="P679" s="27"/>
      <c r="Q679" s="33" t="str">
        <f t="shared" si="1"/>
        <v>2020</v>
      </c>
      <c r="R679" s="33">
        <f t="shared" si="2"/>
        <v>11</v>
      </c>
      <c r="S679" s="33" t="str">
        <f t="shared" si="3"/>
        <v>2020-Q4</v>
      </c>
      <c r="T679" s="33">
        <f t="shared" si="4"/>
        <v>0</v>
      </c>
      <c r="U679" s="33">
        <f t="shared" si="5"/>
        <v>0</v>
      </c>
      <c r="V679" s="13">
        <f t="shared" si="6"/>
        <v>0</v>
      </c>
    </row>
    <row r="680" ht="15.75" customHeight="1">
      <c r="A680" s="27">
        <v>-1.0</v>
      </c>
      <c r="B680" s="27">
        <v>20.0</v>
      </c>
      <c r="C680" s="27" t="s">
        <v>32</v>
      </c>
      <c r="D680" s="27" t="s">
        <v>51</v>
      </c>
      <c r="E680" s="27" t="s">
        <v>766</v>
      </c>
      <c r="F680" s="29"/>
      <c r="G680" s="30">
        <v>44146.0</v>
      </c>
      <c r="H680" s="27" t="s">
        <v>24</v>
      </c>
      <c r="I680" s="31">
        <v>1500.0</v>
      </c>
      <c r="J680" s="32"/>
      <c r="K680" s="32">
        <v>6685.802936553955</v>
      </c>
      <c r="L680" s="27" t="s">
        <v>757</v>
      </c>
      <c r="M680" s="27" t="s">
        <v>217</v>
      </c>
      <c r="N680" s="30">
        <v>45217.0</v>
      </c>
      <c r="O680" s="27"/>
      <c r="P680" s="27"/>
      <c r="Q680" s="33" t="str">
        <f t="shared" si="1"/>
        <v>2020</v>
      </c>
      <c r="R680" s="33">
        <f t="shared" si="2"/>
        <v>11</v>
      </c>
      <c r="S680" s="33" t="str">
        <f t="shared" si="3"/>
        <v>2020-Q4</v>
      </c>
      <c r="T680" s="33">
        <f t="shared" si="4"/>
        <v>0</v>
      </c>
      <c r="U680" s="33">
        <f t="shared" si="5"/>
        <v>0</v>
      </c>
      <c r="V680" s="13">
        <f t="shared" si="6"/>
        <v>0</v>
      </c>
    </row>
    <row r="681" ht="15.75" customHeight="1">
      <c r="A681" s="27">
        <v>-1.0</v>
      </c>
      <c r="B681" s="27">
        <v>19.0</v>
      </c>
      <c r="C681" s="27" t="s">
        <v>47</v>
      </c>
      <c r="D681" s="27" t="s">
        <v>53</v>
      </c>
      <c r="E681" s="27" t="s">
        <v>767</v>
      </c>
      <c r="F681" s="29"/>
      <c r="G681" s="30">
        <v>44146.0</v>
      </c>
      <c r="H681" s="27" t="s">
        <v>24</v>
      </c>
      <c r="I681" s="31">
        <v>1011.142</v>
      </c>
      <c r="J681" s="32"/>
      <c r="K681" s="32">
        <v>4506.86410191536</v>
      </c>
      <c r="L681" s="27" t="s">
        <v>678</v>
      </c>
      <c r="M681" s="27" t="s">
        <v>217</v>
      </c>
      <c r="N681" s="30">
        <v>45217.0</v>
      </c>
      <c r="O681" s="27"/>
      <c r="P681" s="27"/>
      <c r="Q681" s="33" t="str">
        <f t="shared" si="1"/>
        <v>2020</v>
      </c>
      <c r="R681" s="33">
        <f t="shared" si="2"/>
        <v>11</v>
      </c>
      <c r="S681" s="33" t="str">
        <f t="shared" si="3"/>
        <v>2020-Q4</v>
      </c>
      <c r="T681" s="33">
        <f t="shared" si="4"/>
        <v>0</v>
      </c>
      <c r="U681" s="33">
        <f t="shared" si="5"/>
        <v>0</v>
      </c>
      <c r="V681" s="13">
        <f t="shared" si="6"/>
        <v>0</v>
      </c>
    </row>
    <row r="682" ht="15.75" customHeight="1">
      <c r="A682" s="27">
        <v>-1.0</v>
      </c>
      <c r="B682" s="27">
        <v>17.0</v>
      </c>
      <c r="C682" s="27"/>
      <c r="D682" s="27"/>
      <c r="E682" s="27" t="s">
        <v>768</v>
      </c>
      <c r="F682" s="29"/>
      <c r="G682" s="30">
        <v>44139.0</v>
      </c>
      <c r="H682" s="27" t="s">
        <v>493</v>
      </c>
      <c r="I682" s="31"/>
      <c r="J682" s="32"/>
      <c r="K682" s="32"/>
      <c r="L682" s="27"/>
      <c r="M682" s="27"/>
      <c r="N682" s="30">
        <v>45352.0</v>
      </c>
      <c r="O682" s="27"/>
      <c r="P682" s="27"/>
      <c r="Q682" s="33" t="str">
        <f t="shared" si="1"/>
        <v>2020</v>
      </c>
      <c r="R682" s="33">
        <f t="shared" si="2"/>
        <v>11</v>
      </c>
      <c r="S682" s="33" t="str">
        <f t="shared" si="3"/>
        <v>2020-Q4</v>
      </c>
      <c r="T682" s="33">
        <f t="shared" si="4"/>
        <v>0</v>
      </c>
      <c r="U682" s="33">
        <f t="shared" si="5"/>
        <v>0</v>
      </c>
      <c r="V682" s="13">
        <f t="shared" si="6"/>
        <v>0</v>
      </c>
    </row>
    <row r="683" ht="15.75" customHeight="1">
      <c r="A683" s="27">
        <v>-1.0</v>
      </c>
      <c r="B683" s="27">
        <v>11.0</v>
      </c>
      <c r="C683" s="27"/>
      <c r="D683" s="27"/>
      <c r="E683" s="27"/>
      <c r="F683" s="29"/>
      <c r="G683" s="30">
        <v>44134.0</v>
      </c>
      <c r="H683" s="27" t="s">
        <v>493</v>
      </c>
      <c r="I683" s="31"/>
      <c r="J683" s="32"/>
      <c r="K683" s="32"/>
      <c r="L683" s="27"/>
      <c r="M683" s="27"/>
      <c r="N683" s="30">
        <v>45352.0</v>
      </c>
      <c r="O683" s="27"/>
      <c r="P683" s="27"/>
      <c r="Q683" s="33" t="str">
        <f t="shared" si="1"/>
        <v>2020</v>
      </c>
      <c r="R683" s="33">
        <f t="shared" si="2"/>
        <v>10</v>
      </c>
      <c r="S683" s="33" t="str">
        <f t="shared" si="3"/>
        <v>2020-Q4</v>
      </c>
      <c r="T683" s="33">
        <f t="shared" si="4"/>
        <v>0</v>
      </c>
      <c r="U683" s="33">
        <f t="shared" si="5"/>
        <v>0</v>
      </c>
      <c r="V683" s="13">
        <f t="shared" si="6"/>
        <v>0</v>
      </c>
    </row>
    <row r="684" ht="15.75" customHeight="1">
      <c r="A684" s="27">
        <v>-1.0</v>
      </c>
      <c r="B684" s="27">
        <v>15.0</v>
      </c>
      <c r="C684" s="27" t="s">
        <v>32</v>
      </c>
      <c r="D684" s="27" t="s">
        <v>100</v>
      </c>
      <c r="E684" s="27" t="s">
        <v>769</v>
      </c>
      <c r="F684" s="29"/>
      <c r="G684" s="30">
        <v>44122.0</v>
      </c>
      <c r="H684" s="27" t="s">
        <v>24</v>
      </c>
      <c r="I684" s="31">
        <v>9450.0</v>
      </c>
      <c r="J684" s="32"/>
      <c r="K684" s="32">
        <v>38788.95170688629</v>
      </c>
      <c r="L684" s="27" t="s">
        <v>730</v>
      </c>
      <c r="M684" s="27" t="s">
        <v>217</v>
      </c>
      <c r="N684" s="30">
        <v>45217.0</v>
      </c>
      <c r="O684" s="27"/>
      <c r="P684" s="27"/>
      <c r="Q684" s="33" t="str">
        <f t="shared" si="1"/>
        <v>2020</v>
      </c>
      <c r="R684" s="33">
        <f t="shared" si="2"/>
        <v>10</v>
      </c>
      <c r="S684" s="33" t="str">
        <f t="shared" si="3"/>
        <v>2020-Q4</v>
      </c>
      <c r="T684" s="33">
        <f t="shared" si="4"/>
        <v>0</v>
      </c>
      <c r="U684" s="33">
        <f t="shared" si="5"/>
        <v>0</v>
      </c>
      <c r="V684" s="13">
        <f t="shared" si="6"/>
        <v>0</v>
      </c>
    </row>
    <row r="685" ht="15.75" customHeight="1">
      <c r="A685" s="27">
        <v>-1.0</v>
      </c>
      <c r="B685" s="27">
        <v>16.0</v>
      </c>
      <c r="C685" s="27" t="s">
        <v>32</v>
      </c>
      <c r="D685" s="27" t="s">
        <v>100</v>
      </c>
      <c r="E685" s="27" t="s">
        <v>770</v>
      </c>
      <c r="F685" s="29"/>
      <c r="G685" s="30">
        <v>44122.0</v>
      </c>
      <c r="H685" s="27" t="s">
        <v>24</v>
      </c>
      <c r="I685" s="31">
        <v>8600.0</v>
      </c>
      <c r="J685" s="32"/>
      <c r="K685" s="32">
        <v>35299.99837875366</v>
      </c>
      <c r="L685" s="27" t="s">
        <v>730</v>
      </c>
      <c r="M685" s="27" t="s">
        <v>217</v>
      </c>
      <c r="N685" s="30">
        <v>45217.0</v>
      </c>
      <c r="O685" s="27"/>
      <c r="P685" s="27"/>
      <c r="Q685" s="33" t="str">
        <f t="shared" si="1"/>
        <v>2020</v>
      </c>
      <c r="R685" s="33">
        <f t="shared" si="2"/>
        <v>10</v>
      </c>
      <c r="S685" s="33" t="str">
        <f t="shared" si="3"/>
        <v>2020-Q4</v>
      </c>
      <c r="T685" s="33">
        <f t="shared" si="4"/>
        <v>0</v>
      </c>
      <c r="U685" s="33">
        <f t="shared" si="5"/>
        <v>0</v>
      </c>
      <c r="V685" s="13">
        <f t="shared" si="6"/>
        <v>0</v>
      </c>
    </row>
    <row r="686" ht="15.75" customHeight="1">
      <c r="A686" s="27">
        <v>-1.0</v>
      </c>
      <c r="B686" s="27">
        <v>14.0</v>
      </c>
      <c r="C686" s="27" t="s">
        <v>32</v>
      </c>
      <c r="D686" s="27" t="s">
        <v>738</v>
      </c>
      <c r="E686" s="27" t="s">
        <v>771</v>
      </c>
      <c r="F686" s="29"/>
      <c r="G686" s="30">
        <v>44122.0</v>
      </c>
      <c r="H686" s="27" t="s">
        <v>24</v>
      </c>
      <c r="I686" s="31">
        <v>8000.0</v>
      </c>
      <c r="J686" s="32"/>
      <c r="K686" s="32">
        <v>32837.20779418945</v>
      </c>
      <c r="L686" s="27" t="s">
        <v>415</v>
      </c>
      <c r="M686" s="27" t="s">
        <v>217</v>
      </c>
      <c r="N686" s="30">
        <v>45217.0</v>
      </c>
      <c r="O686" s="27"/>
      <c r="P686" s="27"/>
      <c r="Q686" s="33" t="str">
        <f t="shared" si="1"/>
        <v>2020</v>
      </c>
      <c r="R686" s="33">
        <f t="shared" si="2"/>
        <v>10</v>
      </c>
      <c r="S686" s="33" t="str">
        <f t="shared" si="3"/>
        <v>2020-Q4</v>
      </c>
      <c r="T686" s="33">
        <f t="shared" si="4"/>
        <v>0</v>
      </c>
      <c r="U686" s="33">
        <f t="shared" si="5"/>
        <v>0</v>
      </c>
      <c r="V686" s="13">
        <f t="shared" si="6"/>
        <v>0</v>
      </c>
    </row>
    <row r="687" ht="15.75" customHeight="1">
      <c r="A687" s="27">
        <v>-1.0</v>
      </c>
      <c r="B687" s="27">
        <v>13.0</v>
      </c>
      <c r="C687" s="27" t="s">
        <v>32</v>
      </c>
      <c r="D687" s="27" t="s">
        <v>100</v>
      </c>
      <c r="E687" s="27" t="s">
        <v>772</v>
      </c>
      <c r="F687" s="29"/>
      <c r="G687" s="30">
        <v>44122.0</v>
      </c>
      <c r="H687" s="27" t="s">
        <v>24</v>
      </c>
      <c r="I687" s="31">
        <v>7650.0</v>
      </c>
      <c r="J687" s="32"/>
      <c r="K687" s="32">
        <v>31400.57995319366</v>
      </c>
      <c r="L687" s="27" t="s">
        <v>730</v>
      </c>
      <c r="M687" s="27" t="s">
        <v>217</v>
      </c>
      <c r="N687" s="30">
        <v>45217.0</v>
      </c>
      <c r="O687" s="27"/>
      <c r="P687" s="27"/>
      <c r="Q687" s="33" t="str">
        <f t="shared" si="1"/>
        <v>2020</v>
      </c>
      <c r="R687" s="33">
        <f t="shared" si="2"/>
        <v>10</v>
      </c>
      <c r="S687" s="33" t="str">
        <f t="shared" si="3"/>
        <v>2020-Q4</v>
      </c>
      <c r="T687" s="33">
        <f t="shared" si="4"/>
        <v>0</v>
      </c>
      <c r="U687" s="33">
        <f t="shared" si="5"/>
        <v>0</v>
      </c>
      <c r="V687" s="13">
        <f t="shared" si="6"/>
        <v>0</v>
      </c>
    </row>
    <row r="688" ht="15.75" customHeight="1">
      <c r="A688" s="27">
        <v>-1.0</v>
      </c>
      <c r="B688" s="27">
        <v>7.0</v>
      </c>
      <c r="C688" s="27" t="s">
        <v>32</v>
      </c>
      <c r="D688" s="27" t="s">
        <v>147</v>
      </c>
      <c r="E688" s="27" t="s">
        <v>773</v>
      </c>
      <c r="F688" s="29"/>
      <c r="G688" s="30">
        <v>44098.0</v>
      </c>
      <c r="H688" s="27" t="s">
        <v>24</v>
      </c>
      <c r="I688" s="31">
        <v>10000.0</v>
      </c>
      <c r="J688" s="32"/>
      <c r="K688" s="32">
        <v>43819.72789764404</v>
      </c>
      <c r="L688" s="27" t="s">
        <v>774</v>
      </c>
      <c r="M688" s="27" t="s">
        <v>217</v>
      </c>
      <c r="N688" s="30">
        <v>45217.0</v>
      </c>
      <c r="O688" s="27"/>
      <c r="P688" s="27"/>
      <c r="Q688" s="33" t="str">
        <f t="shared" si="1"/>
        <v>2020</v>
      </c>
      <c r="R688" s="33">
        <f t="shared" si="2"/>
        <v>9</v>
      </c>
      <c r="S688" s="33" t="str">
        <f t="shared" si="3"/>
        <v>2020-Q3</v>
      </c>
      <c r="T688" s="33">
        <f t="shared" si="4"/>
        <v>0</v>
      </c>
      <c r="U688" s="33">
        <f t="shared" si="5"/>
        <v>0</v>
      </c>
      <c r="V688" s="13">
        <f t="shared" si="6"/>
        <v>0</v>
      </c>
    </row>
    <row r="689" ht="15.75" customHeight="1">
      <c r="A689" s="27">
        <v>-1.0</v>
      </c>
      <c r="B689" s="27">
        <v>8.0</v>
      </c>
      <c r="C689" s="27" t="s">
        <v>32</v>
      </c>
      <c r="D689" s="27" t="s">
        <v>51</v>
      </c>
      <c r="E689" s="27" t="s">
        <v>775</v>
      </c>
      <c r="F689" s="29"/>
      <c r="G689" s="30">
        <v>44098.0</v>
      </c>
      <c r="H689" s="27" t="s">
        <v>24</v>
      </c>
      <c r="I689" s="31">
        <v>10000.0</v>
      </c>
      <c r="J689" s="32"/>
      <c r="K689" s="32">
        <v>43819.72789764404</v>
      </c>
      <c r="L689" s="27" t="s">
        <v>678</v>
      </c>
      <c r="M689" s="27" t="s">
        <v>217</v>
      </c>
      <c r="N689" s="30">
        <v>45217.0</v>
      </c>
      <c r="O689" s="27"/>
      <c r="P689" s="27"/>
      <c r="Q689" s="33" t="str">
        <f t="shared" si="1"/>
        <v>2020</v>
      </c>
      <c r="R689" s="33">
        <f t="shared" si="2"/>
        <v>9</v>
      </c>
      <c r="S689" s="33" t="str">
        <f t="shared" si="3"/>
        <v>2020-Q3</v>
      </c>
      <c r="T689" s="33">
        <f t="shared" si="4"/>
        <v>0</v>
      </c>
      <c r="U689" s="33">
        <f t="shared" si="5"/>
        <v>0</v>
      </c>
      <c r="V689" s="13">
        <f t="shared" si="6"/>
        <v>0</v>
      </c>
    </row>
    <row r="690" ht="15.75" customHeight="1">
      <c r="A690" s="27">
        <v>-1.0</v>
      </c>
      <c r="B690" s="27">
        <v>9.0</v>
      </c>
      <c r="C690" s="27" t="s">
        <v>32</v>
      </c>
      <c r="D690" s="27" t="s">
        <v>44</v>
      </c>
      <c r="E690" s="27" t="s">
        <v>776</v>
      </c>
      <c r="F690" s="29"/>
      <c r="G690" s="30">
        <v>44098.0</v>
      </c>
      <c r="H690" s="27" t="s">
        <v>24</v>
      </c>
      <c r="I690" s="31">
        <v>7000.0</v>
      </c>
      <c r="J690" s="32"/>
      <c r="K690" s="32">
        <v>30673.80952835083</v>
      </c>
      <c r="L690" s="27" t="s">
        <v>777</v>
      </c>
      <c r="M690" s="27" t="s">
        <v>217</v>
      </c>
      <c r="N690" s="30">
        <v>45217.0</v>
      </c>
      <c r="O690" s="27"/>
      <c r="P690" s="27"/>
      <c r="Q690" s="33" t="str">
        <f t="shared" si="1"/>
        <v>2020</v>
      </c>
      <c r="R690" s="33">
        <f t="shared" si="2"/>
        <v>9</v>
      </c>
      <c r="S690" s="33" t="str">
        <f t="shared" si="3"/>
        <v>2020-Q3</v>
      </c>
      <c r="T690" s="33">
        <f t="shared" si="4"/>
        <v>0</v>
      </c>
      <c r="U690" s="33">
        <f t="shared" si="5"/>
        <v>0</v>
      </c>
      <c r="V690" s="13">
        <f t="shared" si="6"/>
        <v>0</v>
      </c>
    </row>
    <row r="691" ht="15.75" customHeight="1">
      <c r="A691" s="27">
        <v>-1.0</v>
      </c>
      <c r="B691" s="27">
        <v>10.0</v>
      </c>
      <c r="C691" s="27" t="s">
        <v>27</v>
      </c>
      <c r="D691" s="27" t="s">
        <v>571</v>
      </c>
      <c r="E691" s="27" t="s">
        <v>778</v>
      </c>
      <c r="F691" s="29"/>
      <c r="G691" s="30">
        <v>44098.0</v>
      </c>
      <c r="H691" s="27" t="s">
        <v>24</v>
      </c>
      <c r="I691" s="31">
        <v>1500.0</v>
      </c>
      <c r="J691" s="32"/>
      <c r="K691" s="32">
        <v>6572.959184646606</v>
      </c>
      <c r="L691" s="27" t="s">
        <v>779</v>
      </c>
      <c r="M691" s="27" t="s">
        <v>217</v>
      </c>
      <c r="N691" s="30">
        <v>45217.0</v>
      </c>
      <c r="O691" s="27"/>
      <c r="P691" s="27"/>
      <c r="Q691" s="33" t="str">
        <f t="shared" si="1"/>
        <v>2020</v>
      </c>
      <c r="R691" s="33">
        <f t="shared" si="2"/>
        <v>9</v>
      </c>
      <c r="S691" s="33" t="str">
        <f t="shared" si="3"/>
        <v>2020-Q3</v>
      </c>
      <c r="T691" s="33">
        <f t="shared" si="4"/>
        <v>0</v>
      </c>
      <c r="U691" s="33">
        <f t="shared" si="5"/>
        <v>0</v>
      </c>
      <c r="V691" s="13">
        <f t="shared" si="6"/>
        <v>0</v>
      </c>
    </row>
    <row r="692" ht="15.75" customHeight="1">
      <c r="A692" s="27">
        <v>-1.0</v>
      </c>
      <c r="B692" s="27">
        <v>12.0</v>
      </c>
      <c r="C692" s="27" t="s">
        <v>47</v>
      </c>
      <c r="D692" s="27" t="s">
        <v>53</v>
      </c>
      <c r="E692" s="27" t="s">
        <v>780</v>
      </c>
      <c r="F692" s="29"/>
      <c r="G692" s="30">
        <v>44098.0</v>
      </c>
      <c r="H692" s="27" t="s">
        <v>24</v>
      </c>
      <c r="I692" s="31">
        <v>172.84</v>
      </c>
      <c r="J692" s="32"/>
      <c r="K692" s="32">
        <v>757.3801769828797</v>
      </c>
      <c r="L692" s="27" t="s">
        <v>747</v>
      </c>
      <c r="M692" s="27" t="s">
        <v>217</v>
      </c>
      <c r="N692" s="30">
        <v>45217.0</v>
      </c>
      <c r="O692" s="27"/>
      <c r="P692" s="27"/>
      <c r="Q692" s="33" t="str">
        <f t="shared" si="1"/>
        <v>2020</v>
      </c>
      <c r="R692" s="33">
        <f t="shared" si="2"/>
        <v>9</v>
      </c>
      <c r="S692" s="33" t="str">
        <f t="shared" si="3"/>
        <v>2020-Q3</v>
      </c>
      <c r="T692" s="33">
        <f t="shared" si="4"/>
        <v>0</v>
      </c>
      <c r="U692" s="33">
        <f t="shared" si="5"/>
        <v>0</v>
      </c>
      <c r="V692" s="13">
        <f t="shared" si="6"/>
        <v>0</v>
      </c>
    </row>
    <row r="693" ht="15.75" customHeight="1">
      <c r="A693" s="27">
        <v>-1.0</v>
      </c>
      <c r="B693" s="27">
        <v>5.0</v>
      </c>
      <c r="C693" s="27"/>
      <c r="D693" s="27"/>
      <c r="E693" s="27"/>
      <c r="F693" s="29"/>
      <c r="G693" s="30">
        <v>44076.0</v>
      </c>
      <c r="H693" s="27" t="s">
        <v>493</v>
      </c>
      <c r="I693" s="31"/>
      <c r="J693" s="32"/>
      <c r="K693" s="32"/>
      <c r="L693" s="27"/>
      <c r="M693" s="27"/>
      <c r="N693" s="30">
        <v>45352.0</v>
      </c>
      <c r="O693" s="27"/>
      <c r="P693" s="27"/>
      <c r="Q693" s="33" t="str">
        <f t="shared" si="1"/>
        <v>2020</v>
      </c>
      <c r="R693" s="33">
        <f t="shared" si="2"/>
        <v>9</v>
      </c>
      <c r="S693" s="33" t="str">
        <f t="shared" si="3"/>
        <v>2020-Q3</v>
      </c>
      <c r="T693" s="33">
        <f t="shared" si="4"/>
        <v>0</v>
      </c>
      <c r="U693" s="33">
        <f t="shared" si="5"/>
        <v>0</v>
      </c>
      <c r="V693" s="13">
        <f t="shared" si="6"/>
        <v>0</v>
      </c>
    </row>
    <row r="694" ht="15.75" customHeight="1">
      <c r="A694" s="27">
        <v>-1.0</v>
      </c>
      <c r="B694" s="27">
        <v>0.0</v>
      </c>
      <c r="C694" s="27" t="s">
        <v>32</v>
      </c>
      <c r="D694" s="27" t="s">
        <v>100</v>
      </c>
      <c r="E694" s="27" t="s">
        <v>781</v>
      </c>
      <c r="F694" s="29"/>
      <c r="G694" s="30">
        <v>44074.0</v>
      </c>
      <c r="H694" s="27" t="s">
        <v>24</v>
      </c>
      <c r="I694" s="31">
        <v>10000.0</v>
      </c>
      <c r="J694" s="32"/>
      <c r="K694" s="32">
        <v>63000.20217895508</v>
      </c>
      <c r="L694" s="27" t="s">
        <v>730</v>
      </c>
      <c r="M694" s="27" t="s">
        <v>217</v>
      </c>
      <c r="N694" s="30">
        <v>45217.0</v>
      </c>
      <c r="O694" s="27"/>
      <c r="P694" s="27"/>
      <c r="Q694" s="33" t="str">
        <f t="shared" si="1"/>
        <v>2020</v>
      </c>
      <c r="R694" s="33">
        <f t="shared" si="2"/>
        <v>8</v>
      </c>
      <c r="S694" s="33" t="str">
        <f t="shared" si="3"/>
        <v>2020-Q3</v>
      </c>
      <c r="T694" s="33">
        <f t="shared" si="4"/>
        <v>0</v>
      </c>
      <c r="U694" s="33">
        <f t="shared" si="5"/>
        <v>0</v>
      </c>
      <c r="V694" s="13">
        <f t="shared" si="6"/>
        <v>0</v>
      </c>
    </row>
    <row r="695" ht="15.75" customHeight="1">
      <c r="A695" s="27">
        <v>-1.0</v>
      </c>
      <c r="B695" s="27">
        <v>2.0</v>
      </c>
      <c r="C695" s="27" t="s">
        <v>47</v>
      </c>
      <c r="D695" s="27" t="s">
        <v>53</v>
      </c>
      <c r="E695" s="27" t="s">
        <v>782</v>
      </c>
      <c r="F695" s="29"/>
      <c r="G695" s="30">
        <v>44074.0</v>
      </c>
      <c r="H695" s="27" t="s">
        <v>24</v>
      </c>
      <c r="I695" s="31">
        <v>3431.651</v>
      </c>
      <c r="J695" s="32"/>
      <c r="K695" s="32">
        <v>21619.47068076134</v>
      </c>
      <c r="L695" s="27" t="s">
        <v>678</v>
      </c>
      <c r="M695" s="27" t="s">
        <v>217</v>
      </c>
      <c r="N695" s="30">
        <v>45217.0</v>
      </c>
      <c r="O695" s="27"/>
      <c r="P695" s="27"/>
      <c r="Q695" s="33" t="str">
        <f t="shared" si="1"/>
        <v>2020</v>
      </c>
      <c r="R695" s="33">
        <f t="shared" si="2"/>
        <v>8</v>
      </c>
      <c r="S695" s="33" t="str">
        <f t="shared" si="3"/>
        <v>2020-Q3</v>
      </c>
      <c r="T695" s="33">
        <f t="shared" si="4"/>
        <v>0</v>
      </c>
      <c r="U695" s="33">
        <f t="shared" si="5"/>
        <v>0</v>
      </c>
      <c r="V695" s="13">
        <f t="shared" si="6"/>
        <v>0</v>
      </c>
    </row>
    <row r="696" ht="15.75" customHeight="1">
      <c r="A696" s="27">
        <v>-1.0</v>
      </c>
      <c r="B696" s="27">
        <v>3.0</v>
      </c>
      <c r="C696" s="27"/>
      <c r="D696" s="27"/>
      <c r="E696" s="27"/>
      <c r="F696" s="29"/>
      <c r="G696" s="30">
        <v>44070.0</v>
      </c>
      <c r="H696" s="27" t="s">
        <v>493</v>
      </c>
      <c r="I696" s="31"/>
      <c r="J696" s="32"/>
      <c r="K696" s="32"/>
      <c r="L696" s="27"/>
      <c r="M696" s="27"/>
      <c r="N696" s="30">
        <v>45352.0</v>
      </c>
      <c r="O696" s="27"/>
      <c r="P696" s="27"/>
      <c r="Q696" s="33" t="str">
        <f t="shared" si="1"/>
        <v>2020</v>
      </c>
      <c r="R696" s="33">
        <f t="shared" si="2"/>
        <v>8</v>
      </c>
      <c r="S696" s="33" t="str">
        <f t="shared" si="3"/>
        <v>2020-Q3</v>
      </c>
      <c r="T696" s="33">
        <f t="shared" si="4"/>
        <v>0</v>
      </c>
      <c r="U696" s="33">
        <f t="shared" si="5"/>
        <v>0</v>
      </c>
      <c r="V696" s="13">
        <f t="shared" si="6"/>
        <v>0</v>
      </c>
    </row>
    <row r="697" ht="15.75" customHeight="1">
      <c r="A697" s="27">
        <v>-1.0</v>
      </c>
      <c r="B697" s="27">
        <v>4.0</v>
      </c>
      <c r="C697" s="27"/>
      <c r="D697" s="27"/>
      <c r="E697" s="27"/>
      <c r="F697" s="29"/>
      <c r="G697" s="30">
        <v>44070.0</v>
      </c>
      <c r="H697" s="27" t="s">
        <v>493</v>
      </c>
      <c r="I697" s="31"/>
      <c r="J697" s="32"/>
      <c r="K697" s="32"/>
      <c r="L697" s="27"/>
      <c r="M697" s="27"/>
      <c r="N697" s="30">
        <v>45352.0</v>
      </c>
      <c r="O697" s="27"/>
      <c r="P697" s="27"/>
      <c r="Q697" s="33" t="str">
        <f t="shared" si="1"/>
        <v>2020</v>
      </c>
      <c r="R697" s="33">
        <f t="shared" si="2"/>
        <v>8</v>
      </c>
      <c r="S697" s="33" t="str">
        <f t="shared" si="3"/>
        <v>2020-Q3</v>
      </c>
      <c r="T697" s="33">
        <f t="shared" si="4"/>
        <v>0</v>
      </c>
      <c r="U697" s="33">
        <f t="shared" si="5"/>
        <v>0</v>
      </c>
      <c r="V697" s="13">
        <f t="shared" si="6"/>
        <v>0</v>
      </c>
    </row>
    <row r="698" ht="15.75" customHeight="1">
      <c r="A698" s="27">
        <v>-1.0</v>
      </c>
      <c r="B698" s="27">
        <v>6.0</v>
      </c>
      <c r="C698" s="27"/>
      <c r="D698" s="27"/>
      <c r="E698" s="27"/>
      <c r="F698" s="29"/>
      <c r="G698" s="30">
        <v>44070.0</v>
      </c>
      <c r="H698" s="27" t="s">
        <v>493</v>
      </c>
      <c r="I698" s="31"/>
      <c r="J698" s="32"/>
      <c r="K698" s="32"/>
      <c r="L698" s="27"/>
      <c r="M698" s="27"/>
      <c r="N698" s="30">
        <v>45352.0</v>
      </c>
      <c r="O698" s="27"/>
      <c r="P698" s="27"/>
      <c r="Q698" s="33" t="str">
        <f t="shared" si="1"/>
        <v>2020</v>
      </c>
      <c r="R698" s="33">
        <f t="shared" si="2"/>
        <v>8</v>
      </c>
      <c r="S698" s="33" t="str">
        <f t="shared" si="3"/>
        <v>2020-Q3</v>
      </c>
      <c r="T698" s="33">
        <f t="shared" si="4"/>
        <v>0</v>
      </c>
      <c r="U698" s="33">
        <f t="shared" si="5"/>
        <v>0</v>
      </c>
      <c r="V698" s="13">
        <f t="shared" si="6"/>
        <v>0</v>
      </c>
    </row>
    <row r="699" ht="15.75" customHeight="1">
      <c r="A699" s="27">
        <v>-1.0</v>
      </c>
      <c r="B699" s="27">
        <v>1.0</v>
      </c>
      <c r="C699" s="27"/>
      <c r="D699" s="27"/>
      <c r="E699" s="27"/>
      <c r="F699" s="29"/>
      <c r="G699" s="30">
        <v>44064.0</v>
      </c>
      <c r="H699" s="27" t="s">
        <v>493</v>
      </c>
      <c r="I699" s="31"/>
      <c r="J699" s="32"/>
      <c r="K699" s="32"/>
      <c r="L699" s="27"/>
      <c r="M699" s="27"/>
      <c r="N699" s="30">
        <v>45352.0</v>
      </c>
      <c r="O699" s="27"/>
      <c r="P699" s="27"/>
      <c r="Q699" s="33" t="str">
        <f t="shared" si="1"/>
        <v>2020</v>
      </c>
      <c r="R699" s="33">
        <f t="shared" si="2"/>
        <v>8</v>
      </c>
      <c r="S699" s="33" t="str">
        <f t="shared" si="3"/>
        <v>2020-Q3</v>
      </c>
      <c r="T699" s="33">
        <f t="shared" si="4"/>
        <v>0</v>
      </c>
      <c r="U699" s="33">
        <f t="shared" si="5"/>
        <v>0</v>
      </c>
      <c r="V699" s="13">
        <f t="shared" si="6"/>
        <v>0</v>
      </c>
    </row>
    <row r="700" ht="15.75" customHeight="1">
      <c r="C700" s="34"/>
      <c r="F700" s="35"/>
      <c r="G700" s="35"/>
      <c r="I700" s="36"/>
      <c r="J700" s="37"/>
      <c r="K700" s="37"/>
      <c r="N700" s="35"/>
    </row>
    <row r="701" ht="15.75" customHeight="1">
      <c r="C701" s="34"/>
      <c r="F701" s="35"/>
      <c r="G701" s="35"/>
      <c r="I701" s="36"/>
      <c r="J701" s="37"/>
      <c r="K701" s="37"/>
      <c r="N701" s="35"/>
    </row>
    <row r="702" ht="15.75" customHeight="1">
      <c r="C702" s="34"/>
      <c r="F702" s="35"/>
      <c r="G702" s="35"/>
      <c r="I702" s="36"/>
      <c r="J702" s="37"/>
      <c r="K702" s="37"/>
      <c r="N702" s="35"/>
    </row>
    <row r="703" ht="15.75" customHeight="1">
      <c r="C703" s="34"/>
      <c r="F703" s="35"/>
      <c r="G703" s="35"/>
      <c r="I703" s="36"/>
      <c r="J703" s="37"/>
      <c r="K703" s="37"/>
      <c r="N703" s="35"/>
    </row>
    <row r="704" ht="15.75" customHeight="1">
      <c r="C704" s="34"/>
      <c r="F704" s="35"/>
      <c r="G704" s="35"/>
      <c r="I704" s="36"/>
      <c r="J704" s="37"/>
      <c r="K704" s="37"/>
      <c r="N704" s="35"/>
    </row>
    <row r="705" ht="15.75" customHeight="1">
      <c r="C705" s="34"/>
      <c r="F705" s="35"/>
      <c r="G705" s="35"/>
      <c r="I705" s="36"/>
      <c r="J705" s="37"/>
      <c r="K705" s="37"/>
      <c r="N705" s="35"/>
    </row>
    <row r="706" ht="15.75" customHeight="1">
      <c r="C706" s="34"/>
      <c r="F706" s="35"/>
      <c r="G706" s="35"/>
      <c r="I706" s="36"/>
      <c r="J706" s="37"/>
      <c r="K706" s="37"/>
      <c r="N706" s="35"/>
    </row>
    <row r="707" ht="15.75" customHeight="1">
      <c r="C707" s="34"/>
      <c r="F707" s="35"/>
      <c r="G707" s="35"/>
      <c r="I707" s="36"/>
      <c r="J707" s="37"/>
      <c r="K707" s="37"/>
      <c r="N707" s="35"/>
    </row>
    <row r="708" ht="15.75" customHeight="1">
      <c r="C708" s="34"/>
      <c r="F708" s="35"/>
      <c r="G708" s="35"/>
      <c r="I708" s="36"/>
      <c r="J708" s="37"/>
      <c r="K708" s="37"/>
      <c r="N708" s="35"/>
    </row>
    <row r="709" ht="15.75" customHeight="1">
      <c r="C709" s="34"/>
      <c r="F709" s="35"/>
      <c r="G709" s="35"/>
      <c r="I709" s="36"/>
      <c r="J709" s="37"/>
      <c r="K709" s="37"/>
      <c r="N709" s="35"/>
    </row>
    <row r="710" ht="15.75" customHeight="1">
      <c r="C710" s="34"/>
      <c r="F710" s="35"/>
      <c r="G710" s="35"/>
      <c r="I710" s="36"/>
      <c r="J710" s="37"/>
      <c r="K710" s="37"/>
      <c r="N710" s="35"/>
    </row>
    <row r="711" ht="15.75" customHeight="1">
      <c r="C711" s="34"/>
      <c r="F711" s="35"/>
      <c r="G711" s="35"/>
      <c r="I711" s="36"/>
      <c r="J711" s="37"/>
      <c r="K711" s="37"/>
      <c r="N711" s="35"/>
    </row>
    <row r="712" ht="15.75" customHeight="1">
      <c r="C712" s="34"/>
      <c r="F712" s="35"/>
      <c r="G712" s="35"/>
      <c r="I712" s="36"/>
      <c r="J712" s="37"/>
      <c r="K712" s="37"/>
      <c r="N712" s="35"/>
    </row>
    <row r="713" ht="15.75" customHeight="1">
      <c r="C713" s="34"/>
      <c r="F713" s="35"/>
      <c r="G713" s="35"/>
      <c r="I713" s="36"/>
      <c r="J713" s="37"/>
      <c r="K713" s="37"/>
      <c r="N713" s="35"/>
    </row>
    <row r="714" ht="15.75" customHeight="1">
      <c r="C714" s="34"/>
      <c r="F714" s="35"/>
      <c r="G714" s="35"/>
      <c r="I714" s="36"/>
      <c r="J714" s="37"/>
      <c r="K714" s="37"/>
      <c r="N714" s="35"/>
    </row>
    <row r="715" ht="15.75" customHeight="1">
      <c r="C715" s="34"/>
      <c r="F715" s="35"/>
      <c r="G715" s="35"/>
      <c r="I715" s="36"/>
      <c r="J715" s="37"/>
      <c r="K715" s="37"/>
      <c r="N715" s="35"/>
    </row>
    <row r="716" ht="15.75" customHeight="1">
      <c r="C716" s="34"/>
      <c r="F716" s="35"/>
      <c r="G716" s="35"/>
      <c r="I716" s="36"/>
      <c r="J716" s="37"/>
      <c r="K716" s="37"/>
      <c r="N716" s="35"/>
    </row>
    <row r="717" ht="15.75" customHeight="1">
      <c r="C717" s="34"/>
      <c r="F717" s="35"/>
      <c r="G717" s="35"/>
      <c r="I717" s="36"/>
      <c r="J717" s="37"/>
      <c r="K717" s="37"/>
      <c r="N717" s="35"/>
    </row>
    <row r="718" ht="15.75" customHeight="1">
      <c r="C718" s="34"/>
      <c r="F718" s="35"/>
      <c r="G718" s="35"/>
      <c r="I718" s="36"/>
      <c r="J718" s="37"/>
      <c r="K718" s="37"/>
      <c r="N718" s="35"/>
    </row>
    <row r="719" ht="15.75" customHeight="1">
      <c r="C719" s="34"/>
      <c r="F719" s="35"/>
      <c r="G719" s="35"/>
      <c r="I719" s="36"/>
      <c r="J719" s="37"/>
      <c r="K719" s="37"/>
      <c r="N719" s="35"/>
    </row>
    <row r="720" ht="15.75" customHeight="1">
      <c r="C720" s="34"/>
      <c r="F720" s="35"/>
      <c r="G720" s="35"/>
      <c r="I720" s="36"/>
      <c r="J720" s="37"/>
      <c r="K720" s="37"/>
      <c r="N720" s="35"/>
    </row>
    <row r="721" ht="15.75" customHeight="1">
      <c r="C721" s="34"/>
      <c r="F721" s="35"/>
      <c r="G721" s="35"/>
      <c r="I721" s="36"/>
      <c r="J721" s="37"/>
      <c r="K721" s="37"/>
      <c r="N721" s="35"/>
    </row>
    <row r="722" ht="15.75" customHeight="1">
      <c r="C722" s="34"/>
      <c r="F722" s="35"/>
      <c r="G722" s="35"/>
      <c r="I722" s="36"/>
      <c r="J722" s="37"/>
      <c r="K722" s="37"/>
      <c r="N722" s="35"/>
    </row>
    <row r="723" ht="15.75" customHeight="1">
      <c r="C723" s="34"/>
      <c r="F723" s="35"/>
      <c r="G723" s="35"/>
      <c r="I723" s="36"/>
      <c r="J723" s="37"/>
      <c r="K723" s="37"/>
      <c r="N723" s="35"/>
    </row>
    <row r="724" ht="15.75" customHeight="1">
      <c r="C724" s="34"/>
      <c r="F724" s="35"/>
      <c r="G724" s="35"/>
      <c r="I724" s="36"/>
      <c r="J724" s="37"/>
      <c r="K724" s="37"/>
      <c r="N724" s="35"/>
    </row>
    <row r="725" ht="15.75" customHeight="1">
      <c r="C725" s="34"/>
      <c r="F725" s="35"/>
      <c r="G725" s="35"/>
      <c r="I725" s="36"/>
      <c r="J725" s="37"/>
      <c r="K725" s="37"/>
      <c r="N725" s="35"/>
    </row>
    <row r="726" ht="15.75" customHeight="1">
      <c r="C726" s="34"/>
      <c r="F726" s="35"/>
      <c r="G726" s="35"/>
      <c r="I726" s="36"/>
      <c r="J726" s="37"/>
      <c r="K726" s="37"/>
      <c r="N726" s="35"/>
    </row>
    <row r="727" ht="15.75" customHeight="1">
      <c r="C727" s="34"/>
      <c r="F727" s="35"/>
      <c r="G727" s="35"/>
      <c r="I727" s="36"/>
      <c r="J727" s="37"/>
      <c r="K727" s="37"/>
      <c r="N727" s="35"/>
    </row>
    <row r="728" ht="15.75" customHeight="1">
      <c r="C728" s="34"/>
      <c r="F728" s="35"/>
      <c r="G728" s="35"/>
      <c r="I728" s="36"/>
      <c r="J728" s="37"/>
      <c r="K728" s="37"/>
      <c r="N728" s="35"/>
    </row>
    <row r="729" ht="15.75" customHeight="1">
      <c r="C729" s="34"/>
      <c r="F729" s="35"/>
      <c r="G729" s="35"/>
      <c r="I729" s="36"/>
      <c r="J729" s="37"/>
      <c r="K729" s="37"/>
      <c r="N729" s="35"/>
    </row>
    <row r="730" ht="15.75" customHeight="1">
      <c r="C730" s="34"/>
      <c r="F730" s="35"/>
      <c r="G730" s="35"/>
      <c r="I730" s="36"/>
      <c r="J730" s="37"/>
      <c r="K730" s="37"/>
      <c r="N730" s="35"/>
    </row>
    <row r="731" ht="15.75" customHeight="1">
      <c r="C731" s="34"/>
      <c r="F731" s="35"/>
      <c r="G731" s="35"/>
      <c r="I731" s="36"/>
      <c r="J731" s="37"/>
      <c r="K731" s="37"/>
      <c r="N731" s="35"/>
    </row>
    <row r="732" ht="15.75" customHeight="1">
      <c r="C732" s="34"/>
      <c r="F732" s="35"/>
      <c r="G732" s="35"/>
      <c r="I732" s="36"/>
      <c r="J732" s="37"/>
      <c r="K732" s="37"/>
      <c r="N732" s="35"/>
    </row>
    <row r="733" ht="15.75" customHeight="1">
      <c r="C733" s="34"/>
      <c r="F733" s="35"/>
      <c r="G733" s="35"/>
      <c r="I733" s="36"/>
      <c r="J733" s="37"/>
      <c r="K733" s="37"/>
      <c r="N733" s="35"/>
    </row>
    <row r="734" ht="15.75" customHeight="1">
      <c r="C734" s="34"/>
      <c r="F734" s="35"/>
      <c r="G734" s="35"/>
      <c r="I734" s="36"/>
      <c r="J734" s="37"/>
      <c r="K734" s="37"/>
      <c r="N734" s="35"/>
    </row>
    <row r="735" ht="15.75" customHeight="1">
      <c r="C735" s="34"/>
      <c r="F735" s="35"/>
      <c r="G735" s="35"/>
      <c r="I735" s="36"/>
      <c r="J735" s="37"/>
      <c r="K735" s="37"/>
      <c r="N735" s="35"/>
    </row>
    <row r="736" ht="15.75" customHeight="1">
      <c r="C736" s="34"/>
      <c r="F736" s="35"/>
      <c r="G736" s="35"/>
      <c r="I736" s="36"/>
      <c r="J736" s="37"/>
      <c r="K736" s="37"/>
      <c r="N736" s="35"/>
    </row>
    <row r="737" ht="15.75" customHeight="1">
      <c r="C737" s="34"/>
      <c r="F737" s="35"/>
      <c r="G737" s="35"/>
      <c r="I737" s="36"/>
      <c r="J737" s="37"/>
      <c r="K737" s="37"/>
      <c r="N737" s="35"/>
    </row>
    <row r="738" ht="15.75" customHeight="1">
      <c r="C738" s="34"/>
      <c r="F738" s="35"/>
      <c r="G738" s="35"/>
      <c r="I738" s="36"/>
      <c r="J738" s="37"/>
      <c r="K738" s="37"/>
      <c r="N738" s="35"/>
    </row>
    <row r="739" ht="15.75" customHeight="1">
      <c r="C739" s="34"/>
      <c r="F739" s="35"/>
      <c r="G739" s="35"/>
      <c r="I739" s="36"/>
      <c r="J739" s="37"/>
      <c r="K739" s="37"/>
      <c r="N739" s="35"/>
    </row>
    <row r="740" ht="15.75" customHeight="1">
      <c r="C740" s="34"/>
      <c r="F740" s="35"/>
      <c r="G740" s="35"/>
      <c r="I740" s="36"/>
      <c r="J740" s="37"/>
      <c r="K740" s="37"/>
      <c r="N740" s="35"/>
    </row>
    <row r="741" ht="15.75" customHeight="1">
      <c r="C741" s="34"/>
      <c r="F741" s="35"/>
      <c r="G741" s="35"/>
      <c r="I741" s="36"/>
      <c r="J741" s="37"/>
      <c r="K741" s="37"/>
      <c r="N741" s="35"/>
    </row>
    <row r="742" ht="15.75" customHeight="1">
      <c r="C742" s="34"/>
      <c r="F742" s="35"/>
      <c r="G742" s="35"/>
      <c r="I742" s="36"/>
      <c r="J742" s="37"/>
      <c r="K742" s="37"/>
      <c r="N742" s="35"/>
    </row>
    <row r="743" ht="15.75" customHeight="1">
      <c r="C743" s="34"/>
      <c r="F743" s="35"/>
      <c r="G743" s="35"/>
      <c r="I743" s="36"/>
      <c r="J743" s="37"/>
      <c r="K743" s="37"/>
      <c r="N743" s="35"/>
    </row>
    <row r="744" ht="15.75" customHeight="1">
      <c r="C744" s="34"/>
      <c r="F744" s="35"/>
      <c r="G744" s="35"/>
      <c r="I744" s="36"/>
      <c r="J744" s="37"/>
      <c r="K744" s="37"/>
      <c r="N744" s="35"/>
    </row>
    <row r="745" ht="15.75" customHeight="1">
      <c r="C745" s="34"/>
      <c r="F745" s="35"/>
      <c r="G745" s="35"/>
      <c r="I745" s="36"/>
      <c r="J745" s="37"/>
      <c r="K745" s="37"/>
      <c r="N745" s="35"/>
    </row>
    <row r="746" ht="15.75" customHeight="1">
      <c r="C746" s="34"/>
      <c r="F746" s="35"/>
      <c r="G746" s="35"/>
      <c r="I746" s="36"/>
      <c r="J746" s="37"/>
      <c r="K746" s="37"/>
      <c r="N746" s="35"/>
    </row>
    <row r="747" ht="15.75" customHeight="1">
      <c r="C747" s="34"/>
      <c r="F747" s="35"/>
      <c r="G747" s="35"/>
      <c r="I747" s="36"/>
      <c r="J747" s="37"/>
      <c r="K747" s="37"/>
      <c r="N747" s="35"/>
    </row>
    <row r="748" ht="15.75" customHeight="1">
      <c r="C748" s="34"/>
      <c r="F748" s="35"/>
      <c r="G748" s="35"/>
      <c r="I748" s="36"/>
      <c r="J748" s="37"/>
      <c r="K748" s="37"/>
      <c r="N748" s="35"/>
    </row>
    <row r="749" ht="15.75" customHeight="1">
      <c r="C749" s="34"/>
      <c r="F749" s="35"/>
      <c r="G749" s="35"/>
      <c r="I749" s="36"/>
      <c r="J749" s="37"/>
      <c r="K749" s="37"/>
      <c r="N749" s="35"/>
    </row>
    <row r="750" ht="15.75" customHeight="1">
      <c r="C750" s="34"/>
      <c r="F750" s="35"/>
      <c r="G750" s="35"/>
      <c r="I750" s="36"/>
      <c r="J750" s="37"/>
      <c r="K750" s="37"/>
      <c r="N750" s="35"/>
    </row>
    <row r="751" ht="15.75" customHeight="1">
      <c r="C751" s="34"/>
      <c r="F751" s="35"/>
      <c r="G751" s="35"/>
      <c r="I751" s="36"/>
      <c r="J751" s="37"/>
      <c r="K751" s="37"/>
      <c r="N751" s="35"/>
    </row>
    <row r="752" ht="15.75" customHeight="1">
      <c r="C752" s="34"/>
      <c r="F752" s="35"/>
      <c r="G752" s="35"/>
      <c r="I752" s="36"/>
      <c r="J752" s="37"/>
      <c r="K752" s="37"/>
      <c r="N752" s="35"/>
    </row>
    <row r="753" ht="15.75" customHeight="1">
      <c r="C753" s="34"/>
      <c r="F753" s="35"/>
      <c r="G753" s="35"/>
      <c r="I753" s="36"/>
      <c r="J753" s="37"/>
      <c r="K753" s="37"/>
      <c r="N753" s="35"/>
    </row>
    <row r="754" ht="15.75" customHeight="1">
      <c r="C754" s="34"/>
      <c r="F754" s="35"/>
      <c r="G754" s="35"/>
      <c r="I754" s="36"/>
      <c r="J754" s="37"/>
      <c r="K754" s="37"/>
      <c r="N754" s="35"/>
    </row>
    <row r="755" ht="15.75" customHeight="1">
      <c r="C755" s="34"/>
      <c r="F755" s="35"/>
      <c r="G755" s="35"/>
      <c r="I755" s="36"/>
      <c r="J755" s="37"/>
      <c r="K755" s="37"/>
      <c r="N755" s="35"/>
    </row>
    <row r="756" ht="15.75" customHeight="1">
      <c r="C756" s="34"/>
      <c r="F756" s="35"/>
      <c r="G756" s="35"/>
      <c r="I756" s="36"/>
      <c r="J756" s="37"/>
      <c r="K756" s="37"/>
      <c r="N756" s="35"/>
    </row>
    <row r="757" ht="15.75" customHeight="1">
      <c r="C757" s="34"/>
      <c r="F757" s="35"/>
      <c r="G757" s="35"/>
      <c r="I757" s="36"/>
      <c r="J757" s="37"/>
      <c r="K757" s="37"/>
      <c r="N757" s="35"/>
    </row>
    <row r="758" ht="15.75" customHeight="1">
      <c r="C758" s="34"/>
      <c r="F758" s="35"/>
      <c r="G758" s="35"/>
      <c r="I758" s="36"/>
      <c r="J758" s="37"/>
      <c r="K758" s="37"/>
      <c r="N758" s="35"/>
    </row>
    <row r="759" ht="15.75" customHeight="1">
      <c r="C759" s="34"/>
      <c r="F759" s="35"/>
      <c r="G759" s="35"/>
      <c r="I759" s="36"/>
      <c r="J759" s="37"/>
      <c r="K759" s="37"/>
      <c r="N759" s="35"/>
    </row>
    <row r="760" ht="15.75" customHeight="1">
      <c r="C760" s="34"/>
      <c r="F760" s="35"/>
      <c r="G760" s="35"/>
      <c r="I760" s="36"/>
      <c r="J760" s="37"/>
      <c r="K760" s="37"/>
      <c r="N760" s="35"/>
    </row>
    <row r="761" ht="15.75" customHeight="1">
      <c r="C761" s="34"/>
      <c r="F761" s="35"/>
      <c r="G761" s="35"/>
      <c r="I761" s="36"/>
      <c r="J761" s="37"/>
      <c r="K761" s="37"/>
      <c r="N761" s="35"/>
    </row>
    <row r="762" ht="15.75" customHeight="1">
      <c r="C762" s="34"/>
      <c r="F762" s="35"/>
      <c r="G762" s="35"/>
      <c r="I762" s="36"/>
      <c r="J762" s="37"/>
      <c r="K762" s="37"/>
      <c r="N762" s="35"/>
    </row>
    <row r="763" ht="15.75" customHeight="1">
      <c r="C763" s="34"/>
      <c r="F763" s="35"/>
      <c r="G763" s="35"/>
      <c r="I763" s="36"/>
      <c r="J763" s="37"/>
      <c r="K763" s="37"/>
      <c r="N763" s="35"/>
    </row>
    <row r="764" ht="15.75" customHeight="1">
      <c r="C764" s="34"/>
      <c r="F764" s="35"/>
      <c r="G764" s="35"/>
      <c r="I764" s="36"/>
      <c r="J764" s="37"/>
      <c r="K764" s="37"/>
      <c r="N764" s="35"/>
    </row>
    <row r="765" ht="15.75" customHeight="1">
      <c r="C765" s="34"/>
      <c r="F765" s="35"/>
      <c r="G765" s="35"/>
      <c r="I765" s="36"/>
      <c r="J765" s="37"/>
      <c r="K765" s="37"/>
      <c r="N765" s="35"/>
    </row>
    <row r="766" ht="15.75" customHeight="1">
      <c r="C766" s="34"/>
      <c r="F766" s="35"/>
      <c r="G766" s="35"/>
      <c r="I766" s="36"/>
      <c r="J766" s="37"/>
      <c r="K766" s="37"/>
      <c r="N766" s="35"/>
    </row>
    <row r="767" ht="15.75" customHeight="1">
      <c r="C767" s="34"/>
      <c r="F767" s="35"/>
      <c r="G767" s="35"/>
      <c r="I767" s="36"/>
      <c r="J767" s="37"/>
      <c r="K767" s="37"/>
      <c r="N767" s="35"/>
    </row>
    <row r="768" ht="15.75" customHeight="1">
      <c r="C768" s="34"/>
      <c r="F768" s="35"/>
      <c r="G768" s="35"/>
      <c r="I768" s="36"/>
      <c r="J768" s="37"/>
      <c r="K768" s="37"/>
      <c r="N768" s="35"/>
    </row>
    <row r="769" ht="15.75" customHeight="1">
      <c r="C769" s="34"/>
      <c r="F769" s="35"/>
      <c r="G769" s="35"/>
      <c r="I769" s="36"/>
      <c r="J769" s="37"/>
      <c r="K769" s="37"/>
      <c r="N769" s="35"/>
    </row>
    <row r="770" ht="15.75" customHeight="1">
      <c r="C770" s="34"/>
      <c r="F770" s="35"/>
      <c r="G770" s="35"/>
      <c r="I770" s="36"/>
      <c r="J770" s="37"/>
      <c r="K770" s="37"/>
      <c r="N770" s="35"/>
    </row>
    <row r="771" ht="15.75" customHeight="1">
      <c r="C771" s="34"/>
      <c r="F771" s="35"/>
      <c r="G771" s="35"/>
      <c r="I771" s="36"/>
      <c r="J771" s="37"/>
      <c r="K771" s="37"/>
      <c r="N771" s="35"/>
    </row>
    <row r="772" ht="15.75" customHeight="1">
      <c r="C772" s="34"/>
      <c r="F772" s="35"/>
      <c r="G772" s="35"/>
      <c r="I772" s="36"/>
      <c r="J772" s="37"/>
      <c r="K772" s="37"/>
      <c r="N772" s="35"/>
    </row>
    <row r="773" ht="15.75" customHeight="1">
      <c r="C773" s="34"/>
      <c r="F773" s="35"/>
      <c r="G773" s="35"/>
      <c r="I773" s="36"/>
      <c r="J773" s="37"/>
      <c r="K773" s="37"/>
      <c r="N773" s="35"/>
    </row>
    <row r="774" ht="15.75" customHeight="1">
      <c r="C774" s="34"/>
      <c r="F774" s="35"/>
      <c r="G774" s="35"/>
      <c r="I774" s="36"/>
      <c r="J774" s="37"/>
      <c r="K774" s="37"/>
      <c r="N774" s="35"/>
    </row>
    <row r="775" ht="15.75" customHeight="1">
      <c r="C775" s="34"/>
      <c r="F775" s="35"/>
      <c r="G775" s="35"/>
      <c r="I775" s="36"/>
      <c r="J775" s="37"/>
      <c r="K775" s="37"/>
      <c r="N775" s="35"/>
    </row>
    <row r="776" ht="15.75" customHeight="1">
      <c r="C776" s="34"/>
      <c r="F776" s="35"/>
      <c r="G776" s="35"/>
      <c r="I776" s="36"/>
      <c r="J776" s="37"/>
      <c r="K776" s="37"/>
      <c r="N776" s="35"/>
    </row>
    <row r="777" ht="15.75" customHeight="1">
      <c r="C777" s="34"/>
      <c r="F777" s="35"/>
      <c r="G777" s="35"/>
      <c r="I777" s="36"/>
      <c r="J777" s="37"/>
      <c r="K777" s="37"/>
      <c r="N777" s="35"/>
    </row>
    <row r="778" ht="15.75" customHeight="1">
      <c r="C778" s="34"/>
      <c r="F778" s="35"/>
      <c r="G778" s="35"/>
      <c r="I778" s="36"/>
      <c r="J778" s="37"/>
      <c r="K778" s="37"/>
      <c r="N778" s="35"/>
    </row>
    <row r="779" ht="15.75" customHeight="1">
      <c r="C779" s="34"/>
      <c r="F779" s="35"/>
      <c r="G779" s="35"/>
      <c r="I779" s="36"/>
      <c r="J779" s="37"/>
      <c r="K779" s="37"/>
      <c r="N779" s="35"/>
    </row>
    <row r="780" ht="15.75" customHeight="1">
      <c r="C780" s="34"/>
      <c r="F780" s="35"/>
      <c r="G780" s="35"/>
      <c r="I780" s="36"/>
      <c r="J780" s="37"/>
      <c r="K780" s="37"/>
      <c r="N780" s="35"/>
    </row>
    <row r="781" ht="15.75" customHeight="1">
      <c r="C781" s="34"/>
      <c r="F781" s="35"/>
      <c r="G781" s="35"/>
      <c r="I781" s="36"/>
      <c r="J781" s="37"/>
      <c r="K781" s="37"/>
      <c r="N781" s="35"/>
    </row>
    <row r="782" ht="15.75" customHeight="1">
      <c r="C782" s="34"/>
      <c r="F782" s="35"/>
      <c r="G782" s="35"/>
      <c r="I782" s="36"/>
      <c r="J782" s="37"/>
      <c r="K782" s="37"/>
      <c r="N782" s="35"/>
    </row>
    <row r="783" ht="15.75" customHeight="1">
      <c r="C783" s="34"/>
      <c r="F783" s="35"/>
      <c r="G783" s="35"/>
      <c r="I783" s="36"/>
      <c r="J783" s="37"/>
      <c r="K783" s="37"/>
      <c r="N783" s="35"/>
    </row>
    <row r="784" ht="15.75" customHeight="1">
      <c r="C784" s="34"/>
      <c r="F784" s="35"/>
      <c r="G784" s="35"/>
      <c r="I784" s="36"/>
      <c r="J784" s="37"/>
      <c r="K784" s="37"/>
      <c r="N784" s="35"/>
    </row>
    <row r="785" ht="15.75" customHeight="1">
      <c r="C785" s="34"/>
      <c r="F785" s="35"/>
      <c r="G785" s="35"/>
      <c r="I785" s="36"/>
      <c r="J785" s="37"/>
      <c r="K785" s="37"/>
      <c r="N785" s="35"/>
    </row>
    <row r="786" ht="15.75" customHeight="1">
      <c r="C786" s="34"/>
      <c r="F786" s="35"/>
      <c r="G786" s="35"/>
      <c r="I786" s="36"/>
      <c r="J786" s="37"/>
      <c r="K786" s="37"/>
      <c r="N786" s="35"/>
    </row>
    <row r="787" ht="15.75" customHeight="1">
      <c r="C787" s="34"/>
      <c r="F787" s="35"/>
      <c r="G787" s="35"/>
      <c r="I787" s="36"/>
      <c r="J787" s="37"/>
      <c r="K787" s="37"/>
      <c r="N787" s="35"/>
    </row>
    <row r="788" ht="15.75" customHeight="1">
      <c r="C788" s="34"/>
      <c r="F788" s="35"/>
      <c r="G788" s="35"/>
      <c r="I788" s="36"/>
      <c r="J788" s="37"/>
      <c r="K788" s="37"/>
      <c r="N788" s="35"/>
    </row>
    <row r="789" ht="15.75" customHeight="1">
      <c r="C789" s="34"/>
      <c r="F789" s="35"/>
      <c r="G789" s="35"/>
      <c r="I789" s="36"/>
      <c r="J789" s="37"/>
      <c r="K789" s="37"/>
      <c r="N789" s="35"/>
    </row>
    <row r="790" ht="15.75" customHeight="1">
      <c r="C790" s="34"/>
      <c r="F790" s="35"/>
      <c r="G790" s="35"/>
      <c r="I790" s="36"/>
      <c r="J790" s="37"/>
      <c r="K790" s="37"/>
      <c r="N790" s="35"/>
    </row>
    <row r="791" ht="15.75" customHeight="1">
      <c r="C791" s="34"/>
      <c r="F791" s="35"/>
      <c r="G791" s="35"/>
      <c r="I791" s="36"/>
      <c r="J791" s="37"/>
      <c r="K791" s="37"/>
      <c r="N791" s="35"/>
    </row>
    <row r="792" ht="15.75" customHeight="1">
      <c r="C792" s="34"/>
      <c r="F792" s="35"/>
      <c r="G792" s="35"/>
      <c r="I792" s="36"/>
      <c r="J792" s="37"/>
      <c r="K792" s="37"/>
      <c r="N792" s="35"/>
    </row>
    <row r="793" ht="15.75" customHeight="1">
      <c r="C793" s="34"/>
      <c r="F793" s="35"/>
      <c r="G793" s="35"/>
      <c r="I793" s="36"/>
      <c r="J793" s="37"/>
      <c r="K793" s="37"/>
      <c r="N793" s="35"/>
    </row>
    <row r="794" ht="15.75" customHeight="1">
      <c r="C794" s="34"/>
      <c r="F794" s="35"/>
      <c r="G794" s="35"/>
      <c r="I794" s="36"/>
      <c r="J794" s="37"/>
      <c r="K794" s="37"/>
      <c r="N794" s="35"/>
    </row>
    <row r="795" ht="15.75" customHeight="1">
      <c r="C795" s="34"/>
      <c r="F795" s="35"/>
      <c r="G795" s="35"/>
      <c r="I795" s="36"/>
      <c r="J795" s="37"/>
      <c r="K795" s="37"/>
      <c r="N795" s="35"/>
    </row>
    <row r="796" ht="15.75" customHeight="1">
      <c r="C796" s="34"/>
      <c r="F796" s="35"/>
      <c r="G796" s="35"/>
      <c r="I796" s="36"/>
      <c r="J796" s="37"/>
      <c r="K796" s="37"/>
      <c r="N796" s="35"/>
    </row>
    <row r="797" ht="15.75" customHeight="1">
      <c r="C797" s="34"/>
      <c r="F797" s="35"/>
      <c r="G797" s="35"/>
      <c r="I797" s="36"/>
      <c r="J797" s="37"/>
      <c r="K797" s="37"/>
      <c r="N797" s="35"/>
    </row>
    <row r="798" ht="15.75" customHeight="1">
      <c r="C798" s="34"/>
      <c r="F798" s="35"/>
      <c r="G798" s="35"/>
      <c r="I798" s="36"/>
      <c r="J798" s="37"/>
      <c r="K798" s="37"/>
      <c r="N798" s="35"/>
    </row>
    <row r="799" ht="15.75" customHeight="1">
      <c r="C799" s="34"/>
      <c r="F799" s="35"/>
      <c r="G799" s="35"/>
      <c r="I799" s="36"/>
      <c r="J799" s="37"/>
      <c r="K799" s="37"/>
      <c r="N799" s="35"/>
    </row>
    <row r="800" ht="15.75" customHeight="1">
      <c r="C800" s="34"/>
      <c r="F800" s="35"/>
      <c r="G800" s="35"/>
      <c r="I800" s="36"/>
      <c r="J800" s="37"/>
      <c r="K800" s="37"/>
      <c r="N800" s="35"/>
    </row>
    <row r="801" ht="15.75" customHeight="1">
      <c r="C801" s="34"/>
      <c r="F801" s="35"/>
      <c r="G801" s="35"/>
      <c r="I801" s="36"/>
      <c r="J801" s="37"/>
      <c r="K801" s="37"/>
      <c r="N801" s="35"/>
    </row>
    <row r="802" ht="15.75" customHeight="1">
      <c r="C802" s="34"/>
      <c r="F802" s="35"/>
      <c r="G802" s="35"/>
      <c r="I802" s="36"/>
      <c r="J802" s="37"/>
      <c r="K802" s="37"/>
      <c r="N802" s="35"/>
    </row>
    <row r="803" ht="15.75" customHeight="1">
      <c r="C803" s="34"/>
      <c r="F803" s="35"/>
      <c r="G803" s="35"/>
      <c r="I803" s="36"/>
      <c r="J803" s="37"/>
      <c r="K803" s="37"/>
      <c r="N803" s="35"/>
    </row>
    <row r="804" ht="15.75" customHeight="1">
      <c r="C804" s="34"/>
      <c r="F804" s="35"/>
      <c r="G804" s="35"/>
      <c r="I804" s="36"/>
      <c r="J804" s="37"/>
      <c r="K804" s="37"/>
      <c r="N804" s="35"/>
    </row>
    <row r="805" ht="15.75" customHeight="1">
      <c r="C805" s="34"/>
      <c r="F805" s="35"/>
      <c r="G805" s="35"/>
      <c r="I805" s="36"/>
      <c r="J805" s="37"/>
      <c r="K805" s="37"/>
      <c r="N805" s="35"/>
    </row>
    <row r="806" ht="15.75" customHeight="1">
      <c r="C806" s="34"/>
      <c r="F806" s="35"/>
      <c r="G806" s="35"/>
      <c r="I806" s="36"/>
      <c r="J806" s="37"/>
      <c r="K806" s="37"/>
      <c r="N806" s="35"/>
    </row>
    <row r="807" ht="15.75" customHeight="1">
      <c r="C807" s="34"/>
      <c r="F807" s="35"/>
      <c r="G807" s="35"/>
      <c r="I807" s="36"/>
      <c r="J807" s="37"/>
      <c r="K807" s="37"/>
      <c r="N807" s="35"/>
    </row>
    <row r="808" ht="15.75" customHeight="1">
      <c r="C808" s="34"/>
      <c r="F808" s="35"/>
      <c r="G808" s="35"/>
      <c r="I808" s="36"/>
      <c r="J808" s="37"/>
      <c r="K808" s="37"/>
      <c r="N808" s="35"/>
    </row>
    <row r="809" ht="15.75" customHeight="1">
      <c r="C809" s="34"/>
      <c r="F809" s="35"/>
      <c r="G809" s="35"/>
      <c r="I809" s="36"/>
      <c r="J809" s="37"/>
      <c r="K809" s="37"/>
      <c r="N809" s="35"/>
    </row>
    <row r="810" ht="15.75" customHeight="1">
      <c r="C810" s="34"/>
      <c r="F810" s="35"/>
      <c r="G810" s="35"/>
      <c r="I810" s="36"/>
      <c r="J810" s="37"/>
      <c r="K810" s="37"/>
      <c r="N810" s="35"/>
    </row>
    <row r="811" ht="15.75" customHeight="1">
      <c r="C811" s="34"/>
      <c r="F811" s="35"/>
      <c r="G811" s="35"/>
      <c r="I811" s="36"/>
      <c r="J811" s="37"/>
      <c r="K811" s="37"/>
      <c r="N811" s="35"/>
    </row>
    <row r="812" ht="15.75" customHeight="1">
      <c r="C812" s="34"/>
      <c r="F812" s="35"/>
      <c r="G812" s="35"/>
      <c r="I812" s="36"/>
      <c r="J812" s="37"/>
      <c r="K812" s="37"/>
      <c r="N812" s="35"/>
    </row>
    <row r="813" ht="15.75" customHeight="1">
      <c r="C813" s="34"/>
      <c r="F813" s="35"/>
      <c r="G813" s="35"/>
      <c r="I813" s="36"/>
      <c r="J813" s="37"/>
      <c r="K813" s="37"/>
      <c r="N813" s="35"/>
    </row>
    <row r="814" ht="15.75" customHeight="1">
      <c r="C814" s="34"/>
      <c r="F814" s="35"/>
      <c r="G814" s="35"/>
      <c r="I814" s="36"/>
      <c r="J814" s="37"/>
      <c r="K814" s="37"/>
      <c r="N814" s="35"/>
    </row>
    <row r="815" ht="15.75" customHeight="1">
      <c r="C815" s="34"/>
      <c r="F815" s="35"/>
      <c r="G815" s="35"/>
      <c r="I815" s="36"/>
      <c r="J815" s="37"/>
      <c r="K815" s="37"/>
      <c r="N815" s="35"/>
    </row>
    <row r="816" ht="15.75" customHeight="1">
      <c r="C816" s="34"/>
      <c r="F816" s="35"/>
      <c r="G816" s="35"/>
      <c r="I816" s="36"/>
      <c r="J816" s="37"/>
      <c r="K816" s="37"/>
      <c r="N816" s="35"/>
    </row>
    <row r="817" ht="15.75" customHeight="1">
      <c r="C817" s="34"/>
      <c r="F817" s="35"/>
      <c r="G817" s="35"/>
      <c r="I817" s="36"/>
      <c r="J817" s="37"/>
      <c r="K817" s="37"/>
      <c r="N817" s="35"/>
    </row>
    <row r="818" ht="15.75" customHeight="1">
      <c r="C818" s="34"/>
      <c r="F818" s="35"/>
      <c r="G818" s="35"/>
      <c r="I818" s="36"/>
      <c r="J818" s="37"/>
      <c r="K818" s="37"/>
      <c r="N818" s="35"/>
    </row>
    <row r="819" ht="15.75" customHeight="1">
      <c r="C819" s="34"/>
      <c r="F819" s="35"/>
      <c r="G819" s="35"/>
      <c r="I819" s="36"/>
      <c r="J819" s="37"/>
      <c r="K819" s="37"/>
      <c r="N819" s="35"/>
    </row>
    <row r="820" ht="15.75" customHeight="1">
      <c r="C820" s="34"/>
      <c r="F820" s="35"/>
      <c r="G820" s="35"/>
      <c r="I820" s="36"/>
      <c r="J820" s="37"/>
      <c r="K820" s="37"/>
      <c r="N820" s="35"/>
    </row>
    <row r="821" ht="15.75" customHeight="1">
      <c r="C821" s="34"/>
      <c r="F821" s="35"/>
      <c r="G821" s="35"/>
      <c r="I821" s="36"/>
      <c r="J821" s="37"/>
      <c r="K821" s="37"/>
      <c r="N821" s="35"/>
    </row>
    <row r="822" ht="15.75" customHeight="1">
      <c r="C822" s="34"/>
      <c r="F822" s="35"/>
      <c r="G822" s="35"/>
      <c r="I822" s="36"/>
      <c r="J822" s="37"/>
      <c r="K822" s="37"/>
      <c r="N822" s="35"/>
    </row>
    <row r="823" ht="15.75" customHeight="1">
      <c r="C823" s="34"/>
      <c r="F823" s="35"/>
      <c r="G823" s="35"/>
      <c r="I823" s="36"/>
      <c r="J823" s="37"/>
      <c r="K823" s="37"/>
      <c r="N823" s="35"/>
    </row>
    <row r="824" ht="15.75" customHeight="1">
      <c r="C824" s="34"/>
      <c r="F824" s="35"/>
      <c r="G824" s="35"/>
      <c r="I824" s="36"/>
      <c r="J824" s="37"/>
      <c r="K824" s="37"/>
      <c r="N824" s="35"/>
    </row>
    <row r="825" ht="15.75" customHeight="1">
      <c r="C825" s="34"/>
      <c r="F825" s="35"/>
      <c r="G825" s="35"/>
      <c r="I825" s="36"/>
      <c r="J825" s="37"/>
      <c r="K825" s="37"/>
      <c r="N825" s="35"/>
    </row>
    <row r="826" ht="15.75" customHeight="1">
      <c r="C826" s="34"/>
      <c r="F826" s="35"/>
      <c r="G826" s="35"/>
      <c r="I826" s="36"/>
      <c r="J826" s="37"/>
      <c r="K826" s="37"/>
      <c r="N826" s="35"/>
    </row>
    <row r="827" ht="15.75" customHeight="1">
      <c r="C827" s="34"/>
      <c r="F827" s="35"/>
      <c r="G827" s="35"/>
      <c r="I827" s="36"/>
      <c r="J827" s="37"/>
      <c r="K827" s="37"/>
      <c r="N827" s="35"/>
    </row>
    <row r="828" ht="15.75" customHeight="1">
      <c r="C828" s="34"/>
      <c r="F828" s="35"/>
      <c r="G828" s="35"/>
      <c r="I828" s="36"/>
      <c r="J828" s="37"/>
      <c r="K828" s="37"/>
      <c r="N828" s="35"/>
    </row>
    <row r="829" ht="15.75" customHeight="1">
      <c r="C829" s="34"/>
      <c r="F829" s="35"/>
      <c r="G829" s="35"/>
      <c r="I829" s="36"/>
      <c r="J829" s="37"/>
      <c r="K829" s="37"/>
      <c r="N829" s="35"/>
    </row>
    <row r="830" ht="15.75" customHeight="1">
      <c r="C830" s="34"/>
      <c r="F830" s="35"/>
      <c r="G830" s="35"/>
      <c r="I830" s="36"/>
      <c r="J830" s="37"/>
      <c r="K830" s="37"/>
      <c r="N830" s="35"/>
    </row>
    <row r="831" ht="15.75" customHeight="1">
      <c r="C831" s="34"/>
      <c r="F831" s="35"/>
      <c r="G831" s="35"/>
      <c r="I831" s="36"/>
      <c r="J831" s="37"/>
      <c r="K831" s="37"/>
      <c r="N831" s="35"/>
    </row>
    <row r="832" ht="15.75" customHeight="1">
      <c r="C832" s="34"/>
      <c r="F832" s="35"/>
      <c r="G832" s="35"/>
      <c r="I832" s="36"/>
      <c r="J832" s="37"/>
      <c r="K832" s="37"/>
      <c r="N832" s="35"/>
    </row>
    <row r="833" ht="15.75" customHeight="1">
      <c r="C833" s="34"/>
      <c r="F833" s="35"/>
      <c r="G833" s="35"/>
      <c r="I833" s="36"/>
      <c r="J833" s="37"/>
      <c r="K833" s="37"/>
      <c r="N833" s="35"/>
    </row>
    <row r="834" ht="15.75" customHeight="1">
      <c r="C834" s="34"/>
      <c r="F834" s="35"/>
      <c r="G834" s="35"/>
      <c r="I834" s="36"/>
      <c r="J834" s="37"/>
      <c r="K834" s="37"/>
      <c r="N834" s="35"/>
    </row>
    <row r="835" ht="15.75" customHeight="1">
      <c r="C835" s="34"/>
      <c r="F835" s="35"/>
      <c r="G835" s="35"/>
      <c r="I835" s="36"/>
      <c r="J835" s="37"/>
      <c r="K835" s="37"/>
      <c r="N835" s="35"/>
    </row>
    <row r="836" ht="15.75" customHeight="1">
      <c r="C836" s="34"/>
      <c r="F836" s="35"/>
      <c r="G836" s="35"/>
      <c r="I836" s="36"/>
      <c r="J836" s="37"/>
      <c r="K836" s="37"/>
      <c r="N836" s="35"/>
    </row>
    <row r="837" ht="15.75" customHeight="1">
      <c r="C837" s="34"/>
      <c r="F837" s="35"/>
      <c r="G837" s="35"/>
      <c r="I837" s="36"/>
      <c r="J837" s="37"/>
      <c r="K837" s="37"/>
      <c r="N837" s="35"/>
    </row>
    <row r="838" ht="15.75" customHeight="1">
      <c r="C838" s="34"/>
      <c r="F838" s="35"/>
      <c r="G838" s="35"/>
      <c r="I838" s="36"/>
      <c r="J838" s="37"/>
      <c r="K838" s="37"/>
      <c r="N838" s="35"/>
    </row>
    <row r="839" ht="15.75" customHeight="1">
      <c r="C839" s="34"/>
      <c r="F839" s="35"/>
      <c r="G839" s="35"/>
      <c r="I839" s="36"/>
      <c r="J839" s="37"/>
      <c r="K839" s="37"/>
      <c r="N839" s="35"/>
    </row>
    <row r="840" ht="15.75" customHeight="1">
      <c r="C840" s="34"/>
      <c r="F840" s="35"/>
      <c r="G840" s="35"/>
      <c r="I840" s="36"/>
      <c r="J840" s="37"/>
      <c r="K840" s="37"/>
      <c r="N840" s="35"/>
    </row>
    <row r="841" ht="15.75" customHeight="1">
      <c r="C841" s="34"/>
      <c r="F841" s="35"/>
      <c r="G841" s="35"/>
      <c r="I841" s="36"/>
      <c r="J841" s="37"/>
      <c r="K841" s="37"/>
      <c r="N841" s="35"/>
    </row>
    <row r="842" ht="15.75" customHeight="1">
      <c r="C842" s="34"/>
      <c r="F842" s="35"/>
      <c r="G842" s="35"/>
      <c r="I842" s="36"/>
      <c r="J842" s="37"/>
      <c r="K842" s="37"/>
      <c r="N842" s="35"/>
    </row>
    <row r="843" ht="15.75" customHeight="1">
      <c r="C843" s="34"/>
      <c r="F843" s="35"/>
      <c r="G843" s="35"/>
      <c r="I843" s="36"/>
      <c r="J843" s="37"/>
      <c r="K843" s="37"/>
      <c r="N843" s="35"/>
    </row>
    <row r="844" ht="15.75" customHeight="1">
      <c r="C844" s="34"/>
      <c r="F844" s="35"/>
      <c r="G844" s="35"/>
      <c r="I844" s="36"/>
      <c r="J844" s="37"/>
      <c r="K844" s="37"/>
      <c r="N844" s="35"/>
    </row>
    <row r="845" ht="15.75" customHeight="1">
      <c r="C845" s="34"/>
      <c r="F845" s="35"/>
      <c r="G845" s="35"/>
      <c r="I845" s="36"/>
      <c r="J845" s="37"/>
      <c r="K845" s="37"/>
      <c r="N845" s="35"/>
    </row>
    <row r="846" ht="15.75" customHeight="1">
      <c r="C846" s="34"/>
      <c r="F846" s="35"/>
      <c r="G846" s="35"/>
      <c r="I846" s="36"/>
      <c r="J846" s="37"/>
      <c r="K846" s="37"/>
      <c r="N846" s="35"/>
    </row>
    <row r="847" ht="15.75" customHeight="1">
      <c r="C847" s="34"/>
      <c r="F847" s="35"/>
      <c r="G847" s="35"/>
      <c r="I847" s="36"/>
      <c r="J847" s="37"/>
      <c r="K847" s="37"/>
      <c r="N847" s="35"/>
    </row>
    <row r="848" ht="15.75" customHeight="1">
      <c r="C848" s="34"/>
      <c r="F848" s="35"/>
      <c r="G848" s="35"/>
      <c r="I848" s="36"/>
      <c r="J848" s="37"/>
      <c r="K848" s="37"/>
      <c r="N848" s="35"/>
    </row>
    <row r="849" ht="15.75" customHeight="1">
      <c r="C849" s="34"/>
      <c r="F849" s="35"/>
      <c r="G849" s="35"/>
      <c r="I849" s="36"/>
      <c r="J849" s="37"/>
      <c r="K849" s="37"/>
      <c r="N849" s="35"/>
    </row>
    <row r="850" ht="15.75" customHeight="1">
      <c r="C850" s="34"/>
      <c r="F850" s="35"/>
      <c r="G850" s="35"/>
      <c r="I850" s="36"/>
      <c r="J850" s="37"/>
      <c r="K850" s="37"/>
      <c r="N850" s="35"/>
    </row>
    <row r="851" ht="15.75" customHeight="1">
      <c r="C851" s="34"/>
      <c r="F851" s="35"/>
      <c r="G851" s="35"/>
      <c r="I851" s="36"/>
      <c r="J851" s="37"/>
      <c r="K851" s="37"/>
      <c r="N851" s="35"/>
    </row>
    <row r="852" ht="15.75" customHeight="1">
      <c r="C852" s="34"/>
      <c r="F852" s="35"/>
      <c r="G852" s="35"/>
      <c r="I852" s="36"/>
      <c r="J852" s="37"/>
      <c r="K852" s="37"/>
      <c r="N852" s="35"/>
    </row>
    <row r="853" ht="15.75" customHeight="1">
      <c r="C853" s="34"/>
      <c r="F853" s="35"/>
      <c r="G853" s="35"/>
      <c r="I853" s="36"/>
      <c r="J853" s="37"/>
      <c r="K853" s="37"/>
      <c r="N853" s="35"/>
    </row>
    <row r="854" ht="15.75" customHeight="1">
      <c r="C854" s="34"/>
      <c r="F854" s="35"/>
      <c r="G854" s="35"/>
      <c r="I854" s="36"/>
      <c r="J854" s="37"/>
      <c r="K854" s="37"/>
      <c r="N854" s="35"/>
    </row>
    <row r="855" ht="15.75" customHeight="1">
      <c r="C855" s="34"/>
      <c r="F855" s="35"/>
      <c r="G855" s="35"/>
      <c r="I855" s="36"/>
      <c r="J855" s="37"/>
      <c r="K855" s="37"/>
      <c r="N855" s="35"/>
    </row>
    <row r="856" ht="15.75" customHeight="1">
      <c r="C856" s="34"/>
      <c r="F856" s="35"/>
      <c r="G856" s="35"/>
      <c r="I856" s="36"/>
      <c r="J856" s="37"/>
      <c r="K856" s="37"/>
      <c r="N856" s="35"/>
    </row>
    <row r="857" ht="15.75" customHeight="1">
      <c r="C857" s="34"/>
      <c r="F857" s="35"/>
      <c r="G857" s="35"/>
      <c r="I857" s="36"/>
      <c r="J857" s="37"/>
      <c r="K857" s="37"/>
      <c r="N857" s="35"/>
    </row>
    <row r="858" ht="15.75" customHeight="1">
      <c r="C858" s="34"/>
      <c r="F858" s="35"/>
      <c r="G858" s="35"/>
      <c r="I858" s="36"/>
      <c r="J858" s="37"/>
      <c r="K858" s="37"/>
      <c r="N858" s="35"/>
    </row>
    <row r="859" ht="15.75" customHeight="1">
      <c r="C859" s="34"/>
      <c r="F859" s="35"/>
      <c r="G859" s="35"/>
      <c r="I859" s="36"/>
      <c r="J859" s="37"/>
      <c r="K859" s="37"/>
      <c r="N859" s="35"/>
    </row>
    <row r="860" ht="15.75" customHeight="1">
      <c r="C860" s="34"/>
      <c r="F860" s="35"/>
      <c r="G860" s="35"/>
      <c r="I860" s="36"/>
      <c r="J860" s="37"/>
      <c r="K860" s="37"/>
      <c r="N860" s="35"/>
    </row>
    <row r="861" ht="15.75" customHeight="1">
      <c r="C861" s="34"/>
      <c r="F861" s="35"/>
      <c r="G861" s="35"/>
      <c r="I861" s="36"/>
      <c r="J861" s="37"/>
      <c r="K861" s="37"/>
      <c r="N861" s="35"/>
    </row>
    <row r="862" ht="15.75" customHeight="1">
      <c r="C862" s="34"/>
      <c r="F862" s="35"/>
      <c r="G862" s="35"/>
      <c r="I862" s="36"/>
      <c r="J862" s="37"/>
      <c r="K862" s="37"/>
      <c r="N862" s="35"/>
    </row>
    <row r="863" ht="15.75" customHeight="1">
      <c r="C863" s="34"/>
      <c r="F863" s="35"/>
      <c r="G863" s="35"/>
      <c r="I863" s="36"/>
      <c r="J863" s="37"/>
      <c r="K863" s="37"/>
      <c r="N863" s="35"/>
    </row>
    <row r="864" ht="15.75" customHeight="1">
      <c r="C864" s="34"/>
      <c r="F864" s="35"/>
      <c r="G864" s="35"/>
      <c r="I864" s="36"/>
      <c r="J864" s="37"/>
      <c r="K864" s="37"/>
      <c r="N864" s="35"/>
    </row>
    <row r="865" ht="15.75" customHeight="1">
      <c r="C865" s="34"/>
      <c r="F865" s="35"/>
      <c r="G865" s="35"/>
      <c r="I865" s="36"/>
      <c r="J865" s="37"/>
      <c r="K865" s="37"/>
      <c r="N865" s="35"/>
    </row>
    <row r="866" ht="15.75" customHeight="1">
      <c r="C866" s="34"/>
      <c r="F866" s="35"/>
      <c r="G866" s="35"/>
      <c r="I866" s="36"/>
      <c r="J866" s="37"/>
      <c r="K866" s="37"/>
      <c r="N866" s="35"/>
    </row>
    <row r="867" ht="15.75" customHeight="1">
      <c r="C867" s="34"/>
      <c r="F867" s="35"/>
      <c r="G867" s="35"/>
      <c r="I867" s="36"/>
      <c r="J867" s="37"/>
      <c r="K867" s="37"/>
      <c r="N867" s="35"/>
    </row>
    <row r="868" ht="15.75" customHeight="1">
      <c r="C868" s="34"/>
      <c r="F868" s="35"/>
      <c r="G868" s="35"/>
      <c r="I868" s="36"/>
      <c r="J868" s="37"/>
      <c r="K868" s="37"/>
      <c r="N868" s="35"/>
    </row>
    <row r="869" ht="15.75" customHeight="1">
      <c r="C869" s="34"/>
      <c r="F869" s="35"/>
      <c r="G869" s="35"/>
      <c r="I869" s="36"/>
      <c r="J869" s="37"/>
      <c r="K869" s="37"/>
      <c r="N869" s="35"/>
    </row>
    <row r="870" ht="15.75" customHeight="1">
      <c r="C870" s="34"/>
      <c r="F870" s="35"/>
      <c r="G870" s="35"/>
      <c r="I870" s="36"/>
      <c r="J870" s="37"/>
      <c r="K870" s="37"/>
      <c r="N870" s="35"/>
    </row>
    <row r="871" ht="15.75" customHeight="1">
      <c r="C871" s="34"/>
      <c r="F871" s="35"/>
      <c r="G871" s="35"/>
      <c r="I871" s="36"/>
      <c r="J871" s="37"/>
      <c r="K871" s="37"/>
      <c r="N871" s="35"/>
    </row>
    <row r="872" ht="15.75" customHeight="1">
      <c r="C872" s="34"/>
      <c r="F872" s="35"/>
      <c r="G872" s="35"/>
      <c r="I872" s="36"/>
      <c r="J872" s="37"/>
      <c r="K872" s="37"/>
      <c r="N872" s="35"/>
    </row>
    <row r="873" ht="15.75" customHeight="1">
      <c r="C873" s="34"/>
      <c r="F873" s="35"/>
      <c r="G873" s="35"/>
      <c r="I873" s="36"/>
      <c r="J873" s="37"/>
      <c r="K873" s="37"/>
      <c r="N873" s="35"/>
    </row>
    <row r="874" ht="15.75" customHeight="1">
      <c r="C874" s="34"/>
      <c r="F874" s="35"/>
      <c r="G874" s="35"/>
      <c r="I874" s="36"/>
      <c r="J874" s="37"/>
      <c r="K874" s="37"/>
      <c r="N874" s="35"/>
    </row>
    <row r="875" ht="15.75" customHeight="1">
      <c r="C875" s="34"/>
      <c r="F875" s="35"/>
      <c r="G875" s="35"/>
      <c r="I875" s="36"/>
      <c r="J875" s="37"/>
      <c r="K875" s="37"/>
      <c r="N875" s="35"/>
    </row>
    <row r="876" ht="15.75" customHeight="1">
      <c r="C876" s="34"/>
      <c r="F876" s="35"/>
      <c r="G876" s="35"/>
      <c r="I876" s="36"/>
      <c r="J876" s="37"/>
      <c r="K876" s="37"/>
      <c r="N876" s="35"/>
    </row>
    <row r="877" ht="15.75" customHeight="1">
      <c r="C877" s="34"/>
      <c r="F877" s="35"/>
      <c r="G877" s="35"/>
      <c r="I877" s="36"/>
      <c r="J877" s="37"/>
      <c r="K877" s="37"/>
      <c r="N877" s="35"/>
    </row>
    <row r="878" ht="15.75" customHeight="1">
      <c r="C878" s="34"/>
      <c r="F878" s="35"/>
      <c r="G878" s="35"/>
      <c r="I878" s="36"/>
      <c r="J878" s="37"/>
      <c r="K878" s="37"/>
      <c r="N878" s="35"/>
    </row>
    <row r="879" ht="15.75" customHeight="1">
      <c r="C879" s="34"/>
      <c r="F879" s="35"/>
      <c r="G879" s="35"/>
      <c r="I879" s="36"/>
      <c r="J879" s="37"/>
      <c r="K879" s="37"/>
      <c r="N879" s="35"/>
    </row>
    <row r="880" ht="15.75" customHeight="1">
      <c r="C880" s="34"/>
      <c r="F880" s="35"/>
      <c r="G880" s="35"/>
      <c r="I880" s="36"/>
      <c r="J880" s="37"/>
      <c r="K880" s="37"/>
      <c r="N880" s="35"/>
    </row>
    <row r="881" ht="15.75" customHeight="1">
      <c r="C881" s="34"/>
      <c r="F881" s="35"/>
      <c r="G881" s="35"/>
      <c r="I881" s="36"/>
      <c r="J881" s="37"/>
      <c r="K881" s="37"/>
      <c r="N881" s="35"/>
    </row>
    <row r="882" ht="15.75" customHeight="1">
      <c r="C882" s="34"/>
      <c r="F882" s="35"/>
      <c r="G882" s="35"/>
      <c r="I882" s="36"/>
      <c r="J882" s="37"/>
      <c r="K882" s="37"/>
      <c r="N882" s="35"/>
    </row>
    <row r="883" ht="15.75" customHeight="1">
      <c r="C883" s="34"/>
      <c r="F883" s="35"/>
      <c r="G883" s="35"/>
      <c r="I883" s="36"/>
      <c r="J883" s="37"/>
      <c r="K883" s="37"/>
      <c r="N883" s="35"/>
    </row>
    <row r="884" ht="15.75" customHeight="1">
      <c r="C884" s="34"/>
      <c r="F884" s="35"/>
      <c r="G884" s="35"/>
      <c r="I884" s="36"/>
      <c r="J884" s="37"/>
      <c r="K884" s="37"/>
      <c r="N884" s="35"/>
    </row>
    <row r="885" ht="15.75" customHeight="1">
      <c r="C885" s="34"/>
      <c r="F885" s="35"/>
      <c r="G885" s="35"/>
      <c r="I885" s="36"/>
      <c r="J885" s="37"/>
      <c r="K885" s="37"/>
      <c r="N885" s="35"/>
    </row>
    <row r="886" ht="15.75" customHeight="1">
      <c r="C886" s="34"/>
      <c r="F886" s="35"/>
      <c r="G886" s="35"/>
      <c r="I886" s="36"/>
      <c r="J886" s="37"/>
      <c r="K886" s="37"/>
      <c r="N886" s="35"/>
    </row>
    <row r="887" ht="15.75" customHeight="1">
      <c r="C887" s="34"/>
      <c r="F887" s="35"/>
      <c r="G887" s="35"/>
      <c r="I887" s="36"/>
      <c r="J887" s="37"/>
      <c r="K887" s="37"/>
      <c r="N887" s="35"/>
    </row>
    <row r="888" ht="15.75" customHeight="1">
      <c r="C888" s="34"/>
      <c r="F888" s="35"/>
      <c r="G888" s="35"/>
      <c r="I888" s="36"/>
      <c r="J888" s="37"/>
      <c r="K888" s="37"/>
      <c r="N888" s="35"/>
    </row>
    <row r="889" ht="15.75" customHeight="1">
      <c r="C889" s="34"/>
      <c r="F889" s="35"/>
      <c r="G889" s="35"/>
      <c r="I889" s="36"/>
      <c r="J889" s="37"/>
      <c r="K889" s="37"/>
      <c r="N889" s="35"/>
    </row>
    <row r="890" ht="15.75" customHeight="1">
      <c r="C890" s="34"/>
      <c r="F890" s="35"/>
      <c r="G890" s="35"/>
      <c r="I890" s="36"/>
      <c r="J890" s="37"/>
      <c r="K890" s="37"/>
      <c r="N890" s="35"/>
    </row>
    <row r="891" ht="15.75" customHeight="1">
      <c r="C891" s="34"/>
      <c r="F891" s="35"/>
      <c r="G891" s="35"/>
      <c r="I891" s="36"/>
      <c r="J891" s="37"/>
      <c r="K891" s="37"/>
      <c r="N891" s="35"/>
    </row>
    <row r="892" ht="15.75" customHeight="1">
      <c r="C892" s="34"/>
      <c r="F892" s="35"/>
      <c r="G892" s="35"/>
      <c r="I892" s="36"/>
      <c r="J892" s="37"/>
      <c r="K892" s="37"/>
      <c r="N892" s="35"/>
    </row>
    <row r="893" ht="15.75" customHeight="1">
      <c r="C893" s="34"/>
      <c r="F893" s="35"/>
      <c r="G893" s="35"/>
      <c r="I893" s="36"/>
      <c r="J893" s="37"/>
      <c r="K893" s="37"/>
      <c r="N893" s="35"/>
    </row>
    <row r="894" ht="15.75" customHeight="1">
      <c r="C894" s="34"/>
      <c r="F894" s="35"/>
      <c r="G894" s="35"/>
      <c r="I894" s="36"/>
      <c r="J894" s="37"/>
      <c r="K894" s="37"/>
      <c r="N894" s="35"/>
    </row>
    <row r="895" ht="15.75" customHeight="1">
      <c r="C895" s="34"/>
      <c r="F895" s="35"/>
      <c r="G895" s="35"/>
      <c r="I895" s="36"/>
      <c r="J895" s="37"/>
      <c r="K895" s="37"/>
      <c r="N895" s="35"/>
    </row>
    <row r="896" ht="15.75" customHeight="1">
      <c r="C896" s="34"/>
      <c r="F896" s="35"/>
      <c r="G896" s="35"/>
      <c r="I896" s="36"/>
      <c r="J896" s="37"/>
      <c r="K896" s="37"/>
      <c r="N896" s="35"/>
    </row>
    <row r="897" ht="15.75" customHeight="1">
      <c r="C897" s="34"/>
      <c r="F897" s="35"/>
      <c r="G897" s="35"/>
      <c r="I897" s="36"/>
      <c r="J897" s="37"/>
      <c r="K897" s="37"/>
      <c r="N897" s="35"/>
    </row>
    <row r="898" ht="15.75" customHeight="1">
      <c r="C898" s="34"/>
      <c r="F898" s="35"/>
      <c r="G898" s="35"/>
      <c r="I898" s="36"/>
      <c r="J898" s="37"/>
      <c r="K898" s="37"/>
      <c r="N898" s="35"/>
    </row>
    <row r="899" ht="15.75" customHeight="1">
      <c r="C899" s="34"/>
      <c r="F899" s="35"/>
      <c r="G899" s="35"/>
      <c r="I899" s="36"/>
      <c r="J899" s="37"/>
      <c r="K899" s="37"/>
      <c r="N899" s="35"/>
    </row>
    <row r="900" ht="15.75" customHeight="1">
      <c r="C900" s="34"/>
      <c r="F900" s="35"/>
      <c r="G900" s="35"/>
      <c r="I900" s="36"/>
      <c r="J900" s="37"/>
      <c r="K900" s="37"/>
      <c r="N900" s="35"/>
    </row>
    <row r="901" ht="15.75" customHeight="1">
      <c r="C901" s="34"/>
      <c r="F901" s="35"/>
      <c r="G901" s="35"/>
      <c r="I901" s="36"/>
      <c r="J901" s="37"/>
      <c r="K901" s="37"/>
      <c r="N901" s="35"/>
    </row>
    <row r="902" ht="15.75" customHeight="1">
      <c r="C902" s="34"/>
      <c r="F902" s="35"/>
      <c r="G902" s="35"/>
      <c r="I902" s="36"/>
      <c r="J902" s="37"/>
      <c r="K902" s="37"/>
      <c r="N902" s="35"/>
    </row>
    <row r="903" ht="15.75" customHeight="1">
      <c r="C903" s="34"/>
      <c r="F903" s="35"/>
      <c r="G903" s="35"/>
      <c r="I903" s="36"/>
      <c r="J903" s="37"/>
      <c r="K903" s="37"/>
      <c r="N903" s="35"/>
    </row>
    <row r="904" ht="15.75" customHeight="1">
      <c r="C904" s="34"/>
      <c r="F904" s="35"/>
      <c r="G904" s="35"/>
      <c r="I904" s="36"/>
      <c r="J904" s="37"/>
      <c r="K904" s="37"/>
      <c r="N904" s="35"/>
    </row>
    <row r="905" ht="15.75" customHeight="1">
      <c r="C905" s="34"/>
      <c r="F905" s="35"/>
      <c r="G905" s="35"/>
      <c r="I905" s="36"/>
      <c r="J905" s="37"/>
      <c r="K905" s="37"/>
      <c r="N905" s="35"/>
    </row>
    <row r="906" ht="15.75" customHeight="1">
      <c r="C906" s="34"/>
      <c r="F906" s="35"/>
      <c r="G906" s="35"/>
      <c r="I906" s="36"/>
      <c r="J906" s="37"/>
      <c r="K906" s="37"/>
      <c r="N906" s="35"/>
    </row>
    <row r="907" ht="15.75" customHeight="1">
      <c r="C907" s="34"/>
      <c r="F907" s="35"/>
      <c r="G907" s="35"/>
      <c r="I907" s="36"/>
      <c r="J907" s="37"/>
      <c r="K907" s="37"/>
      <c r="N907" s="35"/>
    </row>
    <row r="908" ht="15.75" customHeight="1">
      <c r="C908" s="34"/>
      <c r="F908" s="35"/>
      <c r="G908" s="35"/>
      <c r="I908" s="36"/>
      <c r="J908" s="37"/>
      <c r="K908" s="37"/>
      <c r="N908" s="35"/>
    </row>
    <row r="909" ht="15.75" customHeight="1">
      <c r="C909" s="34"/>
      <c r="F909" s="35"/>
      <c r="G909" s="35"/>
      <c r="I909" s="36"/>
      <c r="J909" s="37"/>
      <c r="K909" s="37"/>
      <c r="N909" s="35"/>
    </row>
    <row r="910" ht="15.75" customHeight="1">
      <c r="C910" s="34"/>
      <c r="F910" s="35"/>
      <c r="G910" s="35"/>
      <c r="I910" s="36"/>
      <c r="J910" s="37"/>
      <c r="K910" s="37"/>
      <c r="N910" s="35"/>
    </row>
    <row r="911" ht="15.75" customHeight="1">
      <c r="C911" s="34"/>
      <c r="F911" s="35"/>
      <c r="G911" s="35"/>
      <c r="I911" s="36"/>
      <c r="J911" s="37"/>
      <c r="K911" s="37"/>
      <c r="N911" s="35"/>
    </row>
    <row r="912" ht="15.75" customHeight="1">
      <c r="C912" s="34"/>
      <c r="F912" s="35"/>
      <c r="G912" s="35"/>
      <c r="I912" s="36"/>
      <c r="J912" s="37"/>
      <c r="K912" s="37"/>
      <c r="N912" s="35"/>
    </row>
    <row r="913" ht="15.75" customHeight="1">
      <c r="C913" s="34"/>
      <c r="F913" s="35"/>
      <c r="G913" s="35"/>
      <c r="I913" s="36"/>
      <c r="J913" s="37"/>
      <c r="K913" s="37"/>
      <c r="N913" s="35"/>
    </row>
    <row r="914" ht="15.75" customHeight="1">
      <c r="C914" s="34"/>
      <c r="F914" s="35"/>
      <c r="G914" s="35"/>
      <c r="I914" s="36"/>
      <c r="J914" s="37"/>
      <c r="K914" s="37"/>
      <c r="N914" s="35"/>
    </row>
    <row r="915" ht="15.75" customHeight="1">
      <c r="C915" s="34"/>
      <c r="F915" s="35"/>
      <c r="G915" s="35"/>
      <c r="I915" s="36"/>
      <c r="J915" s="37"/>
      <c r="K915" s="37"/>
      <c r="N915" s="35"/>
    </row>
    <row r="916" ht="15.75" customHeight="1">
      <c r="C916" s="34"/>
      <c r="F916" s="35"/>
      <c r="G916" s="35"/>
      <c r="I916" s="36"/>
      <c r="J916" s="37"/>
      <c r="K916" s="37"/>
      <c r="N916" s="35"/>
    </row>
    <row r="917" ht="15.75" customHeight="1">
      <c r="C917" s="34"/>
      <c r="F917" s="35"/>
      <c r="G917" s="35"/>
      <c r="I917" s="36"/>
      <c r="J917" s="37"/>
      <c r="K917" s="37"/>
      <c r="N917" s="35"/>
    </row>
    <row r="918" ht="15.75" customHeight="1">
      <c r="C918" s="34"/>
      <c r="F918" s="35"/>
      <c r="G918" s="35"/>
      <c r="I918" s="36"/>
      <c r="J918" s="37"/>
      <c r="K918" s="37"/>
      <c r="N918" s="35"/>
    </row>
    <row r="919" ht="15.75" customHeight="1">
      <c r="C919" s="34"/>
      <c r="F919" s="35"/>
      <c r="G919" s="35"/>
      <c r="I919" s="36"/>
      <c r="J919" s="37"/>
      <c r="K919" s="37"/>
      <c r="N919" s="35"/>
    </row>
    <row r="920" ht="15.75" customHeight="1">
      <c r="C920" s="34"/>
      <c r="F920" s="35"/>
      <c r="G920" s="35"/>
      <c r="I920" s="36"/>
      <c r="J920" s="37"/>
      <c r="K920" s="37"/>
      <c r="N920" s="35"/>
    </row>
    <row r="921" ht="15.75" customHeight="1">
      <c r="C921" s="34"/>
      <c r="F921" s="35"/>
      <c r="G921" s="35"/>
      <c r="I921" s="36"/>
      <c r="J921" s="37"/>
      <c r="K921" s="37"/>
      <c r="N921" s="35"/>
    </row>
    <row r="922" ht="15.75" customHeight="1">
      <c r="C922" s="34"/>
      <c r="F922" s="35"/>
      <c r="G922" s="35"/>
      <c r="I922" s="36"/>
      <c r="J922" s="37"/>
      <c r="K922" s="37"/>
      <c r="N922" s="35"/>
    </row>
    <row r="923" ht="15.75" customHeight="1">
      <c r="C923" s="34"/>
      <c r="F923" s="35"/>
      <c r="G923" s="35"/>
      <c r="I923" s="36"/>
      <c r="J923" s="37"/>
      <c r="K923" s="37"/>
      <c r="N923" s="35"/>
    </row>
    <row r="924" ht="15.75" customHeight="1">
      <c r="C924" s="34"/>
      <c r="F924" s="35"/>
      <c r="G924" s="35"/>
      <c r="I924" s="36"/>
      <c r="J924" s="37"/>
      <c r="K924" s="37"/>
      <c r="N924" s="35"/>
    </row>
    <row r="925" ht="15.75" customHeight="1">
      <c r="C925" s="34"/>
      <c r="F925" s="35"/>
      <c r="G925" s="35"/>
      <c r="I925" s="36"/>
      <c r="J925" s="37"/>
      <c r="K925" s="37"/>
      <c r="N925" s="35"/>
    </row>
    <row r="926" ht="15.75" customHeight="1">
      <c r="C926" s="34"/>
      <c r="F926" s="35"/>
      <c r="G926" s="35"/>
      <c r="I926" s="36"/>
      <c r="J926" s="37"/>
      <c r="K926" s="37"/>
      <c r="N926" s="35"/>
    </row>
    <row r="927" ht="15.75" customHeight="1">
      <c r="C927" s="34"/>
      <c r="F927" s="35"/>
      <c r="G927" s="35"/>
      <c r="I927" s="36"/>
      <c r="J927" s="37"/>
      <c r="K927" s="37"/>
      <c r="N927" s="35"/>
    </row>
    <row r="928" ht="15.75" customHeight="1">
      <c r="C928" s="34"/>
      <c r="F928" s="35"/>
      <c r="G928" s="35"/>
      <c r="I928" s="36"/>
      <c r="J928" s="37"/>
      <c r="K928" s="37"/>
      <c r="N928" s="35"/>
    </row>
    <row r="929" ht="15.75" customHeight="1">
      <c r="C929" s="34"/>
      <c r="F929" s="35"/>
      <c r="G929" s="35"/>
      <c r="I929" s="36"/>
      <c r="J929" s="37"/>
      <c r="K929" s="37"/>
      <c r="N929" s="35"/>
    </row>
    <row r="930" ht="15.75" customHeight="1">
      <c r="C930" s="34"/>
      <c r="F930" s="35"/>
      <c r="G930" s="35"/>
      <c r="I930" s="36"/>
      <c r="J930" s="37"/>
      <c r="K930" s="37"/>
      <c r="N930" s="35"/>
    </row>
    <row r="931" ht="15.75" customHeight="1">
      <c r="C931" s="34"/>
      <c r="F931" s="35"/>
      <c r="G931" s="35"/>
      <c r="I931" s="36"/>
      <c r="J931" s="37"/>
      <c r="K931" s="37"/>
      <c r="N931" s="35"/>
    </row>
    <row r="932" ht="15.75" customHeight="1">
      <c r="C932" s="34"/>
      <c r="F932" s="35"/>
      <c r="G932" s="35"/>
      <c r="I932" s="36"/>
      <c r="J932" s="37"/>
      <c r="K932" s="37"/>
      <c r="N932" s="35"/>
    </row>
    <row r="933" ht="15.75" customHeight="1">
      <c r="C933" s="34"/>
      <c r="F933" s="35"/>
      <c r="G933" s="35"/>
      <c r="I933" s="36"/>
      <c r="J933" s="37"/>
      <c r="K933" s="37"/>
      <c r="N933" s="35"/>
    </row>
    <row r="934" ht="15.75" customHeight="1">
      <c r="C934" s="34"/>
      <c r="F934" s="35"/>
      <c r="G934" s="35"/>
      <c r="I934" s="36"/>
      <c r="J934" s="37"/>
      <c r="K934" s="37"/>
      <c r="N934" s="35"/>
    </row>
    <row r="935" ht="15.75" customHeight="1">
      <c r="C935" s="34"/>
      <c r="F935" s="35"/>
      <c r="G935" s="35"/>
      <c r="I935" s="36"/>
      <c r="J935" s="37"/>
      <c r="K935" s="37"/>
      <c r="N935" s="35"/>
    </row>
    <row r="936" ht="15.75" customHeight="1">
      <c r="C936" s="34"/>
      <c r="F936" s="35"/>
      <c r="G936" s="35"/>
      <c r="I936" s="36"/>
      <c r="J936" s="37"/>
      <c r="K936" s="37"/>
      <c r="N936" s="35"/>
    </row>
    <row r="937" ht="15.75" customHeight="1">
      <c r="C937" s="34"/>
      <c r="F937" s="35"/>
      <c r="G937" s="35"/>
      <c r="I937" s="36"/>
      <c r="J937" s="37"/>
      <c r="K937" s="37"/>
      <c r="N937" s="35"/>
    </row>
    <row r="938" ht="15.75" customHeight="1">
      <c r="C938" s="34"/>
      <c r="F938" s="35"/>
      <c r="G938" s="35"/>
      <c r="I938" s="36"/>
      <c r="J938" s="37"/>
      <c r="K938" s="37"/>
      <c r="N938" s="35"/>
    </row>
    <row r="939" ht="15.75" customHeight="1">
      <c r="C939" s="34"/>
      <c r="F939" s="35"/>
      <c r="G939" s="35"/>
      <c r="I939" s="36"/>
      <c r="J939" s="37"/>
      <c r="K939" s="37"/>
      <c r="N939" s="35"/>
    </row>
    <row r="940" ht="15.75" customHeight="1">
      <c r="C940" s="34"/>
      <c r="F940" s="35"/>
      <c r="G940" s="35"/>
      <c r="I940" s="36"/>
      <c r="J940" s="37"/>
      <c r="K940" s="37"/>
      <c r="N940" s="35"/>
    </row>
    <row r="941" ht="15.75" customHeight="1">
      <c r="C941" s="34"/>
      <c r="F941" s="35"/>
      <c r="G941" s="35"/>
      <c r="I941" s="36"/>
      <c r="J941" s="37"/>
      <c r="K941" s="37"/>
      <c r="N941" s="35"/>
    </row>
    <row r="942" ht="15.75" customHeight="1">
      <c r="C942" s="34"/>
      <c r="F942" s="35"/>
      <c r="G942" s="35"/>
      <c r="I942" s="36"/>
      <c r="J942" s="37"/>
      <c r="K942" s="37"/>
      <c r="N942" s="35"/>
    </row>
    <row r="943" ht="15.75" customHeight="1">
      <c r="C943" s="34"/>
      <c r="F943" s="35"/>
      <c r="G943" s="35"/>
      <c r="I943" s="36"/>
      <c r="J943" s="37"/>
      <c r="K943" s="37"/>
      <c r="N943" s="35"/>
    </row>
    <row r="944" ht="15.75" customHeight="1">
      <c r="C944" s="34"/>
      <c r="F944" s="35"/>
      <c r="G944" s="35"/>
      <c r="I944" s="36"/>
      <c r="J944" s="37"/>
      <c r="K944" s="37"/>
      <c r="N944" s="35"/>
    </row>
    <row r="945" ht="15.75" customHeight="1">
      <c r="C945" s="34"/>
      <c r="F945" s="35"/>
      <c r="G945" s="35"/>
      <c r="I945" s="36"/>
      <c r="J945" s="37"/>
      <c r="K945" s="37"/>
      <c r="N945" s="35"/>
    </row>
    <row r="946" ht="15.75" customHeight="1">
      <c r="C946" s="34"/>
      <c r="F946" s="35"/>
      <c r="G946" s="35"/>
      <c r="I946" s="36"/>
      <c r="J946" s="37"/>
      <c r="K946" s="37"/>
      <c r="N946" s="35"/>
    </row>
    <row r="947" ht="15.75" customHeight="1">
      <c r="C947" s="34"/>
      <c r="F947" s="35"/>
      <c r="G947" s="35"/>
      <c r="I947" s="36"/>
      <c r="J947" s="37"/>
      <c r="K947" s="37"/>
      <c r="N947" s="35"/>
    </row>
    <row r="948" ht="15.75" customHeight="1">
      <c r="C948" s="34"/>
      <c r="F948" s="35"/>
      <c r="G948" s="35"/>
      <c r="I948" s="36"/>
      <c r="J948" s="37"/>
      <c r="K948" s="37"/>
      <c r="N948" s="35"/>
    </row>
    <row r="949" ht="15.75" customHeight="1">
      <c r="C949" s="34"/>
      <c r="F949" s="35"/>
      <c r="G949" s="35"/>
      <c r="I949" s="36"/>
      <c r="J949" s="37"/>
      <c r="K949" s="37"/>
      <c r="N949" s="35"/>
    </row>
    <row r="950" ht="15.75" customHeight="1">
      <c r="C950" s="34"/>
      <c r="F950" s="35"/>
      <c r="G950" s="35"/>
      <c r="I950" s="36"/>
      <c r="J950" s="37"/>
      <c r="K950" s="37"/>
      <c r="N950" s="35"/>
    </row>
    <row r="951" ht="15.75" customHeight="1">
      <c r="C951" s="34"/>
      <c r="F951" s="35"/>
      <c r="G951" s="35"/>
      <c r="I951" s="36"/>
      <c r="J951" s="37"/>
      <c r="K951" s="37"/>
      <c r="N951" s="35"/>
    </row>
    <row r="952" ht="15.75" customHeight="1">
      <c r="C952" s="34"/>
      <c r="F952" s="35"/>
      <c r="G952" s="35"/>
      <c r="I952" s="36"/>
      <c r="J952" s="37"/>
      <c r="K952" s="37"/>
      <c r="N952" s="35"/>
    </row>
    <row r="953" ht="15.75" customHeight="1">
      <c r="C953" s="34"/>
      <c r="F953" s="35"/>
      <c r="G953" s="35"/>
      <c r="I953" s="36"/>
      <c r="J953" s="37"/>
      <c r="K953" s="37"/>
      <c r="N953" s="35"/>
    </row>
    <row r="954" ht="15.75" customHeight="1">
      <c r="C954" s="34"/>
      <c r="F954" s="35"/>
      <c r="G954" s="35"/>
      <c r="I954" s="36"/>
      <c r="J954" s="37"/>
      <c r="K954" s="37"/>
      <c r="N954" s="35"/>
    </row>
    <row r="955" ht="15.75" customHeight="1">
      <c r="C955" s="34"/>
      <c r="F955" s="35"/>
      <c r="G955" s="35"/>
      <c r="I955" s="36"/>
      <c r="J955" s="37"/>
      <c r="K955" s="37"/>
      <c r="N955" s="35"/>
    </row>
    <row r="956" ht="15.75" customHeight="1">
      <c r="C956" s="34"/>
      <c r="F956" s="35"/>
      <c r="G956" s="35"/>
      <c r="I956" s="36"/>
      <c r="J956" s="37"/>
      <c r="K956" s="37"/>
      <c r="N956" s="35"/>
    </row>
    <row r="957" ht="15.75" customHeight="1">
      <c r="C957" s="34"/>
      <c r="F957" s="35"/>
      <c r="G957" s="35"/>
      <c r="I957" s="36"/>
      <c r="J957" s="37"/>
      <c r="K957" s="37"/>
      <c r="N957" s="35"/>
    </row>
    <row r="958" ht="15.75" customHeight="1">
      <c r="C958" s="34"/>
      <c r="F958" s="35"/>
      <c r="G958" s="35"/>
      <c r="I958" s="36"/>
      <c r="J958" s="37"/>
      <c r="K958" s="37"/>
      <c r="N958" s="35"/>
    </row>
    <row r="959" ht="15.75" customHeight="1">
      <c r="C959" s="34"/>
      <c r="F959" s="35"/>
      <c r="G959" s="35"/>
      <c r="I959" s="36"/>
      <c r="J959" s="37"/>
      <c r="K959" s="37"/>
      <c r="N959" s="35"/>
    </row>
    <row r="960" ht="15.75" customHeight="1">
      <c r="C960" s="34"/>
      <c r="F960" s="35"/>
      <c r="G960" s="35"/>
      <c r="I960" s="36"/>
      <c r="J960" s="37"/>
      <c r="K960" s="37"/>
      <c r="N960" s="35"/>
    </row>
    <row r="961" ht="15.75" customHeight="1">
      <c r="C961" s="34"/>
      <c r="F961" s="35"/>
      <c r="G961" s="35"/>
      <c r="I961" s="36"/>
      <c r="J961" s="37"/>
      <c r="K961" s="37"/>
      <c r="N961" s="35"/>
    </row>
    <row r="962" ht="15.75" customHeight="1">
      <c r="C962" s="34"/>
      <c r="F962" s="35"/>
      <c r="G962" s="35"/>
      <c r="I962" s="36"/>
      <c r="J962" s="37"/>
      <c r="K962" s="37"/>
      <c r="N962" s="35"/>
    </row>
    <row r="963" ht="15.75" customHeight="1">
      <c r="C963" s="34"/>
      <c r="F963" s="35"/>
      <c r="G963" s="35"/>
      <c r="I963" s="36"/>
      <c r="J963" s="37"/>
      <c r="K963" s="37"/>
      <c r="N963" s="35"/>
    </row>
    <row r="964" ht="15.75" customHeight="1">
      <c r="C964" s="34"/>
      <c r="F964" s="35"/>
      <c r="G964" s="35"/>
      <c r="I964" s="36"/>
      <c r="J964" s="37"/>
      <c r="K964" s="37"/>
      <c r="N964" s="35"/>
    </row>
    <row r="965" ht="15.75" customHeight="1">
      <c r="C965" s="34"/>
      <c r="F965" s="35"/>
      <c r="G965" s="35"/>
      <c r="I965" s="36"/>
      <c r="J965" s="37"/>
      <c r="K965" s="37"/>
      <c r="N965" s="35"/>
    </row>
    <row r="966" ht="15.75" customHeight="1">
      <c r="C966" s="34"/>
      <c r="F966" s="35"/>
      <c r="G966" s="35"/>
      <c r="I966" s="36"/>
      <c r="J966" s="37"/>
      <c r="K966" s="37"/>
      <c r="N966" s="35"/>
    </row>
    <row r="967" ht="15.75" customHeight="1">
      <c r="C967" s="34"/>
      <c r="F967" s="35"/>
      <c r="G967" s="35"/>
      <c r="I967" s="36"/>
      <c r="J967" s="37"/>
      <c r="K967" s="37"/>
      <c r="N967" s="35"/>
    </row>
    <row r="968" ht="15.75" customHeight="1">
      <c r="C968" s="34"/>
      <c r="F968" s="35"/>
      <c r="G968" s="35"/>
      <c r="I968" s="36"/>
      <c r="J968" s="37"/>
      <c r="K968" s="37"/>
      <c r="N968" s="35"/>
    </row>
    <row r="969" ht="15.75" customHeight="1">
      <c r="C969" s="34"/>
      <c r="F969" s="35"/>
      <c r="G969" s="35"/>
      <c r="I969" s="36"/>
      <c r="J969" s="37"/>
      <c r="K969" s="37"/>
      <c r="N969" s="35"/>
    </row>
    <row r="970" ht="15.75" customHeight="1">
      <c r="C970" s="34"/>
      <c r="F970" s="35"/>
      <c r="G970" s="35"/>
      <c r="I970" s="36"/>
      <c r="J970" s="37"/>
      <c r="K970" s="37"/>
      <c r="N970" s="35"/>
    </row>
    <row r="971" ht="15.75" customHeight="1">
      <c r="C971" s="34"/>
      <c r="F971" s="35"/>
      <c r="G971" s="35"/>
      <c r="I971" s="36"/>
      <c r="J971" s="37"/>
      <c r="K971" s="37"/>
      <c r="N971" s="35"/>
    </row>
    <row r="972" ht="15.75" customHeight="1">
      <c r="C972" s="34"/>
      <c r="F972" s="35"/>
      <c r="G972" s="35"/>
      <c r="I972" s="36"/>
      <c r="J972" s="37"/>
      <c r="K972" s="37"/>
      <c r="N972" s="35"/>
    </row>
    <row r="973" ht="15.75" customHeight="1">
      <c r="C973" s="34"/>
      <c r="F973" s="35"/>
      <c r="G973" s="35"/>
      <c r="I973" s="36"/>
      <c r="J973" s="37"/>
      <c r="K973" s="37"/>
      <c r="N973" s="35"/>
    </row>
    <row r="974" ht="15.75" customHeight="1">
      <c r="C974" s="34"/>
      <c r="F974" s="35"/>
      <c r="G974" s="35"/>
      <c r="I974" s="36"/>
      <c r="J974" s="37"/>
      <c r="K974" s="37"/>
      <c r="N974" s="35"/>
    </row>
    <row r="975" ht="15.75" customHeight="1">
      <c r="C975" s="34"/>
      <c r="F975" s="35"/>
      <c r="G975" s="35"/>
      <c r="I975" s="36"/>
      <c r="J975" s="37"/>
      <c r="K975" s="37"/>
      <c r="N975" s="35"/>
    </row>
    <row r="976" ht="15.75" customHeight="1">
      <c r="C976" s="34"/>
      <c r="F976" s="35"/>
      <c r="G976" s="35"/>
      <c r="I976" s="36"/>
      <c r="J976" s="37"/>
      <c r="K976" s="37"/>
      <c r="N976" s="35"/>
    </row>
    <row r="977" ht="15.75" customHeight="1">
      <c r="C977" s="34"/>
      <c r="F977" s="35"/>
      <c r="G977" s="35"/>
      <c r="I977" s="36"/>
      <c r="J977" s="37"/>
      <c r="K977" s="37"/>
      <c r="N977" s="35"/>
    </row>
    <row r="978" ht="15.75" customHeight="1">
      <c r="C978" s="34"/>
      <c r="F978" s="35"/>
      <c r="G978" s="35"/>
      <c r="I978" s="36"/>
      <c r="J978" s="37"/>
      <c r="K978" s="37"/>
      <c r="N978" s="35"/>
    </row>
    <row r="979" ht="15.75" customHeight="1">
      <c r="C979" s="34"/>
      <c r="F979" s="35"/>
      <c r="G979" s="35"/>
      <c r="I979" s="36"/>
      <c r="J979" s="37"/>
      <c r="K979" s="37"/>
      <c r="N979" s="35"/>
    </row>
    <row r="980" ht="15.75" customHeight="1">
      <c r="C980" s="34"/>
      <c r="F980" s="35"/>
      <c r="G980" s="35"/>
      <c r="I980" s="36"/>
      <c r="J980" s="37"/>
      <c r="K980" s="37"/>
      <c r="N980" s="35"/>
    </row>
    <row r="981" ht="15.75" customHeight="1">
      <c r="C981" s="34"/>
      <c r="F981" s="35"/>
      <c r="G981" s="35"/>
      <c r="I981" s="36"/>
      <c r="J981" s="37"/>
      <c r="K981" s="37"/>
      <c r="N981" s="35"/>
    </row>
    <row r="982" ht="15.75" customHeight="1">
      <c r="C982" s="34"/>
      <c r="F982" s="35"/>
      <c r="G982" s="35"/>
      <c r="I982" s="36"/>
      <c r="J982" s="37"/>
      <c r="K982" s="37"/>
      <c r="N982" s="35"/>
    </row>
    <row r="983" ht="15.75" customHeight="1">
      <c r="C983" s="34"/>
      <c r="F983" s="35"/>
      <c r="G983" s="35"/>
      <c r="I983" s="36"/>
      <c r="J983" s="37"/>
      <c r="K983" s="37"/>
      <c r="N983" s="35"/>
    </row>
    <row r="984" ht="15.75" customHeight="1">
      <c r="C984" s="34"/>
      <c r="F984" s="35"/>
      <c r="G984" s="35"/>
      <c r="I984" s="36"/>
      <c r="J984" s="37"/>
      <c r="K984" s="37"/>
      <c r="N984" s="35"/>
    </row>
    <row r="985" ht="15.75" customHeight="1">
      <c r="C985" s="34"/>
      <c r="F985" s="35"/>
      <c r="G985" s="35"/>
      <c r="I985" s="36"/>
      <c r="J985" s="37"/>
      <c r="K985" s="37"/>
      <c r="N985" s="35"/>
    </row>
    <row r="986" ht="15.75" customHeight="1">
      <c r="C986" s="34"/>
      <c r="F986" s="35"/>
      <c r="G986" s="35"/>
      <c r="I986" s="36"/>
      <c r="J986" s="37"/>
      <c r="K986" s="37"/>
      <c r="N986" s="35"/>
    </row>
    <row r="987" ht="15.75" customHeight="1">
      <c r="C987" s="34"/>
      <c r="F987" s="35"/>
      <c r="G987" s="35"/>
      <c r="I987" s="36"/>
      <c r="J987" s="37"/>
      <c r="K987" s="37"/>
      <c r="N987" s="35"/>
    </row>
    <row r="988" ht="15.75" customHeight="1">
      <c r="C988" s="34"/>
      <c r="F988" s="35"/>
      <c r="G988" s="35"/>
      <c r="I988" s="36"/>
      <c r="J988" s="37"/>
      <c r="K988" s="37"/>
      <c r="N988" s="35"/>
    </row>
    <row r="989" ht="15.75" customHeight="1">
      <c r="C989" s="34"/>
      <c r="F989" s="35"/>
      <c r="G989" s="35"/>
      <c r="I989" s="36"/>
      <c r="J989" s="37"/>
      <c r="K989" s="37"/>
      <c r="N989" s="35"/>
    </row>
    <row r="990" ht="15.75" customHeight="1">
      <c r="C990" s="34"/>
      <c r="F990" s="35"/>
      <c r="G990" s="35"/>
      <c r="I990" s="36"/>
      <c r="J990" s="37"/>
      <c r="K990" s="37"/>
      <c r="N990" s="35"/>
    </row>
    <row r="991" ht="15.75" customHeight="1">
      <c r="C991" s="34"/>
      <c r="F991" s="35"/>
      <c r="G991" s="35"/>
      <c r="I991" s="36"/>
      <c r="J991" s="37"/>
      <c r="K991" s="37"/>
      <c r="N991" s="35"/>
    </row>
    <row r="992" ht="15.75" customHeight="1">
      <c r="C992" s="34"/>
      <c r="F992" s="35"/>
      <c r="G992" s="35"/>
      <c r="I992" s="36"/>
      <c r="J992" s="37"/>
      <c r="K992" s="37"/>
      <c r="N992" s="35"/>
    </row>
    <row r="993" ht="15.75" customHeight="1">
      <c r="C993" s="34"/>
      <c r="F993" s="35"/>
      <c r="G993" s="35"/>
      <c r="I993" s="36"/>
      <c r="J993" s="37"/>
      <c r="K993" s="37"/>
      <c r="N993" s="35"/>
    </row>
    <row r="994" ht="15.75" customHeight="1">
      <c r="C994" s="34"/>
      <c r="F994" s="35"/>
      <c r="G994" s="35"/>
      <c r="I994" s="36"/>
      <c r="J994" s="37"/>
      <c r="K994" s="37"/>
      <c r="N994" s="35"/>
    </row>
    <row r="995" ht="15.75" customHeight="1">
      <c r="C995" s="34"/>
      <c r="F995" s="35"/>
      <c r="G995" s="35"/>
      <c r="I995" s="36"/>
      <c r="J995" s="37"/>
      <c r="K995" s="37"/>
      <c r="N995" s="35"/>
    </row>
    <row r="996" ht="15.75" customHeight="1">
      <c r="C996" s="34"/>
      <c r="F996" s="35"/>
      <c r="G996" s="35"/>
      <c r="I996" s="36"/>
      <c r="J996" s="37"/>
      <c r="K996" s="37"/>
      <c r="N996" s="35"/>
    </row>
    <row r="997" ht="15.75" customHeight="1">
      <c r="C997" s="34"/>
      <c r="F997" s="35"/>
      <c r="G997" s="35"/>
      <c r="I997" s="36"/>
      <c r="J997" s="37"/>
      <c r="K997" s="37"/>
      <c r="N997" s="35"/>
    </row>
    <row r="998" ht="15.75" customHeight="1">
      <c r="C998" s="34"/>
      <c r="F998" s="35"/>
      <c r="G998" s="35"/>
      <c r="I998" s="36"/>
      <c r="J998" s="37"/>
      <c r="K998" s="37"/>
      <c r="N998" s="35"/>
    </row>
    <row r="999" ht="15.75" customHeight="1">
      <c r="C999" s="34"/>
      <c r="F999" s="35"/>
      <c r="G999" s="35"/>
      <c r="I999" s="36"/>
      <c r="J999" s="37"/>
      <c r="K999" s="37"/>
      <c r="N999" s="35"/>
    </row>
    <row r="1000" ht="15.75" customHeight="1">
      <c r="C1000" s="34"/>
      <c r="F1000" s="35"/>
      <c r="G1000" s="35"/>
      <c r="I1000" s="36"/>
      <c r="J1000" s="37"/>
      <c r="K1000" s="37"/>
      <c r="N1000" s="35"/>
    </row>
  </sheetData>
  <autoFilter ref="$A$1:$W$699">
    <sortState ref="A1:W699">
      <sortCondition descending="1" ref="U1:U699"/>
      <sortCondition descending="1" ref="W1:W699"/>
    </sortState>
  </autoFilter>
  <dataValidations>
    <dataValidation type="list" allowBlank="1" showErrorMessage="1" sqref="D2:D699">
      <formula1>"Smart Contracts,Explorers,RPCs and Nodes,SDKs,Protocol Subsidies,Events,Privacy,ZK,Trainings/Hackathon,Governance,Education,Wallets,Snapshots,Anti-Scam,Staking,Research,Multisig,Other,Conference Attendance,Conference Hosting,Substrate,Indexing,Software Se"&amp;"rvices,Bridge,Light Clients,Polkadot SDK,Recruiting,Community Building,Media,Software Development,Business Development,Incubation,Advertising,Infrastructure,Local Outreach"</formula1>
    </dataValidation>
    <dataValidation type="list" allowBlank="1" showErrorMessage="1" sqref="C2:C1000">
      <formula1>"Development,Operations,Outreach,Research,Other,HR"</formula1>
    </dataValidation>
  </dataValidations>
  <hyperlinks>
    <hyperlink r:id="rId1" ref="E14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3" max="13" width="17.14"/>
    <col customWidth="1" min="14" max="14" width="21.43"/>
  </cols>
  <sheetData>
    <row r="2">
      <c r="A2" s="38" t="s">
        <v>783</v>
      </c>
      <c r="E2" s="38" t="s">
        <v>784</v>
      </c>
      <c r="I2" s="38" t="s">
        <v>785</v>
      </c>
      <c r="M2" s="38" t="s">
        <v>786</v>
      </c>
      <c r="Q2" s="38"/>
      <c r="R2" s="38" t="s">
        <v>787</v>
      </c>
      <c r="W2" s="38"/>
      <c r="X2" s="38"/>
      <c r="Y2" s="38"/>
      <c r="AB2" s="38" t="s">
        <v>788</v>
      </c>
    </row>
    <row r="3"/>
    <row r="4">
      <c r="W4" s="39"/>
      <c r="X4" s="39"/>
      <c r="Y4" s="39"/>
      <c r="Z4" s="39"/>
      <c r="AA4" s="39"/>
    </row>
    <row r="5"/>
    <row r="6"/>
    <row r="7"/>
    <row r="8"/>
    <row r="9"/>
    <row r="10"/>
    <row r="11"/>
    <row r="12">
      <c r="AB12" s="38" t="s">
        <v>808</v>
      </c>
    </row>
    <row r="13"/>
    <row r="14"/>
    <row r="15"/>
    <row r="16"/>
    <row r="17"/>
    <row r="18"/>
    <row r="19">
      <c r="I19" s="38" t="s">
        <v>814</v>
      </c>
      <c r="M19" s="38" t="s">
        <v>815</v>
      </c>
      <c r="Q19" s="38"/>
      <c r="R19" s="38" t="s">
        <v>816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>
      <c r="K34" s="38" t="s">
        <v>818</v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9">
      <c r="M69" s="38" t="s">
        <v>824</v>
      </c>
      <c r="R69" s="38" t="s">
        <v>816</v>
      </c>
    </row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2024-03-07T16:48:06Z</dcterms:created>
</cp:coreProperties>
</file>