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15" windowWidth="18855" windowHeight="7620" activeTab="5"/>
  </bookViews>
  <sheets>
    <sheet name="Sheet1" sheetId="1" r:id="rId1"/>
    <sheet name="VO2_time" sheetId="2" r:id="rId2"/>
    <sheet name="HR_time" sheetId="3" r:id="rId3"/>
    <sheet name="RER_time" sheetId="4" r:id="rId4"/>
    <sheet name="RER_HR" sheetId="6" r:id="rId5"/>
    <sheet name="RER_HR_Cut" sheetId="7" r:id="rId6"/>
  </sheets>
  <calcPr calcId="145621"/>
</workbook>
</file>

<file path=xl/calcChain.xml><?xml version="1.0" encoding="utf-8"?>
<calcChain xmlns="http://schemas.openxmlformats.org/spreadsheetml/2006/main"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" i="1"/>
  <c r="C4" i="1"/>
  <c r="C5" i="1"/>
  <c r="C8" i="1"/>
  <c r="C9" i="1"/>
  <c r="C12" i="1"/>
  <c r="C13" i="1"/>
  <c r="C16" i="1"/>
  <c r="C17" i="1"/>
  <c r="C18" i="1"/>
  <c r="C20" i="1"/>
  <c r="C21" i="1"/>
  <c r="C22" i="1"/>
  <c r="C24" i="1"/>
  <c r="C25" i="1"/>
  <c r="C26" i="1"/>
  <c r="C28" i="1"/>
  <c r="C29" i="1"/>
  <c r="C30" i="1"/>
  <c r="C32" i="1"/>
  <c r="C33" i="1"/>
  <c r="C34" i="1"/>
  <c r="C36" i="1"/>
  <c r="C37" i="1"/>
  <c r="C38" i="1"/>
  <c r="C40" i="1"/>
  <c r="C41" i="1"/>
  <c r="C42" i="1"/>
  <c r="B44" i="1"/>
  <c r="C39" i="1" l="1"/>
  <c r="C35" i="1"/>
  <c r="C31" i="1"/>
  <c r="C27" i="1"/>
  <c r="C23" i="1"/>
  <c r="C19" i="1"/>
  <c r="C15" i="1"/>
  <c r="C11" i="1"/>
  <c r="C7" i="1"/>
  <c r="C3" i="1"/>
  <c r="C14" i="1"/>
  <c r="C10" i="1"/>
  <c r="C6" i="1"/>
  <c r="F42" i="1" l="1"/>
  <c r="F41" i="1"/>
  <c r="F40" i="1"/>
  <c r="F39" i="1"/>
  <c r="F38" i="1"/>
  <c r="F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F43" i="1" l="1"/>
</calcChain>
</file>

<file path=xl/sharedStrings.xml><?xml version="1.0" encoding="utf-8"?>
<sst xmlns="http://schemas.openxmlformats.org/spreadsheetml/2006/main" count="15" uniqueCount="10">
  <si>
    <t>time</t>
  </si>
  <si>
    <t>VO2/kg</t>
  </si>
  <si>
    <t>RER</t>
  </si>
  <si>
    <t>HR</t>
  </si>
  <si>
    <t>Running</t>
  </si>
  <si>
    <t>Ended</t>
  </si>
  <si>
    <t>Cool Down</t>
  </si>
  <si>
    <t>RERx100</t>
  </si>
  <si>
    <t>%VO2Max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</si>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</sst>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&quot;:&quot;mm"/>
  </numFmts>
  <fonts count="13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17" applyFont="1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Percent" xfId="17" builtinId="5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VO2/kg</c:v>
                </c:pt>
              </c:strCache>
            </c:strRef>
          </c:tx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4.2</c:v>
                </c:pt>
                <c:pt idx="1">
                  <c:v>3.1</c:v>
                </c:pt>
                <c:pt idx="2">
                  <c:v>3.7</c:v>
                </c:pt>
                <c:pt idx="3">
                  <c:v>3.3</c:v>
                </c:pt>
                <c:pt idx="4">
                  <c:v>3.6</c:v>
                </c:pt>
                <c:pt idx="5">
                  <c:v>4</c:v>
                </c:pt>
                <c:pt idx="6">
                  <c:v>5.9</c:v>
                </c:pt>
                <c:pt idx="7">
                  <c:v>7.1</c:v>
                </c:pt>
                <c:pt idx="8">
                  <c:v>5.7</c:v>
                </c:pt>
                <c:pt idx="9">
                  <c:v>5.9</c:v>
                </c:pt>
                <c:pt idx="10">
                  <c:v>7.8</c:v>
                </c:pt>
                <c:pt idx="11">
                  <c:v>7.8</c:v>
                </c:pt>
                <c:pt idx="12">
                  <c:v>9.5</c:v>
                </c:pt>
                <c:pt idx="13">
                  <c:v>9.3000000000000007</c:v>
                </c:pt>
                <c:pt idx="14">
                  <c:v>11.9</c:v>
                </c:pt>
                <c:pt idx="15">
                  <c:v>14.3</c:v>
                </c:pt>
                <c:pt idx="16">
                  <c:v>13.8</c:v>
                </c:pt>
                <c:pt idx="17">
                  <c:v>16.600000000000001</c:v>
                </c:pt>
                <c:pt idx="18">
                  <c:v>16.5</c:v>
                </c:pt>
                <c:pt idx="19">
                  <c:v>14.6</c:v>
                </c:pt>
                <c:pt idx="20">
                  <c:v>16.8</c:v>
                </c:pt>
                <c:pt idx="21">
                  <c:v>20.100000000000001</c:v>
                </c:pt>
                <c:pt idx="22">
                  <c:v>21.4</c:v>
                </c:pt>
                <c:pt idx="23">
                  <c:v>23.2</c:v>
                </c:pt>
                <c:pt idx="24">
                  <c:v>21.3</c:v>
                </c:pt>
                <c:pt idx="25">
                  <c:v>22.2</c:v>
                </c:pt>
                <c:pt idx="26">
                  <c:v>26.2</c:v>
                </c:pt>
                <c:pt idx="27">
                  <c:v>24.8</c:v>
                </c:pt>
                <c:pt idx="28">
                  <c:v>26.7</c:v>
                </c:pt>
                <c:pt idx="29">
                  <c:v>24.6</c:v>
                </c:pt>
                <c:pt idx="30">
                  <c:v>29.4</c:v>
                </c:pt>
                <c:pt idx="31">
                  <c:v>29.4</c:v>
                </c:pt>
                <c:pt idx="32">
                  <c:v>29.5</c:v>
                </c:pt>
                <c:pt idx="33">
                  <c:v>32.700000000000003</c:v>
                </c:pt>
                <c:pt idx="34">
                  <c:v>32.1</c:v>
                </c:pt>
                <c:pt idx="35">
                  <c:v>33.200000000000003</c:v>
                </c:pt>
                <c:pt idx="36">
                  <c:v>34.200000000000003</c:v>
                </c:pt>
                <c:pt idx="37">
                  <c:v>33.799999999999997</c:v>
                </c:pt>
                <c:pt idx="38">
                  <c:v>27.9</c:v>
                </c:pt>
                <c:pt idx="39">
                  <c:v>31.7</c:v>
                </c:pt>
                <c:pt idx="40">
                  <c:v>10.1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HR</c:v>
                </c:pt>
              </c:strCache>
            </c:strRef>
          </c:tx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Sheet1!$D$2:$D$42</c:f>
              <c:numCache>
                <c:formatCode>General</c:formatCode>
                <c:ptCount val="41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RERx100</c:v>
                </c:pt>
              </c:strCache>
            </c:strRef>
          </c:tx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Sheet1!$F$2:$F$42</c:f>
              <c:numCache>
                <c:formatCode>General</c:formatCode>
                <c:ptCount val="41"/>
                <c:pt idx="0">
                  <c:v>73</c:v>
                </c:pt>
                <c:pt idx="1">
                  <c:v>78</c:v>
                </c:pt>
                <c:pt idx="2">
                  <c:v>79</c:v>
                </c:pt>
                <c:pt idx="3">
                  <c:v>76</c:v>
                </c:pt>
                <c:pt idx="4">
                  <c:v>74</c:v>
                </c:pt>
                <c:pt idx="5">
                  <c:v>75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66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62</c:v>
                </c:pt>
                <c:pt idx="14">
                  <c:v>60</c:v>
                </c:pt>
                <c:pt idx="15">
                  <c:v>59</c:v>
                </c:pt>
                <c:pt idx="16">
                  <c:v>60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65</c:v>
                </c:pt>
                <c:pt idx="21">
                  <c:v>65</c:v>
                </c:pt>
                <c:pt idx="22">
                  <c:v>70</c:v>
                </c:pt>
                <c:pt idx="23">
                  <c:v>73</c:v>
                </c:pt>
                <c:pt idx="24">
                  <c:v>75</c:v>
                </c:pt>
                <c:pt idx="25">
                  <c:v>75</c:v>
                </c:pt>
                <c:pt idx="26">
                  <c:v>77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84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  <c:pt idx="35">
                  <c:v>104</c:v>
                </c:pt>
                <c:pt idx="36">
                  <c:v>104</c:v>
                </c:pt>
                <c:pt idx="37">
                  <c:v>108</c:v>
                </c:pt>
                <c:pt idx="38">
                  <c:v>109.00000000000001</c:v>
                </c:pt>
                <c:pt idx="39">
                  <c:v>108</c:v>
                </c:pt>
                <c:pt idx="40">
                  <c:v>111.00000000000001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3728"/>
        <c:axId val="56875264"/>
      </c:scatterChart>
      <c:valAx>
        <c:axId val="56873728"/>
        <c:scaling>
          <c:orientation val="minMax"/>
        </c:scaling>
        <c:delete val="0"/>
        <c:axPos val="b"/>
        <c:numFmt formatCode="hh&quot;:&quot;mm" sourceLinked="1"/>
        <c:majorTickMark val="out"/>
        <c:minorTickMark val="none"/>
        <c:tickLblPos val="nextTo"/>
        <c:crossAx val="56875264"/>
        <c:crosses val="autoZero"/>
        <c:crossBetween val="midCat"/>
      </c:valAx>
      <c:valAx>
        <c:axId val="5687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73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vs %VO2Max</a:t>
            </a:r>
          </a:p>
        </c:rich>
      </c:tx>
      <c:layout>
        <c:manualLayout>
          <c:xMode val="edge"/>
          <c:yMode val="edge"/>
          <c:x val="0.1733888888888889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%VO2Max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8650164430708906E-3"/>
                  <c:y val="0.5059946273839057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/>
                      <a:t>y = 0.0101x - 0.6486
R² = 0.9676</a:t>
                    </a:r>
                    <a:endParaRPr lang="en-US" sz="1400" b="1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Sheet1!$D$2:$D$38</c:f>
              <c:numCache>
                <c:formatCode>General</c:formatCode>
                <c:ptCount val="37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</c:numCache>
            </c:numRef>
          </c:xVal>
          <c:yVal>
            <c:numRef>
              <c:f>Sheet1!$E$2:$E$38</c:f>
              <c:numCache>
                <c:formatCode>0%</c:formatCode>
                <c:ptCount val="37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4336"/>
        <c:axId val="57370880"/>
      </c:scatterChart>
      <c:valAx>
        <c:axId val="56974336"/>
        <c:scaling>
          <c:orientation val="minMax"/>
          <c:max val="170"/>
          <c:min val="6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7370880"/>
        <c:crosses val="autoZero"/>
        <c:crossBetween val="midCat"/>
      </c:valAx>
      <c:valAx>
        <c:axId val="57370880"/>
        <c:scaling>
          <c:orientation val="minMax"/>
          <c:max val="1"/>
        </c:scaling>
        <c:delete val="0"/>
        <c:axPos val="l"/>
        <c:majorGridlines/>
        <c:minorGridlines/>
        <c:numFmt formatCode="0%" sourceLinked="1"/>
        <c:majorTickMark val="out"/>
        <c:minorTickMark val="none"/>
        <c:tickLblPos val="nextTo"/>
        <c:crossAx val="56974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1322977443819037"/>
          <c:y val="0.78807464135476213"/>
          <c:w val="0.18128909019794492"/>
          <c:h val="7.89216213550560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0.02"/>
          <c:y val="0.02"/>
          <c:w val="0.80324999999999991"/>
          <c:h val="0.95999969135802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VO2/kg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4.2</c:v>
                </c:pt>
                <c:pt idx="1">
                  <c:v>3.1</c:v>
                </c:pt>
                <c:pt idx="2">
                  <c:v>3.7</c:v>
                </c:pt>
                <c:pt idx="3">
                  <c:v>3.3</c:v>
                </c:pt>
                <c:pt idx="4">
                  <c:v>3.6</c:v>
                </c:pt>
                <c:pt idx="5">
                  <c:v>4</c:v>
                </c:pt>
                <c:pt idx="6">
                  <c:v>5.9</c:v>
                </c:pt>
                <c:pt idx="7">
                  <c:v>7.1</c:v>
                </c:pt>
                <c:pt idx="8">
                  <c:v>5.7</c:v>
                </c:pt>
                <c:pt idx="9">
                  <c:v>5.9</c:v>
                </c:pt>
                <c:pt idx="10">
                  <c:v>7.8</c:v>
                </c:pt>
                <c:pt idx="11">
                  <c:v>7.8</c:v>
                </c:pt>
                <c:pt idx="12">
                  <c:v>9.5</c:v>
                </c:pt>
                <c:pt idx="13">
                  <c:v>9.3000000000000007</c:v>
                </c:pt>
                <c:pt idx="14">
                  <c:v>11.9</c:v>
                </c:pt>
                <c:pt idx="15">
                  <c:v>14.3</c:v>
                </c:pt>
                <c:pt idx="16">
                  <c:v>13.8</c:v>
                </c:pt>
                <c:pt idx="17">
                  <c:v>16.600000000000001</c:v>
                </c:pt>
                <c:pt idx="18">
                  <c:v>16.5</c:v>
                </c:pt>
                <c:pt idx="19">
                  <c:v>14.6</c:v>
                </c:pt>
                <c:pt idx="20">
                  <c:v>16.8</c:v>
                </c:pt>
                <c:pt idx="21">
                  <c:v>20.100000000000001</c:v>
                </c:pt>
                <c:pt idx="22">
                  <c:v>21.4</c:v>
                </c:pt>
                <c:pt idx="23">
                  <c:v>23.2</c:v>
                </c:pt>
                <c:pt idx="24">
                  <c:v>21.3</c:v>
                </c:pt>
                <c:pt idx="25">
                  <c:v>22.2</c:v>
                </c:pt>
                <c:pt idx="26">
                  <c:v>26.2</c:v>
                </c:pt>
                <c:pt idx="27">
                  <c:v>24.8</c:v>
                </c:pt>
                <c:pt idx="28">
                  <c:v>26.7</c:v>
                </c:pt>
                <c:pt idx="29">
                  <c:v>24.6</c:v>
                </c:pt>
                <c:pt idx="30">
                  <c:v>29.4</c:v>
                </c:pt>
                <c:pt idx="31">
                  <c:v>29.4</c:v>
                </c:pt>
                <c:pt idx="32">
                  <c:v>29.5</c:v>
                </c:pt>
                <c:pt idx="33">
                  <c:v>32.700000000000003</c:v>
                </c:pt>
                <c:pt idx="34">
                  <c:v>32.1</c:v>
                </c:pt>
                <c:pt idx="35">
                  <c:v>33.200000000000003</c:v>
                </c:pt>
                <c:pt idx="36">
                  <c:v>34.200000000000003</c:v>
                </c:pt>
                <c:pt idx="37">
                  <c:v>33.799999999999997</c:v>
                </c:pt>
                <c:pt idx="38">
                  <c:v>27.9</c:v>
                </c:pt>
                <c:pt idx="39">
                  <c:v>31.7</c:v>
                </c:pt>
                <c:pt idx="40">
                  <c:v>10.1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84608"/>
        <c:axId val="58482688"/>
      </c:scatterChart>
      <c:valAx>
        <c:axId val="584826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8484608"/>
        <c:crosses val="autoZero"/>
        <c:crossBetween val="midCat"/>
      </c:valAx>
      <c:valAx>
        <c:axId val="58484608"/>
        <c:scaling>
          <c:orientation val="minMax"/>
        </c:scaling>
        <c:delete val="0"/>
        <c:axPos val="b"/>
        <c:numFmt formatCode="hh&quot;:&quot;mm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8482688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0.02"/>
          <c:y val="0.02"/>
          <c:w val="0.8462498263888889"/>
          <c:h val="0.95999969135802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Sheet1!$D$1:$D$1</c:f>
              <c:strCache>
                <c:ptCount val="1"/>
                <c:pt idx="0">
                  <c:v>HR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Sheet1!$D$2:$D$42</c:f>
              <c:numCache>
                <c:formatCode>General</c:formatCode>
                <c:ptCount val="41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3008"/>
        <c:axId val="61080704"/>
      </c:scatterChart>
      <c:valAx>
        <c:axId val="610807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61083008"/>
        <c:crosses val="autoZero"/>
        <c:crossBetween val="midCat"/>
      </c:valAx>
      <c:valAx>
        <c:axId val="61083008"/>
        <c:scaling>
          <c:orientation val="minMax"/>
        </c:scaling>
        <c:delete val="0"/>
        <c:axPos val="b"/>
        <c:numFmt formatCode="hh&quot;:&quot;mm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61080704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1.9957540097537758E-2"/>
          <c:y val="1.9986506999494013E-2"/>
          <c:w val="0.85084938234981466"/>
          <c:h val="0.96002698600101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Sheet1!$G$1:$G$1</c:f>
              <c:strCache>
                <c:ptCount val="1"/>
                <c:pt idx="0">
                  <c:v>RER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Sheet1!$G$2:$G$42</c:f>
              <c:numCache>
                <c:formatCode>General</c:formatCode>
                <c:ptCount val="41"/>
                <c:pt idx="0">
                  <c:v>0.73</c:v>
                </c:pt>
                <c:pt idx="1">
                  <c:v>0.78</c:v>
                </c:pt>
                <c:pt idx="2">
                  <c:v>0.79</c:v>
                </c:pt>
                <c:pt idx="3">
                  <c:v>0.76</c:v>
                </c:pt>
                <c:pt idx="4">
                  <c:v>0.74</c:v>
                </c:pt>
                <c:pt idx="5">
                  <c:v>0.75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0.66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0.62</c:v>
                </c:pt>
                <c:pt idx="14">
                  <c:v>0.6</c:v>
                </c:pt>
                <c:pt idx="15">
                  <c:v>0.59</c:v>
                </c:pt>
                <c:pt idx="16">
                  <c:v>0.6</c:v>
                </c:pt>
                <c:pt idx="17">
                  <c:v>0.6</c:v>
                </c:pt>
                <c:pt idx="18">
                  <c:v>0.62</c:v>
                </c:pt>
                <c:pt idx="19">
                  <c:v>0.64</c:v>
                </c:pt>
                <c:pt idx="20">
                  <c:v>0.65</c:v>
                </c:pt>
                <c:pt idx="21">
                  <c:v>0.65</c:v>
                </c:pt>
                <c:pt idx="22">
                  <c:v>0.7</c:v>
                </c:pt>
                <c:pt idx="23">
                  <c:v>0.73</c:v>
                </c:pt>
                <c:pt idx="24">
                  <c:v>0.75</c:v>
                </c:pt>
                <c:pt idx="25">
                  <c:v>0.75</c:v>
                </c:pt>
                <c:pt idx="26">
                  <c:v>0.77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0.84</c:v>
                </c:pt>
                <c:pt idx="31">
                  <c:v>0.9</c:v>
                </c:pt>
                <c:pt idx="32">
                  <c:v>0.93</c:v>
                </c:pt>
                <c:pt idx="33">
                  <c:v>0.96</c:v>
                </c:pt>
                <c:pt idx="34">
                  <c:v>0.99</c:v>
                </c:pt>
                <c:pt idx="35">
                  <c:v>1.04</c:v>
                </c:pt>
                <c:pt idx="36">
                  <c:v>1.04</c:v>
                </c:pt>
                <c:pt idx="37">
                  <c:v>1.08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1.1100000000000001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4528"/>
        <c:axId val="99249536"/>
      </c:scatterChart>
      <c:valAx>
        <c:axId val="992495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9894528"/>
        <c:crosses val="autoZero"/>
        <c:crossBetween val="midCat"/>
      </c:valAx>
      <c:valAx>
        <c:axId val="49894528"/>
        <c:scaling>
          <c:orientation val="minMax"/>
        </c:scaling>
        <c:delete val="0"/>
        <c:axPos val="b"/>
        <c:numFmt formatCode="hh&quot;:&quot;mm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9249536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vs RERx100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RER_HR!$B$1</c:f>
              <c:strCache>
                <c:ptCount val="1"/>
                <c:pt idx="0">
                  <c:v>RERx100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6303324192099303"/>
                  <c:y val="0.72332281594410597"/>
                </c:manualLayout>
              </c:layout>
              <c:numFmt formatCode="General" sourceLinked="0"/>
            </c:trendlineLbl>
          </c:trendline>
          <c:xVal>
            <c:numRef>
              <c:f>RER_HR!$A$2:$A$36</c:f>
              <c:numCache>
                <c:formatCode>General</c:formatCode>
                <c:ptCount val="35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RER_HR!$B$2:$B$36</c:f>
              <c:numCache>
                <c:formatCode>General</c:formatCode>
                <c:ptCount val="35"/>
                <c:pt idx="0">
                  <c:v>73</c:v>
                </c:pt>
                <c:pt idx="1">
                  <c:v>78</c:v>
                </c:pt>
                <c:pt idx="2">
                  <c:v>79</c:v>
                </c:pt>
                <c:pt idx="3">
                  <c:v>76</c:v>
                </c:pt>
                <c:pt idx="4">
                  <c:v>74</c:v>
                </c:pt>
                <c:pt idx="5">
                  <c:v>75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66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62</c:v>
                </c:pt>
                <c:pt idx="14">
                  <c:v>60</c:v>
                </c:pt>
                <c:pt idx="15">
                  <c:v>59</c:v>
                </c:pt>
                <c:pt idx="16">
                  <c:v>60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65</c:v>
                </c:pt>
                <c:pt idx="21">
                  <c:v>65</c:v>
                </c:pt>
                <c:pt idx="22">
                  <c:v>70</c:v>
                </c:pt>
                <c:pt idx="23">
                  <c:v>73</c:v>
                </c:pt>
                <c:pt idx="24">
                  <c:v>75</c:v>
                </c:pt>
                <c:pt idx="25">
                  <c:v>75</c:v>
                </c:pt>
                <c:pt idx="26">
                  <c:v>77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84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5872"/>
        <c:axId val="58506624"/>
      </c:scatterChart>
      <c:valAx>
        <c:axId val="58655872"/>
        <c:scaling>
          <c:orientation val="minMax"/>
          <c:max val="170"/>
          <c:min val="60"/>
        </c:scaling>
        <c:delete val="0"/>
        <c:axPos val="b"/>
        <c:numFmt formatCode="General" sourceLinked="1"/>
        <c:majorTickMark val="out"/>
        <c:minorTickMark val="none"/>
        <c:tickLblPos val="nextTo"/>
        <c:crossAx val="58506624"/>
        <c:crosses val="autoZero"/>
        <c:crossBetween val="midCat"/>
      </c:valAx>
      <c:valAx>
        <c:axId val="58506624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55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82663433886913"/>
          <c:y val="0.84643259379276226"/>
          <c:w val="0.1861290208679072"/>
          <c:h val="9.911839087181827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vs RER (x100)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RER_HR_Cut!$B$1</c:f>
              <c:strCache>
                <c:ptCount val="1"/>
                <c:pt idx="0">
                  <c:v>RERx100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3270389338868458"/>
                  <c:y val="0.64061337056675183"/>
                </c:manualLayout>
              </c:layout>
              <c:numFmt formatCode="General" sourceLinked="0"/>
            </c:trendlineLbl>
          </c:trendline>
          <c:xVal>
            <c:numRef>
              <c:f>RER_HR_Cut!$A$2:$A$14</c:f>
              <c:numCache>
                <c:formatCode>General</c:formatCode>
                <c:ptCount val="13"/>
                <c:pt idx="0">
                  <c:v>117</c:v>
                </c:pt>
                <c:pt idx="1">
                  <c:v>124</c:v>
                </c:pt>
                <c:pt idx="2">
                  <c:v>126</c:v>
                </c:pt>
                <c:pt idx="3">
                  <c:v>129</c:v>
                </c:pt>
                <c:pt idx="4">
                  <c:v>135</c:v>
                </c:pt>
                <c:pt idx="5">
                  <c:v>138</c:v>
                </c:pt>
                <c:pt idx="6">
                  <c:v>138</c:v>
                </c:pt>
                <c:pt idx="7">
                  <c:v>139</c:v>
                </c:pt>
                <c:pt idx="8">
                  <c:v>143</c:v>
                </c:pt>
                <c:pt idx="9">
                  <c:v>149</c:v>
                </c:pt>
                <c:pt idx="10">
                  <c:v>155</c:v>
                </c:pt>
                <c:pt idx="11">
                  <c:v>158</c:v>
                </c:pt>
                <c:pt idx="12">
                  <c:v>161</c:v>
                </c:pt>
              </c:numCache>
            </c:numRef>
          </c:xVal>
          <c:yVal>
            <c:numRef>
              <c:f>RER_HR_Cut!$B$2:$B$14</c:f>
              <c:numCache>
                <c:formatCode>General</c:formatCode>
                <c:ptCount val="13"/>
                <c:pt idx="0">
                  <c:v>70</c:v>
                </c:pt>
                <c:pt idx="1">
                  <c:v>73</c:v>
                </c:pt>
                <c:pt idx="2">
                  <c:v>75</c:v>
                </c:pt>
                <c:pt idx="3">
                  <c:v>75</c:v>
                </c:pt>
                <c:pt idx="4">
                  <c:v>77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84</c:v>
                </c:pt>
                <c:pt idx="9">
                  <c:v>90</c:v>
                </c:pt>
                <c:pt idx="10">
                  <c:v>93</c:v>
                </c:pt>
                <c:pt idx="11">
                  <c:v>96</c:v>
                </c:pt>
                <c:pt idx="12">
                  <c:v>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10688"/>
        <c:axId val="61008896"/>
      </c:scatterChart>
      <c:valAx>
        <c:axId val="61010688"/>
        <c:scaling>
          <c:orientation val="minMax"/>
          <c:max val="170"/>
          <c:min val="110"/>
        </c:scaling>
        <c:delete val="0"/>
        <c:axPos val="b"/>
        <c:majorGridlines/>
        <c:numFmt formatCode="General" sourceLinked="1"/>
        <c:majorTickMark val="out"/>
        <c:minorTickMark val="in"/>
        <c:tickLblPos val="nextTo"/>
        <c:crossAx val="61008896"/>
        <c:crosses val="autoZero"/>
        <c:crossBetween val="midCat"/>
      </c:valAx>
      <c:valAx>
        <c:axId val="61008896"/>
        <c:scaling>
          <c:orientation val="minMax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10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1195792009197002"/>
          <c:y val="0.86961579251453258"/>
          <c:w val="0.15235262451984927"/>
          <c:h val="6.806083103663752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42861</xdr:colOff>
      <xdr:row>1</xdr:row>
      <xdr:rowOff>76200</xdr:rowOff>
    </xdr:from>
    <xdr:to>
      <xdr:col>19</xdr:col>
      <xdr:colOff>295274</xdr:colOff>
      <xdr:row>25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</xdr:row>
      <xdr:rowOff>28576</xdr:rowOff>
    </xdr:from>
    <xdr:to>
      <xdr:col>18</xdr:col>
      <xdr:colOff>380999</xdr:colOff>
      <xdr:row>34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81" y="381"/>
    <xdr:ext cx="5759576" cy="3239643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81" y="381"/>
    <xdr:ext cx="5759576" cy="3239643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381" y="381"/>
    <xdr:ext cx="6782053" cy="426847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90486</xdr:rowOff>
    </xdr:from>
    <xdr:to>
      <xdr:col>13</xdr:col>
      <xdr:colOff>209549</xdr:colOff>
      <xdr:row>27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0</xdr:row>
      <xdr:rowOff>80961</xdr:rowOff>
    </xdr:from>
    <xdr:to>
      <xdr:col>15</xdr:col>
      <xdr:colOff>495299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D1" sqref="D1:F36"/>
    </sheetView>
  </sheetViews>
  <sheetFormatPr defaultRowHeight="14.25"/>
  <cols>
    <col min="1" max="1" width="5.75" customWidth="1"/>
    <col min="2" max="2" width="7.125" customWidth="1"/>
    <col min="3" max="3" width="9.375" bestFit="1" customWidth="1"/>
    <col min="4" max="4" width="4.375" customWidth="1"/>
    <col min="5" max="5" width="9.375" bestFit="1" customWidth="1"/>
    <col min="6" max="6" width="10.625" customWidth="1"/>
    <col min="7" max="7" width="5" customWidth="1"/>
  </cols>
  <sheetData>
    <row r="1" spans="1:7">
      <c r="A1" t="s">
        <v>0</v>
      </c>
      <c r="B1" t="s">
        <v>1</v>
      </c>
      <c r="C1" t="s">
        <v>8</v>
      </c>
      <c r="D1" t="s">
        <v>3</v>
      </c>
      <c r="E1" t="s">
        <v>8</v>
      </c>
      <c r="F1" t="s">
        <v>7</v>
      </c>
      <c r="G1" t="s">
        <v>2</v>
      </c>
    </row>
    <row r="2" spans="1:7">
      <c r="A2" s="1">
        <v>1.4583333333333334E-2</v>
      </c>
      <c r="B2">
        <v>4.2</v>
      </c>
      <c r="C2" s="2">
        <f>$B2/$B$44</f>
        <v>0.12280701754385964</v>
      </c>
      <c r="D2">
        <v>78</v>
      </c>
      <c r="E2" s="2">
        <f>$B2/$B$44</f>
        <v>0.12280701754385964</v>
      </c>
      <c r="F2">
        <f t="shared" ref="F2:F36" si="0">G2*100</f>
        <v>73</v>
      </c>
      <c r="G2">
        <v>0.73</v>
      </c>
    </row>
    <row r="3" spans="1:7">
      <c r="A3" s="1">
        <v>3.125E-2</v>
      </c>
      <c r="B3">
        <v>3.1</v>
      </c>
      <c r="C3" s="2">
        <f t="shared" ref="C3:C42" si="1">B3/$B$44</f>
        <v>9.0643274853801165E-2</v>
      </c>
      <c r="D3">
        <v>78</v>
      </c>
      <c r="E3" s="2">
        <f t="shared" ref="E3:E42" si="2">$B3/$B$44</f>
        <v>9.0643274853801165E-2</v>
      </c>
      <c r="F3">
        <f t="shared" si="0"/>
        <v>78</v>
      </c>
      <c r="G3">
        <v>0.78</v>
      </c>
    </row>
    <row r="4" spans="1:7">
      <c r="A4" s="1">
        <v>4.2361111111111106E-2</v>
      </c>
      <c r="B4">
        <v>3.7</v>
      </c>
      <c r="C4" s="2">
        <f t="shared" si="1"/>
        <v>0.10818713450292397</v>
      </c>
      <c r="D4">
        <v>70</v>
      </c>
      <c r="E4" s="2">
        <f t="shared" si="2"/>
        <v>0.10818713450292397</v>
      </c>
      <c r="F4">
        <f t="shared" si="0"/>
        <v>79</v>
      </c>
      <c r="G4">
        <v>0.79</v>
      </c>
    </row>
    <row r="5" spans="1:7">
      <c r="A5" s="1">
        <v>5.5555555555555552E-2</v>
      </c>
      <c r="B5">
        <v>3.3</v>
      </c>
      <c r="C5" s="2">
        <f t="shared" si="1"/>
        <v>9.6491228070175419E-2</v>
      </c>
      <c r="D5">
        <v>80</v>
      </c>
      <c r="E5" s="2">
        <f t="shared" si="2"/>
        <v>9.6491228070175419E-2</v>
      </c>
      <c r="F5">
        <f t="shared" si="0"/>
        <v>76</v>
      </c>
      <c r="G5">
        <v>0.76</v>
      </c>
    </row>
    <row r="6" spans="1:7">
      <c r="A6" s="1">
        <v>7.013888888888889E-2</v>
      </c>
      <c r="B6">
        <v>3.6</v>
      </c>
      <c r="C6" s="2">
        <f t="shared" si="1"/>
        <v>0.10526315789473684</v>
      </c>
      <c r="D6">
        <v>84</v>
      </c>
      <c r="E6" s="2">
        <f t="shared" si="2"/>
        <v>0.10526315789473684</v>
      </c>
      <c r="F6">
        <f t="shared" si="0"/>
        <v>74</v>
      </c>
      <c r="G6">
        <v>0.74</v>
      </c>
    </row>
    <row r="7" spans="1:7">
      <c r="A7" s="1">
        <v>8.3333333333333329E-2</v>
      </c>
      <c r="B7">
        <v>4</v>
      </c>
      <c r="C7" s="2">
        <f t="shared" si="1"/>
        <v>0.11695906432748537</v>
      </c>
      <c r="D7">
        <v>76</v>
      </c>
      <c r="E7" s="2">
        <f t="shared" si="2"/>
        <v>0.11695906432748537</v>
      </c>
      <c r="F7">
        <f t="shared" si="0"/>
        <v>75</v>
      </c>
      <c r="G7">
        <v>0.75</v>
      </c>
    </row>
    <row r="8" spans="1:7">
      <c r="A8" s="1">
        <v>9.8611111111111108E-2</v>
      </c>
      <c r="B8">
        <v>5.9</v>
      </c>
      <c r="C8" s="2">
        <f t="shared" si="1"/>
        <v>0.17251461988304093</v>
      </c>
      <c r="D8">
        <v>84</v>
      </c>
      <c r="E8" s="2">
        <f t="shared" si="2"/>
        <v>0.17251461988304093</v>
      </c>
      <c r="F8">
        <f t="shared" si="0"/>
        <v>71</v>
      </c>
      <c r="G8">
        <v>0.71</v>
      </c>
    </row>
    <row r="9" spans="1:7">
      <c r="A9" s="1">
        <v>0.11180555555555555</v>
      </c>
      <c r="B9">
        <v>7.1</v>
      </c>
      <c r="C9" s="2">
        <f t="shared" si="1"/>
        <v>0.20760233918128651</v>
      </c>
      <c r="D9">
        <v>92</v>
      </c>
      <c r="E9" s="2">
        <f t="shared" si="2"/>
        <v>0.20760233918128651</v>
      </c>
      <c r="F9">
        <f t="shared" si="0"/>
        <v>71</v>
      </c>
      <c r="G9">
        <v>0.71</v>
      </c>
    </row>
    <row r="10" spans="1:7">
      <c r="A10" s="1">
        <v>0.12569444444444444</v>
      </c>
      <c r="B10">
        <v>5.7</v>
      </c>
      <c r="C10" s="2">
        <f t="shared" si="1"/>
        <v>0.16666666666666666</v>
      </c>
      <c r="D10">
        <v>84</v>
      </c>
      <c r="E10" s="2">
        <f t="shared" si="2"/>
        <v>0.16666666666666666</v>
      </c>
      <c r="F10">
        <f t="shared" si="0"/>
        <v>71</v>
      </c>
      <c r="G10">
        <v>0.71</v>
      </c>
    </row>
    <row r="11" spans="1:7">
      <c r="A11" s="1">
        <v>0.14027777777777778</v>
      </c>
      <c r="B11">
        <v>5.9</v>
      </c>
      <c r="C11" s="2">
        <f t="shared" si="1"/>
        <v>0.17251461988304093</v>
      </c>
      <c r="D11">
        <v>82</v>
      </c>
      <c r="E11" s="2">
        <f t="shared" si="2"/>
        <v>0.17251461988304093</v>
      </c>
      <c r="F11">
        <f t="shared" si="0"/>
        <v>66</v>
      </c>
      <c r="G11">
        <v>0.66</v>
      </c>
    </row>
    <row r="12" spans="1:7">
      <c r="A12" s="1">
        <v>0.15416666666666667</v>
      </c>
      <c r="B12">
        <v>7.8</v>
      </c>
      <c r="C12" s="2">
        <f t="shared" si="1"/>
        <v>0.22807017543859648</v>
      </c>
      <c r="D12">
        <v>88</v>
      </c>
      <c r="E12" s="2">
        <f t="shared" si="2"/>
        <v>0.22807017543859648</v>
      </c>
      <c r="F12">
        <f t="shared" si="0"/>
        <v>63</v>
      </c>
      <c r="G12">
        <v>0.63</v>
      </c>
    </row>
    <row r="13" spans="1:7">
      <c r="A13" s="1">
        <v>0.16805555555555554</v>
      </c>
      <c r="B13">
        <v>7.8</v>
      </c>
      <c r="C13" s="2">
        <f t="shared" si="1"/>
        <v>0.22807017543859648</v>
      </c>
      <c r="D13">
        <v>88</v>
      </c>
      <c r="E13" s="2">
        <f t="shared" si="2"/>
        <v>0.22807017543859648</v>
      </c>
      <c r="F13">
        <f t="shared" si="0"/>
        <v>63</v>
      </c>
      <c r="G13">
        <v>0.63</v>
      </c>
    </row>
    <row r="14" spans="1:7">
      <c r="A14" s="1">
        <v>0.18333333333333332</v>
      </c>
      <c r="B14">
        <v>9.5</v>
      </c>
      <c r="C14" s="2">
        <f t="shared" si="1"/>
        <v>0.27777777777777773</v>
      </c>
      <c r="D14">
        <v>90</v>
      </c>
      <c r="E14" s="2">
        <f t="shared" si="2"/>
        <v>0.27777777777777773</v>
      </c>
      <c r="F14">
        <f t="shared" si="0"/>
        <v>63</v>
      </c>
      <c r="G14">
        <v>0.63</v>
      </c>
    </row>
    <row r="15" spans="1:7">
      <c r="A15" s="1">
        <v>0.19444444444444445</v>
      </c>
      <c r="B15">
        <v>9.3000000000000007</v>
      </c>
      <c r="C15" s="2">
        <f t="shared" si="1"/>
        <v>0.27192982456140352</v>
      </c>
      <c r="D15">
        <v>94</v>
      </c>
      <c r="E15" s="2">
        <f t="shared" si="2"/>
        <v>0.27192982456140352</v>
      </c>
      <c r="F15">
        <f t="shared" si="0"/>
        <v>62</v>
      </c>
      <c r="G15">
        <v>0.62</v>
      </c>
    </row>
    <row r="16" spans="1:7">
      <c r="A16" s="1">
        <v>0.20902777777777778</v>
      </c>
      <c r="B16">
        <v>11.9</v>
      </c>
      <c r="C16" s="2">
        <f t="shared" si="1"/>
        <v>0.34795321637426901</v>
      </c>
      <c r="D16">
        <v>97</v>
      </c>
      <c r="E16" s="2">
        <f t="shared" si="2"/>
        <v>0.34795321637426901</v>
      </c>
      <c r="F16">
        <f t="shared" si="0"/>
        <v>60</v>
      </c>
      <c r="G16">
        <v>0.6</v>
      </c>
    </row>
    <row r="17" spans="1:7">
      <c r="A17" s="1">
        <v>0.22361111111111112</v>
      </c>
      <c r="B17">
        <v>14.3</v>
      </c>
      <c r="C17" s="2">
        <f t="shared" si="1"/>
        <v>0.41812865497076024</v>
      </c>
      <c r="D17">
        <v>99</v>
      </c>
      <c r="E17" s="2">
        <f t="shared" si="2"/>
        <v>0.41812865497076024</v>
      </c>
      <c r="F17">
        <f t="shared" si="0"/>
        <v>59</v>
      </c>
      <c r="G17">
        <v>0.59</v>
      </c>
    </row>
    <row r="18" spans="1:7">
      <c r="A18" s="1">
        <v>0.23611111111111113</v>
      </c>
      <c r="B18">
        <v>13.8</v>
      </c>
      <c r="C18" s="2">
        <f t="shared" si="1"/>
        <v>0.40350877192982454</v>
      </c>
      <c r="D18">
        <v>102</v>
      </c>
      <c r="E18" s="2">
        <f t="shared" si="2"/>
        <v>0.40350877192982454</v>
      </c>
      <c r="F18">
        <f t="shared" si="0"/>
        <v>60</v>
      </c>
      <c r="G18">
        <v>0.6</v>
      </c>
    </row>
    <row r="19" spans="1:7">
      <c r="A19" s="1">
        <v>0.25</v>
      </c>
      <c r="B19">
        <v>16.600000000000001</v>
      </c>
      <c r="C19" s="2">
        <f t="shared" si="1"/>
        <v>0.48538011695906436</v>
      </c>
      <c r="D19">
        <v>103</v>
      </c>
      <c r="E19" s="2">
        <f t="shared" si="2"/>
        <v>0.48538011695906436</v>
      </c>
      <c r="F19">
        <f t="shared" si="0"/>
        <v>60</v>
      </c>
      <c r="G19">
        <v>0.6</v>
      </c>
    </row>
    <row r="20" spans="1:7">
      <c r="A20" s="1">
        <v>0.2638888888888889</v>
      </c>
      <c r="B20">
        <v>16.5</v>
      </c>
      <c r="C20" s="2">
        <f t="shared" si="1"/>
        <v>0.48245614035087714</v>
      </c>
      <c r="D20">
        <v>106</v>
      </c>
      <c r="E20" s="2">
        <f t="shared" si="2"/>
        <v>0.48245614035087714</v>
      </c>
      <c r="F20">
        <f t="shared" si="0"/>
        <v>62</v>
      </c>
      <c r="G20">
        <v>0.62</v>
      </c>
    </row>
    <row r="21" spans="1:7">
      <c r="A21" s="1">
        <v>0.27916666666666667</v>
      </c>
      <c r="B21">
        <v>14.6</v>
      </c>
      <c r="C21" s="2">
        <f t="shared" si="1"/>
        <v>0.42690058479532161</v>
      </c>
      <c r="D21">
        <v>114</v>
      </c>
      <c r="E21" s="2">
        <f t="shared" si="2"/>
        <v>0.42690058479532161</v>
      </c>
      <c r="F21">
        <f t="shared" si="0"/>
        <v>64</v>
      </c>
      <c r="G21">
        <v>0.64</v>
      </c>
    </row>
    <row r="22" spans="1:7">
      <c r="A22" s="1">
        <v>0.29305555555555557</v>
      </c>
      <c r="B22">
        <v>16.8</v>
      </c>
      <c r="C22" s="2">
        <f t="shared" si="1"/>
        <v>0.49122807017543857</v>
      </c>
      <c r="D22">
        <v>106</v>
      </c>
      <c r="E22" s="2">
        <f t="shared" si="2"/>
        <v>0.49122807017543857</v>
      </c>
      <c r="F22">
        <f t="shared" si="0"/>
        <v>65</v>
      </c>
      <c r="G22">
        <v>0.65</v>
      </c>
    </row>
    <row r="23" spans="1:7">
      <c r="A23" s="1">
        <v>0.30625000000000002</v>
      </c>
      <c r="B23">
        <v>20.100000000000001</v>
      </c>
      <c r="C23" s="2">
        <f t="shared" si="1"/>
        <v>0.58771929824561397</v>
      </c>
      <c r="D23">
        <v>109</v>
      </c>
      <c r="E23" s="2">
        <f t="shared" si="2"/>
        <v>0.58771929824561397</v>
      </c>
      <c r="F23">
        <f t="shared" si="0"/>
        <v>65</v>
      </c>
      <c r="G23">
        <v>0.65</v>
      </c>
    </row>
    <row r="24" spans="1:7">
      <c r="A24" s="1">
        <v>0.3215277777777778</v>
      </c>
      <c r="B24">
        <v>21.4</v>
      </c>
      <c r="C24" s="2">
        <f t="shared" si="1"/>
        <v>0.62573099415204669</v>
      </c>
      <c r="D24">
        <v>117</v>
      </c>
      <c r="E24" s="2">
        <f t="shared" si="2"/>
        <v>0.62573099415204669</v>
      </c>
      <c r="F24">
        <f t="shared" si="0"/>
        <v>70</v>
      </c>
      <c r="G24">
        <v>0.7</v>
      </c>
    </row>
    <row r="25" spans="1:7">
      <c r="A25" s="1">
        <v>0.33333333333333331</v>
      </c>
      <c r="B25">
        <v>23.2</v>
      </c>
      <c r="C25" s="2">
        <f t="shared" si="1"/>
        <v>0.67836257309941517</v>
      </c>
      <c r="D25">
        <v>124</v>
      </c>
      <c r="E25" s="2">
        <f t="shared" si="2"/>
        <v>0.67836257309941517</v>
      </c>
      <c r="F25">
        <f t="shared" si="0"/>
        <v>73</v>
      </c>
      <c r="G25">
        <v>0.73</v>
      </c>
    </row>
    <row r="26" spans="1:7">
      <c r="A26" s="1">
        <v>0.34930555555555554</v>
      </c>
      <c r="B26">
        <v>21.3</v>
      </c>
      <c r="C26" s="2">
        <f t="shared" si="1"/>
        <v>0.62280701754385959</v>
      </c>
      <c r="D26">
        <v>126</v>
      </c>
      <c r="E26" s="2">
        <f t="shared" si="2"/>
        <v>0.62280701754385959</v>
      </c>
      <c r="F26">
        <f t="shared" si="0"/>
        <v>75</v>
      </c>
      <c r="G26">
        <v>0.75</v>
      </c>
    </row>
    <row r="27" spans="1:7">
      <c r="A27" s="1">
        <v>0.36180555555555555</v>
      </c>
      <c r="B27">
        <v>22.2</v>
      </c>
      <c r="C27" s="2">
        <f t="shared" si="1"/>
        <v>0.64912280701754377</v>
      </c>
      <c r="D27">
        <v>129</v>
      </c>
      <c r="E27" s="2">
        <f t="shared" si="2"/>
        <v>0.64912280701754377</v>
      </c>
      <c r="F27">
        <f t="shared" si="0"/>
        <v>75</v>
      </c>
      <c r="G27">
        <v>0.75</v>
      </c>
    </row>
    <row r="28" spans="1:7">
      <c r="A28" s="1">
        <v>0.37638888888888888</v>
      </c>
      <c r="B28">
        <v>26.2</v>
      </c>
      <c r="C28" s="2">
        <f t="shared" si="1"/>
        <v>0.76608187134502914</v>
      </c>
      <c r="D28">
        <v>135</v>
      </c>
      <c r="E28" s="2">
        <f t="shared" si="2"/>
        <v>0.76608187134502914</v>
      </c>
      <c r="F28">
        <f t="shared" si="0"/>
        <v>77</v>
      </c>
      <c r="G28">
        <v>0.77</v>
      </c>
    </row>
    <row r="29" spans="1:7">
      <c r="A29" s="1">
        <v>0.38958333333333334</v>
      </c>
      <c r="B29">
        <v>24.8</v>
      </c>
      <c r="C29" s="2">
        <f t="shared" si="1"/>
        <v>0.72514619883040932</v>
      </c>
      <c r="D29">
        <v>138</v>
      </c>
      <c r="E29" s="2">
        <f t="shared" si="2"/>
        <v>0.72514619883040932</v>
      </c>
      <c r="F29">
        <f t="shared" si="0"/>
        <v>82</v>
      </c>
      <c r="G29">
        <v>0.82</v>
      </c>
    </row>
    <row r="30" spans="1:7">
      <c r="A30" s="1">
        <v>0.40416666666666667</v>
      </c>
      <c r="B30">
        <v>26.7</v>
      </c>
      <c r="C30" s="2">
        <f t="shared" si="1"/>
        <v>0.78070175438596479</v>
      </c>
      <c r="D30">
        <v>138</v>
      </c>
      <c r="E30" s="2">
        <f t="shared" si="2"/>
        <v>0.78070175438596479</v>
      </c>
      <c r="F30">
        <f t="shared" si="0"/>
        <v>83</v>
      </c>
      <c r="G30">
        <v>0.83</v>
      </c>
    </row>
    <row r="31" spans="1:7">
      <c r="A31" s="1">
        <v>0.41805555555555557</v>
      </c>
      <c r="B31">
        <v>24.6</v>
      </c>
      <c r="C31" s="2">
        <f t="shared" si="1"/>
        <v>0.7192982456140351</v>
      </c>
      <c r="D31">
        <v>139</v>
      </c>
      <c r="E31" s="2">
        <f t="shared" si="2"/>
        <v>0.7192982456140351</v>
      </c>
      <c r="F31">
        <f t="shared" si="0"/>
        <v>84</v>
      </c>
      <c r="G31">
        <v>0.84</v>
      </c>
    </row>
    <row r="32" spans="1:7">
      <c r="A32" s="1">
        <v>0.43055555555555558</v>
      </c>
      <c r="B32">
        <v>29.4</v>
      </c>
      <c r="C32" s="2">
        <f t="shared" si="1"/>
        <v>0.85964912280701744</v>
      </c>
      <c r="D32">
        <v>143</v>
      </c>
      <c r="E32" s="2">
        <f t="shared" si="2"/>
        <v>0.85964912280701744</v>
      </c>
      <c r="F32">
        <f t="shared" si="0"/>
        <v>84</v>
      </c>
      <c r="G32">
        <v>0.84</v>
      </c>
    </row>
    <row r="33" spans="1:8">
      <c r="A33" s="1">
        <v>0.44513888888888892</v>
      </c>
      <c r="B33">
        <v>29.4</v>
      </c>
      <c r="C33" s="2">
        <f t="shared" si="1"/>
        <v>0.85964912280701744</v>
      </c>
      <c r="D33">
        <v>149</v>
      </c>
      <c r="E33" s="2">
        <f t="shared" si="2"/>
        <v>0.85964912280701744</v>
      </c>
      <c r="F33">
        <f t="shared" si="0"/>
        <v>90</v>
      </c>
      <c r="G33">
        <v>0.9</v>
      </c>
    </row>
    <row r="34" spans="1:8">
      <c r="A34" s="1">
        <v>0.45902777777777776</v>
      </c>
      <c r="B34">
        <v>29.5</v>
      </c>
      <c r="C34" s="2">
        <f t="shared" si="1"/>
        <v>0.86257309941520466</v>
      </c>
      <c r="D34">
        <v>155</v>
      </c>
      <c r="E34" s="2">
        <f t="shared" si="2"/>
        <v>0.86257309941520466</v>
      </c>
      <c r="F34">
        <f t="shared" si="0"/>
        <v>93</v>
      </c>
      <c r="G34">
        <v>0.93</v>
      </c>
    </row>
    <row r="35" spans="1:8">
      <c r="A35" s="1">
        <v>0.47222222222222221</v>
      </c>
      <c r="B35">
        <v>32.700000000000003</v>
      </c>
      <c r="C35" s="2">
        <f t="shared" si="1"/>
        <v>0.95614035087719296</v>
      </c>
      <c r="D35">
        <v>158</v>
      </c>
      <c r="E35" s="2">
        <f t="shared" si="2"/>
        <v>0.95614035087719296</v>
      </c>
      <c r="F35">
        <f t="shared" si="0"/>
        <v>96</v>
      </c>
      <c r="G35">
        <v>0.96</v>
      </c>
    </row>
    <row r="36" spans="1:8">
      <c r="A36" s="1">
        <v>0.48680555555555555</v>
      </c>
      <c r="B36">
        <v>32.1</v>
      </c>
      <c r="C36" s="2">
        <f t="shared" si="1"/>
        <v>0.9385964912280701</v>
      </c>
      <c r="D36">
        <v>161</v>
      </c>
      <c r="E36" s="2">
        <f t="shared" si="2"/>
        <v>0.9385964912280701</v>
      </c>
      <c r="F36">
        <f t="shared" si="0"/>
        <v>99</v>
      </c>
      <c r="G36">
        <v>0.99</v>
      </c>
    </row>
    <row r="37" spans="1:8">
      <c r="A37" s="1">
        <v>0.50138888888888888</v>
      </c>
      <c r="B37">
        <v>33.200000000000003</v>
      </c>
      <c r="C37" s="2">
        <f t="shared" si="1"/>
        <v>0.97076023391812871</v>
      </c>
      <c r="D37">
        <v>165</v>
      </c>
      <c r="E37" s="2">
        <f t="shared" si="2"/>
        <v>0.97076023391812871</v>
      </c>
      <c r="F37">
        <f t="shared" ref="F37:F42" si="3">G37*100</f>
        <v>104</v>
      </c>
      <c r="G37">
        <v>1.04</v>
      </c>
      <c r="H37" t="s">
        <v>4</v>
      </c>
    </row>
    <row r="38" spans="1:8">
      <c r="A38" s="1">
        <v>0.51458333333333328</v>
      </c>
      <c r="B38">
        <v>34.200000000000003</v>
      </c>
      <c r="C38" s="2">
        <f t="shared" si="1"/>
        <v>1</v>
      </c>
      <c r="D38">
        <v>167</v>
      </c>
      <c r="E38" s="2">
        <f t="shared" si="2"/>
        <v>1</v>
      </c>
      <c r="F38">
        <f t="shared" si="3"/>
        <v>104</v>
      </c>
      <c r="G38">
        <v>1.04</v>
      </c>
      <c r="H38" t="s">
        <v>5</v>
      </c>
    </row>
    <row r="39" spans="1:8">
      <c r="A39" s="1">
        <v>0.52847222222222223</v>
      </c>
      <c r="B39">
        <v>33.799999999999997</v>
      </c>
      <c r="C39" s="2">
        <f t="shared" si="1"/>
        <v>0.98830409356725135</v>
      </c>
      <c r="D39">
        <v>169</v>
      </c>
      <c r="E39" s="2">
        <f t="shared" si="2"/>
        <v>0.98830409356725135</v>
      </c>
      <c r="F39">
        <f t="shared" si="3"/>
        <v>108</v>
      </c>
      <c r="G39">
        <v>1.08</v>
      </c>
    </row>
    <row r="40" spans="1:8">
      <c r="A40" s="1">
        <v>0.54236111111111107</v>
      </c>
      <c r="B40">
        <v>27.9</v>
      </c>
      <c r="C40" s="2">
        <f t="shared" si="1"/>
        <v>0.8157894736842104</v>
      </c>
      <c r="D40">
        <v>173</v>
      </c>
      <c r="E40" s="2">
        <f t="shared" si="2"/>
        <v>0.8157894736842104</v>
      </c>
      <c r="F40">
        <f t="shared" si="3"/>
        <v>109.00000000000001</v>
      </c>
      <c r="G40">
        <v>1.0900000000000001</v>
      </c>
      <c r="H40" t="s">
        <v>6</v>
      </c>
    </row>
    <row r="41" spans="1:8">
      <c r="A41" s="1">
        <v>0.55624999999999991</v>
      </c>
      <c r="B41">
        <v>31.7</v>
      </c>
      <c r="C41" s="2">
        <f t="shared" si="1"/>
        <v>0.92690058479532156</v>
      </c>
      <c r="D41">
        <v>170</v>
      </c>
      <c r="E41" s="2">
        <f t="shared" si="2"/>
        <v>0.92690058479532156</v>
      </c>
      <c r="F41">
        <f t="shared" si="3"/>
        <v>108</v>
      </c>
      <c r="G41">
        <v>1.08</v>
      </c>
    </row>
    <row r="42" spans="1:8">
      <c r="A42" s="1">
        <v>0.56805555555555554</v>
      </c>
      <c r="B42">
        <v>10.1</v>
      </c>
      <c r="C42" s="2">
        <f t="shared" si="1"/>
        <v>0.29532163742690054</v>
      </c>
      <c r="D42">
        <v>161</v>
      </c>
      <c r="E42" s="2">
        <f t="shared" si="2"/>
        <v>0.29532163742690054</v>
      </c>
      <c r="F42">
        <f t="shared" si="3"/>
        <v>111.00000000000001</v>
      </c>
      <c r="G42">
        <v>1.1100000000000001</v>
      </c>
    </row>
    <row r="43" spans="1:8">
      <c r="A43" s="1"/>
      <c r="F43">
        <f>MIN(F2:F42)</f>
        <v>59</v>
      </c>
    </row>
    <row r="44" spans="1:8">
      <c r="A44" s="1" t="s">
        <v>9</v>
      </c>
      <c r="B44">
        <f>MAX(B2:B42)</f>
        <v>34.200000000000003</v>
      </c>
    </row>
    <row r="45" spans="1:8">
      <c r="A45" s="1"/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sqref="A1:B1048576"/>
    </sheetView>
  </sheetViews>
  <sheetFormatPr defaultRowHeight="14.25"/>
  <sheetData>
    <row r="1" spans="1:2">
      <c r="A1" t="s">
        <v>3</v>
      </c>
      <c r="B1" t="s">
        <v>7</v>
      </c>
    </row>
    <row r="2" spans="1:2">
      <c r="A2">
        <v>78</v>
      </c>
      <c r="B2">
        <v>73</v>
      </c>
    </row>
    <row r="3" spans="1:2">
      <c r="A3">
        <v>78</v>
      </c>
      <c r="B3">
        <v>78</v>
      </c>
    </row>
    <row r="4" spans="1:2">
      <c r="A4">
        <v>70</v>
      </c>
      <c r="B4">
        <v>79</v>
      </c>
    </row>
    <row r="5" spans="1:2">
      <c r="A5">
        <v>80</v>
      </c>
      <c r="B5">
        <v>76</v>
      </c>
    </row>
    <row r="6" spans="1:2">
      <c r="A6">
        <v>84</v>
      </c>
      <c r="B6">
        <v>74</v>
      </c>
    </row>
    <row r="7" spans="1:2">
      <c r="A7">
        <v>76</v>
      </c>
      <c r="B7">
        <v>75</v>
      </c>
    </row>
    <row r="8" spans="1:2">
      <c r="A8">
        <v>84</v>
      </c>
      <c r="B8">
        <v>71</v>
      </c>
    </row>
    <row r="9" spans="1:2">
      <c r="A9">
        <v>92</v>
      </c>
      <c r="B9">
        <v>71</v>
      </c>
    </row>
    <row r="10" spans="1:2">
      <c r="A10">
        <v>84</v>
      </c>
      <c r="B10">
        <v>71</v>
      </c>
    </row>
    <row r="11" spans="1:2">
      <c r="A11">
        <v>82</v>
      </c>
      <c r="B11">
        <v>66</v>
      </c>
    </row>
    <row r="12" spans="1:2">
      <c r="A12">
        <v>88</v>
      </c>
      <c r="B12">
        <v>63</v>
      </c>
    </row>
    <row r="13" spans="1:2">
      <c r="A13">
        <v>88</v>
      </c>
      <c r="B13">
        <v>63</v>
      </c>
    </row>
    <row r="14" spans="1:2">
      <c r="A14">
        <v>90</v>
      </c>
      <c r="B14">
        <v>63</v>
      </c>
    </row>
    <row r="15" spans="1:2">
      <c r="A15">
        <v>94</v>
      </c>
      <c r="B15">
        <v>62</v>
      </c>
    </row>
    <row r="16" spans="1:2">
      <c r="A16">
        <v>97</v>
      </c>
      <c r="B16">
        <v>60</v>
      </c>
    </row>
    <row r="17" spans="1:2">
      <c r="A17">
        <v>99</v>
      </c>
      <c r="B17">
        <v>59</v>
      </c>
    </row>
    <row r="18" spans="1:2">
      <c r="A18">
        <v>102</v>
      </c>
      <c r="B18">
        <v>60</v>
      </c>
    </row>
    <row r="19" spans="1:2">
      <c r="A19">
        <v>103</v>
      </c>
      <c r="B19">
        <v>60</v>
      </c>
    </row>
    <row r="20" spans="1:2">
      <c r="A20">
        <v>106</v>
      </c>
      <c r="B20">
        <v>62</v>
      </c>
    </row>
    <row r="21" spans="1:2">
      <c r="A21">
        <v>114</v>
      </c>
      <c r="B21">
        <v>64</v>
      </c>
    </row>
    <row r="22" spans="1:2">
      <c r="A22">
        <v>106</v>
      </c>
      <c r="B22">
        <v>65</v>
      </c>
    </row>
    <row r="23" spans="1:2">
      <c r="A23">
        <v>109</v>
      </c>
      <c r="B23">
        <v>65</v>
      </c>
    </row>
    <row r="24" spans="1:2">
      <c r="A24">
        <v>117</v>
      </c>
      <c r="B24">
        <v>70</v>
      </c>
    </row>
    <row r="25" spans="1:2">
      <c r="A25">
        <v>124</v>
      </c>
      <c r="B25">
        <v>73</v>
      </c>
    </row>
    <row r="26" spans="1:2">
      <c r="A26">
        <v>126</v>
      </c>
      <c r="B26">
        <v>75</v>
      </c>
    </row>
    <row r="27" spans="1:2">
      <c r="A27">
        <v>129</v>
      </c>
      <c r="B27">
        <v>75</v>
      </c>
    </row>
    <row r="28" spans="1:2">
      <c r="A28">
        <v>135</v>
      </c>
      <c r="B28">
        <v>77</v>
      </c>
    </row>
    <row r="29" spans="1:2">
      <c r="A29">
        <v>138</v>
      </c>
      <c r="B29">
        <v>82</v>
      </c>
    </row>
    <row r="30" spans="1:2">
      <c r="A30">
        <v>138</v>
      </c>
      <c r="B30">
        <v>83</v>
      </c>
    </row>
    <row r="31" spans="1:2">
      <c r="A31">
        <v>139</v>
      </c>
      <c r="B31">
        <v>84</v>
      </c>
    </row>
    <row r="32" spans="1:2">
      <c r="A32">
        <v>143</v>
      </c>
      <c r="B32">
        <v>84</v>
      </c>
    </row>
    <row r="33" spans="1:2">
      <c r="A33">
        <v>149</v>
      </c>
      <c r="B33">
        <v>90</v>
      </c>
    </row>
    <row r="34" spans="1:2">
      <c r="A34">
        <v>155</v>
      </c>
      <c r="B34">
        <v>93</v>
      </c>
    </row>
    <row r="35" spans="1:2">
      <c r="A35">
        <v>158</v>
      </c>
      <c r="B35">
        <v>96</v>
      </c>
    </row>
    <row r="36" spans="1:2">
      <c r="A36">
        <v>161</v>
      </c>
      <c r="B36">
        <v>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Q24" sqref="Q24"/>
    </sheetView>
  </sheetViews>
  <sheetFormatPr defaultRowHeight="14.25"/>
  <sheetData>
    <row r="1" spans="1:2">
      <c r="A1" t="s">
        <v>3</v>
      </c>
      <c r="B1" t="s">
        <v>7</v>
      </c>
    </row>
    <row r="2" spans="1:2">
      <c r="A2">
        <v>117</v>
      </c>
      <c r="B2">
        <v>70</v>
      </c>
    </row>
    <row r="3" spans="1:2">
      <c r="A3">
        <v>124</v>
      </c>
      <c r="B3">
        <v>73</v>
      </c>
    </row>
    <row r="4" spans="1:2">
      <c r="A4">
        <v>126</v>
      </c>
      <c r="B4">
        <v>75</v>
      </c>
    </row>
    <row r="5" spans="1:2">
      <c r="A5">
        <v>129</v>
      </c>
      <c r="B5">
        <v>75</v>
      </c>
    </row>
    <row r="6" spans="1:2">
      <c r="A6">
        <v>135</v>
      </c>
      <c r="B6">
        <v>77</v>
      </c>
    </row>
    <row r="7" spans="1:2">
      <c r="A7">
        <v>138</v>
      </c>
      <c r="B7">
        <v>82</v>
      </c>
    </row>
    <row r="8" spans="1:2">
      <c r="A8">
        <v>138</v>
      </c>
      <c r="B8">
        <v>83</v>
      </c>
    </row>
    <row r="9" spans="1:2">
      <c r="A9">
        <v>139</v>
      </c>
      <c r="B9">
        <v>84</v>
      </c>
    </row>
    <row r="10" spans="1:2">
      <c r="A10">
        <v>143</v>
      </c>
      <c r="B10">
        <v>84</v>
      </c>
    </row>
    <row r="11" spans="1:2">
      <c r="A11">
        <v>149</v>
      </c>
      <c r="B11">
        <v>90</v>
      </c>
    </row>
    <row r="12" spans="1:2">
      <c r="A12">
        <v>155</v>
      </c>
      <c r="B12">
        <v>93</v>
      </c>
    </row>
    <row r="13" spans="1:2">
      <c r="A13">
        <v>158</v>
      </c>
      <c r="B13">
        <v>96</v>
      </c>
    </row>
    <row r="14" spans="1:2">
      <c r="A14">
        <v>161</v>
      </c>
      <c r="B14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VO2_time</vt:lpstr>
      <vt:lpstr>HR_time</vt:lpstr>
      <vt:lpstr>RER_time</vt:lpstr>
      <vt:lpstr>RER_HR</vt:lpstr>
      <vt:lpstr>RER_HR_Cut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cp:revision>3</cp:revision>
  <dcterms:created xsi:type="dcterms:W3CDTF">2018-05-06T10:16:05Z</dcterms:created>
  <dcterms:modified xsi:type="dcterms:W3CDTF">2018-06-27T20:20:10Z</dcterms:modified>
</cp:coreProperties>
</file>