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<sst xmlns="http://schemas.openxmlformats.org/spreadsheetml/2006/main" count="19" uniqueCount="13">
  <si>
    <t xml:space="preserve">Weight lbs</t>
  </si>
  <si>
    <t xml:space="preserve">Macro</t>
  </si>
  <si>
    <t xml:space="preserve">Grams (g)</t>
  </si>
  <si>
    <t xml:space="preserve">Calories</t>
  </si>
  <si>
    <t xml:space="preserve">% Body Fat</t>
  </si>
  <si>
    <t xml:space="preserve">Fat</t>
  </si>
  <si>
    <t xml:space="preserve">Lean Mass lbs</t>
  </si>
  <si>
    <t xml:space="preserve">Carb</t>
  </si>
  <si>
    <t xml:space="preserve">Pro</t>
  </si>
  <si>
    <t xml:space="preserve">Pro. (g)/ lb Lean Mass</t>
  </si>
  <si>
    <t xml:space="preserve">Meals per Day</t>
  </si>
  <si>
    <t xml:space="preserve">Cal / Fat (g)</t>
  </si>
  <si>
    <t xml:space="preserve">Cal/ Carb/Pro (g)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</si>
</sst>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.000"/>
    <numFmt numFmtId="167" formatCode="0.00"/>
    <numFmt numFmtId="168" formatCode="0%"/>
    <numFmt numFmtId="169" formatCode="0.0%"/>
    <numFmt numFmtId="170" formatCode="0"/>
    <numFmt numFmtId="171" formatCode="0.00%"/>
  </numFmts>
  <fonts count="14">
    <font>
      <sz val="12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Tahoma"/>
      <family val="2"/>
      <charset val="1"/>
    </font>
    <font>
      <sz val="18"/>
      <color rgb="FF000000"/>
      <name val="Tahoma"/>
      <family val="2"/>
      <charset val="1"/>
    </font>
    <font>
      <sz val="10"/>
      <color rgb="FF333333"/>
      <name val="Tahoma"/>
      <family val="2"/>
      <charset val="1"/>
    </font>
    <font>
      <i val="true"/>
      <sz val="10"/>
      <color rgb="FF808080"/>
      <name val="Tahoma"/>
      <family val="2"/>
      <charset val="1"/>
    </font>
    <font>
      <sz val="10"/>
      <color rgb="FF006600"/>
      <name val="Tahoma"/>
      <family val="2"/>
      <charset val="1"/>
    </font>
    <font>
      <sz val="10"/>
      <color rgb="FF996600"/>
      <name val="Tahoma"/>
      <family val="2"/>
      <charset val="1"/>
    </font>
    <font>
      <sz val="10"/>
      <color rgb="FFCC000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FFFF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71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tru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" activeCellId="0" sqref="G1"/>
    </sheetView>
  </sheetViews>
  <sheetFormatPr defaultRowHeight="15" zeroHeight="true" outlineLevelRow="0" outlineLevelCol="0"/>
  <cols>
    <col collapsed="false" customWidth="true" hidden="false" outlineLevel="0" max="1" min="1" style="1" width="18.55"/>
    <col collapsed="false" customWidth="true" hidden="false" outlineLevel="0" max="2" min="2" style="2" width="6.55"/>
    <col collapsed="false" customWidth="true" hidden="false" outlineLevel="0" max="3" min="3" style="1" width="8.89"/>
    <col collapsed="false" customWidth="true" hidden="false" outlineLevel="0" max="4" min="4" style="1" width="5.67"/>
    <col collapsed="false" customWidth="true" hidden="false" outlineLevel="0" max="5" min="5" style="1" width="9"/>
    <col collapsed="false" customWidth="true" hidden="false" outlineLevel="0" max="6" min="6" style="1" width="7.23"/>
    <col collapsed="false" customWidth="true" hidden="false" outlineLevel="0" max="7" min="7" style="1" width="8.55"/>
    <col collapsed="false" customWidth="true" hidden="true" outlineLevel="0" max="8" min="8" style="3" width="8.89"/>
    <col collapsed="false" customWidth="true" hidden="true" outlineLevel="0" max="9" min="9" style="1" width="8.89"/>
    <col collapsed="false" customWidth="true" hidden="true" outlineLevel="0" max="10" min="10" style="1" width="7.33"/>
    <col collapsed="false" customWidth="true" hidden="true" outlineLevel="0" max="1025" min="11" style="1" width="8.89"/>
  </cols>
  <sheetData>
    <row r="1" customFormat="false" ht="15" hidden="false" customHeight="false" outlineLevel="0" collapsed="false">
      <c r="A1" s="1" t="s">
        <v>0</v>
      </c>
      <c r="B1" s="4" t="n">
        <v>335</v>
      </c>
      <c r="D1" s="1" t="s">
        <v>1</v>
      </c>
      <c r="E1" s="1" t="s">
        <v>2</v>
      </c>
      <c r="F1" s="1" t="s">
        <v>3</v>
      </c>
      <c r="G1" s="5" t="n">
        <v>1600</v>
      </c>
      <c r="H1" s="3" t="n">
        <v>0.6</v>
      </c>
    </row>
    <row r="2" customFormat="false" ht="15" hidden="false" customHeight="false" outlineLevel="0" collapsed="false">
      <c r="A2" s="1" t="s">
        <v>4</v>
      </c>
      <c r="B2" s="6" t="n">
        <v>0.386</v>
      </c>
      <c r="D2" s="1" t="s">
        <v>5</v>
      </c>
      <c r="E2" s="7" t="n">
        <f aca="false">$F$2/$B$8</f>
        <v>95.7546666666667</v>
      </c>
      <c r="F2" s="2" t="n">
        <f aca="false">$G$2*$G$1</f>
        <v>861.792</v>
      </c>
      <c r="G2" s="8" t="n">
        <f aca="false">(1-($G$3+$G$4))</f>
        <v>0.53862</v>
      </c>
      <c r="H2" s="3" t="n">
        <v>0.625</v>
      </c>
    </row>
    <row r="3" customFormat="false" ht="15" hidden="false" customHeight="false" outlineLevel="0" collapsed="false">
      <c r="A3" s="1" t="s">
        <v>6</v>
      </c>
      <c r="B3" s="9" t="n">
        <f aca="false">$B$1-($B$1*$B$2)</f>
        <v>205.69</v>
      </c>
      <c r="D3" s="1" t="s">
        <v>7</v>
      </c>
      <c r="E3" s="7" t="n">
        <f aca="false">20</f>
        <v>20</v>
      </c>
      <c r="F3" s="2" t="n">
        <f aca="false">$B$9*$E$3</f>
        <v>80</v>
      </c>
      <c r="G3" s="8" t="n">
        <f aca="false">$F$3/$G$1</f>
        <v>0.05</v>
      </c>
      <c r="H3" s="3" t="n">
        <v>0.65</v>
      </c>
      <c r="L3" s="10"/>
    </row>
    <row r="4" customFormat="false" ht="15" hidden="false" customHeight="false" outlineLevel="0" collapsed="false">
      <c r="D4" s="1" t="s">
        <v>8</v>
      </c>
      <c r="E4" s="7" t="n">
        <f aca="false">$B$3*$B$5</f>
        <v>164.552</v>
      </c>
      <c r="F4" s="2" t="n">
        <f aca="false">$B$9*$E$4</f>
        <v>658.208</v>
      </c>
      <c r="G4" s="8" t="n">
        <f aca="false">$F$4/$G$1</f>
        <v>0.41138</v>
      </c>
      <c r="H4" s="3" t="n">
        <v>0.675</v>
      </c>
    </row>
    <row r="5" customFormat="false" ht="15" hidden="false" customHeight="false" outlineLevel="0" collapsed="false">
      <c r="A5" s="1" t="s">
        <v>9</v>
      </c>
      <c r="B5" s="11" t="n">
        <v>0.8</v>
      </c>
      <c r="E5" s="7"/>
      <c r="F5" s="2"/>
      <c r="G5" s="8" t="n">
        <f aca="false">SUM(G2:G4)</f>
        <v>1</v>
      </c>
      <c r="H5" s="3" t="n">
        <v>0.7</v>
      </c>
    </row>
    <row r="6" customFormat="false" ht="15" hidden="false" customHeight="false" outlineLevel="0" collapsed="false">
      <c r="A6" s="1" t="s">
        <v>10</v>
      </c>
      <c r="B6" s="12" t="n">
        <v>2</v>
      </c>
      <c r="E6" s="7"/>
      <c r="H6" s="3" t="n">
        <v>0.725</v>
      </c>
    </row>
    <row r="7" customFormat="false" ht="15" hidden="false" customHeight="false" outlineLevel="0" collapsed="false">
      <c r="D7" s="1" t="s">
        <v>1</v>
      </c>
      <c r="E7" s="7" t="s">
        <v>2</v>
      </c>
      <c r="F7" s="1" t="s">
        <v>3</v>
      </c>
      <c r="G7" s="7" t="n">
        <f aca="false">ROUND(G1/$B$6,0)</f>
        <v>800</v>
      </c>
      <c r="H7" s="3" t="n">
        <v>0.75</v>
      </c>
    </row>
    <row r="8" customFormat="false" ht="15" hidden="false" customHeight="false" outlineLevel="0" collapsed="false">
      <c r="A8" s="1" t="s">
        <v>11</v>
      </c>
      <c r="B8" s="1" t="n">
        <v>9</v>
      </c>
      <c r="D8" s="1" t="s">
        <v>5</v>
      </c>
      <c r="E8" s="7" t="n">
        <f aca="false">$F$8/$B$8</f>
        <v>47.8773333333333</v>
      </c>
      <c r="F8" s="1" t="n">
        <f aca="false">G8*$G$7</f>
        <v>430.896</v>
      </c>
      <c r="G8" s="8" t="n">
        <f aca="false">(1-($G$9+$G$10))</f>
        <v>0.53862</v>
      </c>
      <c r="H8" s="3" t="n">
        <v>0.775</v>
      </c>
    </row>
    <row r="9" customFormat="false" ht="15" hidden="false" customHeight="false" outlineLevel="0" collapsed="false">
      <c r="A9" s="1" t="s">
        <v>12</v>
      </c>
      <c r="B9" s="1" t="n">
        <v>4</v>
      </c>
      <c r="D9" s="1" t="s">
        <v>7</v>
      </c>
      <c r="E9" s="7" t="n">
        <f aca="false">E3/B$6</f>
        <v>10</v>
      </c>
      <c r="F9" s="2" t="n">
        <f aca="false">$B$9*$E$9</f>
        <v>40</v>
      </c>
      <c r="G9" s="8" t="n">
        <f aca="false">F9/G7</f>
        <v>0.05</v>
      </c>
      <c r="H9" s="3" t="n">
        <v>0.8</v>
      </c>
      <c r="J9" s="13"/>
    </row>
    <row r="10" s="1" customFormat="true" ht="15" hidden="false" customHeight="false" outlineLevel="0" collapsed="false">
      <c r="D10" s="1" t="s">
        <v>8</v>
      </c>
      <c r="E10" s="7" t="n">
        <f aca="false">E4/B$6</f>
        <v>82.276</v>
      </c>
      <c r="F10" s="2" t="n">
        <f aca="false">$B$9*$E$10</f>
        <v>329.104</v>
      </c>
      <c r="G10" s="8" t="n">
        <f aca="false">F10/G7</f>
        <v>0.41138</v>
      </c>
      <c r="H10" s="3" t="n">
        <v>0.825</v>
      </c>
    </row>
    <row r="11" customFormat="false" ht="15" hidden="false" customHeight="false" outlineLevel="0" collapsed="false">
      <c r="E11" s="7"/>
      <c r="G11" s="8" t="n">
        <f aca="false">SUM(G8:G10)</f>
        <v>1</v>
      </c>
      <c r="H11" s="3" t="n">
        <v>0.85</v>
      </c>
    </row>
    <row r="12" customFormat="false" ht="15" hidden="true" customHeight="false" outlineLevel="0" collapsed="false">
      <c r="H12" s="3" t="n">
        <v>0.875</v>
      </c>
    </row>
    <row r="13" customFormat="false" ht="15" hidden="true" customHeight="false" outlineLevel="0" collapsed="false">
      <c r="H13" s="3" t="n">
        <v>0.9</v>
      </c>
    </row>
    <row r="14" customFormat="false" ht="15" hidden="true" customHeight="false" outlineLevel="0" collapsed="false">
      <c r="H14" s="3" t="n">
        <v>0.925</v>
      </c>
    </row>
    <row r="15" customFormat="false" ht="15" hidden="true" customHeight="false" outlineLevel="0" collapsed="false">
      <c r="H15" s="3" t="n">
        <v>0.95</v>
      </c>
    </row>
    <row r="16" customFormat="false" ht="15" hidden="true" customHeight="false" outlineLevel="0" collapsed="false">
      <c r="H16" s="3" t="n">
        <v>0.975</v>
      </c>
    </row>
    <row r="17" customFormat="false" ht="15" hidden="true" customHeight="false" outlineLevel="0" collapsed="false">
      <c r="E17" s="9"/>
      <c r="F17" s="9"/>
      <c r="G17" s="14"/>
      <c r="H17" s="3" t="n">
        <v>1</v>
      </c>
    </row>
  </sheetData>
  <sheetProtection sheet="true" objects="true" scenarios="true" selectLockedCells="true"/>
  <dataValidations count="1">
    <dataValidation allowBlank="true" operator="between" showDropDown="false" showErrorMessage="true" showInputMessage="true" sqref="B5" type="list">
      <formula1>$H$1:$H$17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LibreOffice/5.3.3.2$Windows_X86_64 LibreOffice_project/3d9a8b4b4e538a85e0782bd6c2d430bafe583448</Application>
  <Company>Johnson &amp; Johnson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2015-10-13T21:52:26Z</dcterms:created>
  <dc:creator>Hiller Jr., Charles [MCCUS]</dc:creator>
  <dc:description/>
  <dc:language>en-US</dc:language>
  <cp:lastModifiedBy/>
  <dcterms:modified xsi:type="dcterms:W3CDTF">2017-10-02T07:01:24Z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Johnson &amp; Johnson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