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" sheetId="1" state="visible" r:id="rId2"/>
    <sheet name="CHO-FAT_VO2max" sheetId="2" state="visible" r:id="rId3"/>
    <sheet name="PercVO2max_vs_FatOx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<sst xmlns="http://schemas.openxmlformats.org/spreadsheetml/2006/main" count="18" uniqueCount="18">
  <si>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Time</t>
  </si>
  <si>
    <t xml:space="preserve">VO2/kg</t>
  </si>
  <si>
    <t xml:space="preserve">METS</t>
  </si>
  <si>
    <t xml:space="preserve">VCO2</t>
  </si>
  <si>
    <t xml:space="preserve">VE</t>
  </si>
  <si>
    <t xml:space="preserve">RER</t>
  </si>
  <si>
    <t xml:space="preserve">RR</t>
  </si>
  <si>
    <t xml:space="preserve">FEO2</t>
  </si>
  <si>
    <t xml:space="preserve">FECO2</t>
  </si>
  <si>
    <t xml:space="preserve">REE</t>
  </si>
  <si>
    <t xml:space="preserve">%FAT</t>
  </si>
  <si>
    <t xml:space="preserve">FATmin</t>
  </si>
  <si>
    <t xml:space="preserve">%CHO</t>
  </si>
  <si>
    <t xml:space="preserve">CHOmin</t>
  </si>
  <si>
    <t xml:space="preserve">%VO2max</t>
  </si>
  <si>
    <t xml:space="preserve">VO2max</t>
  </si>
  <si>
    <t xml:space="preserve">Fat Ox
(kcal/min)</t>
  </si>
  <si>
    <t xml:space="preserve">CHO Ox
(kCal/min)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</si>
</sst>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0%"/>
    <numFmt numFmtId="167" formatCode="#,##0.0"/>
    <numFmt numFmtId="168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.5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'CHO-FAT_VO2max'!$B$1</c:f>
              <c:strCache>
                <c:ptCount val="1"/>
                <c:pt idx="0">
                  <c:v>Fat Ox
(kcal/min)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'CHO-FAT_VO2max'!$A$2:$A$30</c:f>
              <c:numCache>
                <c:formatCode>General</c:formatCode>
                <c:ptCount val="29"/>
                <c:pt idx="0">
                  <c:v>0.241324921135647</c:v>
                </c:pt>
                <c:pt idx="1">
                  <c:v>0.307570977917981</c:v>
                </c:pt>
                <c:pt idx="2">
                  <c:v>0.364353312302839</c:v>
                </c:pt>
                <c:pt idx="3">
                  <c:v>0.342271293375394</c:v>
                </c:pt>
                <c:pt idx="4">
                  <c:v>0.417981072555205</c:v>
                </c:pt>
                <c:pt idx="5">
                  <c:v>0.438485804416404</c:v>
                </c:pt>
                <c:pt idx="6">
                  <c:v>0.493690851735016</c:v>
                </c:pt>
                <c:pt idx="7">
                  <c:v>0.520504731861199</c:v>
                </c:pt>
                <c:pt idx="8">
                  <c:v>0.523659305993691</c:v>
                </c:pt>
                <c:pt idx="9">
                  <c:v>0.566246056782334</c:v>
                </c:pt>
                <c:pt idx="10">
                  <c:v>0.610410094637224</c:v>
                </c:pt>
                <c:pt idx="11">
                  <c:v>0.627760252365931</c:v>
                </c:pt>
                <c:pt idx="12">
                  <c:v>0.597791798107255</c:v>
                </c:pt>
                <c:pt idx="13">
                  <c:v>0.714511041009464</c:v>
                </c:pt>
                <c:pt idx="14">
                  <c:v>0.668769716088328</c:v>
                </c:pt>
                <c:pt idx="15">
                  <c:v>0.746056782334385</c:v>
                </c:pt>
                <c:pt idx="16">
                  <c:v>0.763406940063092</c:v>
                </c:pt>
                <c:pt idx="17">
                  <c:v>0.717665615141956</c:v>
                </c:pt>
                <c:pt idx="18">
                  <c:v>0.853312302839117</c:v>
                </c:pt>
                <c:pt idx="19">
                  <c:v>0.804416403785489</c:v>
                </c:pt>
                <c:pt idx="20">
                  <c:v>0.858044164037855</c:v>
                </c:pt>
                <c:pt idx="21">
                  <c:v>0.859621451104101</c:v>
                </c:pt>
                <c:pt idx="22">
                  <c:v>0.910094637223975</c:v>
                </c:pt>
                <c:pt idx="23">
                  <c:v>0.902208201892744</c:v>
                </c:pt>
                <c:pt idx="24">
                  <c:v>0.925867507886435</c:v>
                </c:pt>
                <c:pt idx="25">
                  <c:v>0.954258675078864</c:v>
                </c:pt>
                <c:pt idx="26">
                  <c:v>0.963722397476341</c:v>
                </c:pt>
                <c:pt idx="27">
                  <c:v>1</c:v>
                </c:pt>
                <c:pt idx="28">
                  <c:v>0.826498422712934</c:v>
                </c:pt>
              </c:numCache>
            </c:numRef>
          </c:xVal>
          <c:yVal>
            <c:numRef>
              <c:f>'CHO-FAT_VO2max'!$B$2:$B$30</c:f>
              <c:numCache>
                <c:formatCode>General</c:formatCode>
                <c:ptCount val="29"/>
                <c:pt idx="0">
                  <c:v>0.18</c:v>
                </c:pt>
                <c:pt idx="1">
                  <c:v>0.9</c:v>
                </c:pt>
                <c:pt idx="2">
                  <c:v>2.88</c:v>
                </c:pt>
                <c:pt idx="3">
                  <c:v>2.16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2.97</c:v>
                </c:pt>
                <c:pt idx="8">
                  <c:v>2.43</c:v>
                </c:pt>
                <c:pt idx="9">
                  <c:v>2.88</c:v>
                </c:pt>
                <c:pt idx="10">
                  <c:v>2.52</c:v>
                </c:pt>
                <c:pt idx="11">
                  <c:v>1.44</c:v>
                </c:pt>
                <c:pt idx="12">
                  <c:v>0.63</c:v>
                </c:pt>
                <c:pt idx="13">
                  <c:v>1.44</c:v>
                </c:pt>
                <c:pt idx="14">
                  <c:v>-0.27</c:v>
                </c:pt>
                <c:pt idx="15">
                  <c:v>0</c:v>
                </c:pt>
                <c:pt idx="16">
                  <c:v>-2.7</c:v>
                </c:pt>
                <c:pt idx="17">
                  <c:v>-2.7</c:v>
                </c:pt>
                <c:pt idx="18">
                  <c:v>-4.23</c:v>
                </c:pt>
                <c:pt idx="19">
                  <c:v>-4.14</c:v>
                </c:pt>
                <c:pt idx="20">
                  <c:v>-5.85</c:v>
                </c:pt>
                <c:pt idx="21">
                  <c:v>-6.57</c:v>
                </c:pt>
                <c:pt idx="22">
                  <c:v>-7.92</c:v>
                </c:pt>
                <c:pt idx="23">
                  <c:v>-7.92</c:v>
                </c:pt>
                <c:pt idx="24">
                  <c:v>-8.1</c:v>
                </c:pt>
                <c:pt idx="25">
                  <c:v>-9.18</c:v>
                </c:pt>
                <c:pt idx="26">
                  <c:v>-9.99</c:v>
                </c:pt>
                <c:pt idx="27">
                  <c:v>-11.61</c:v>
                </c:pt>
                <c:pt idx="28">
                  <c:v>-9.81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'CHO-FAT_VO2max'!$C$1</c:f>
              <c:strCache>
                <c:ptCount val="1"/>
                <c:pt idx="0">
                  <c:v>CHO Ox
(kCal/min)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'CHO-FAT_VO2max'!$A$2:$A$30</c:f>
              <c:numCache>
                <c:formatCode>General</c:formatCode>
                <c:ptCount val="29"/>
                <c:pt idx="0">
                  <c:v>0.241324921135647</c:v>
                </c:pt>
                <c:pt idx="1">
                  <c:v>0.307570977917981</c:v>
                </c:pt>
                <c:pt idx="2">
                  <c:v>0.364353312302839</c:v>
                </c:pt>
                <c:pt idx="3">
                  <c:v>0.342271293375394</c:v>
                </c:pt>
                <c:pt idx="4">
                  <c:v>0.417981072555205</c:v>
                </c:pt>
                <c:pt idx="5">
                  <c:v>0.438485804416404</c:v>
                </c:pt>
                <c:pt idx="6">
                  <c:v>0.493690851735016</c:v>
                </c:pt>
                <c:pt idx="7">
                  <c:v>0.520504731861199</c:v>
                </c:pt>
                <c:pt idx="8">
                  <c:v>0.523659305993691</c:v>
                </c:pt>
                <c:pt idx="9">
                  <c:v>0.566246056782334</c:v>
                </c:pt>
                <c:pt idx="10">
                  <c:v>0.610410094637224</c:v>
                </c:pt>
                <c:pt idx="11">
                  <c:v>0.627760252365931</c:v>
                </c:pt>
                <c:pt idx="12">
                  <c:v>0.597791798107255</c:v>
                </c:pt>
                <c:pt idx="13">
                  <c:v>0.714511041009464</c:v>
                </c:pt>
                <c:pt idx="14">
                  <c:v>0.668769716088328</c:v>
                </c:pt>
                <c:pt idx="15">
                  <c:v>0.746056782334385</c:v>
                </c:pt>
                <c:pt idx="16">
                  <c:v>0.763406940063092</c:v>
                </c:pt>
                <c:pt idx="17">
                  <c:v>0.717665615141956</c:v>
                </c:pt>
                <c:pt idx="18">
                  <c:v>0.853312302839117</c:v>
                </c:pt>
                <c:pt idx="19">
                  <c:v>0.804416403785489</c:v>
                </c:pt>
                <c:pt idx="20">
                  <c:v>0.858044164037855</c:v>
                </c:pt>
                <c:pt idx="21">
                  <c:v>0.859621451104101</c:v>
                </c:pt>
                <c:pt idx="22">
                  <c:v>0.910094637223975</c:v>
                </c:pt>
                <c:pt idx="23">
                  <c:v>0.902208201892744</c:v>
                </c:pt>
                <c:pt idx="24">
                  <c:v>0.925867507886435</c:v>
                </c:pt>
                <c:pt idx="25">
                  <c:v>0.954258675078864</c:v>
                </c:pt>
                <c:pt idx="26">
                  <c:v>0.963722397476341</c:v>
                </c:pt>
                <c:pt idx="27">
                  <c:v>1</c:v>
                </c:pt>
                <c:pt idx="28">
                  <c:v>0.826498422712934</c:v>
                </c:pt>
              </c:numCache>
            </c:numRef>
          </c:xVal>
          <c:yVal>
            <c:numRef>
              <c:f>'CHO-FAT_VO2max'!$C$2:$C$30</c:f>
              <c:numCache>
                <c:formatCode>General</c:formatCode>
                <c:ptCount val="29"/>
                <c:pt idx="0">
                  <c:v>4.16</c:v>
                </c:pt>
                <c:pt idx="1">
                  <c:v>4.48</c:v>
                </c:pt>
                <c:pt idx="2">
                  <c:v>3.4</c:v>
                </c:pt>
                <c:pt idx="3">
                  <c:v>3.76</c:v>
                </c:pt>
                <c:pt idx="4">
                  <c:v>3.76</c:v>
                </c:pt>
                <c:pt idx="5">
                  <c:v>3.96</c:v>
                </c:pt>
                <c:pt idx="6">
                  <c:v>4.88</c:v>
                </c:pt>
                <c:pt idx="7">
                  <c:v>6.08</c:v>
                </c:pt>
                <c:pt idx="8">
                  <c:v>6.68</c:v>
                </c:pt>
                <c:pt idx="9">
                  <c:v>7.04</c:v>
                </c:pt>
                <c:pt idx="10">
                  <c:v>8.24</c:v>
                </c:pt>
                <c:pt idx="11">
                  <c:v>9.68</c:v>
                </c:pt>
                <c:pt idx="12">
                  <c:v>10</c:v>
                </c:pt>
                <c:pt idx="13">
                  <c:v>11.2</c:v>
                </c:pt>
                <c:pt idx="14">
                  <c:v>12.28</c:v>
                </c:pt>
                <c:pt idx="15">
                  <c:v>13.32</c:v>
                </c:pt>
                <c:pt idx="16">
                  <c:v>16.6</c:v>
                </c:pt>
                <c:pt idx="17">
                  <c:v>15.72</c:v>
                </c:pt>
                <c:pt idx="18">
                  <c:v>19.84</c:v>
                </c:pt>
                <c:pt idx="19">
                  <c:v>18.88</c:v>
                </c:pt>
                <c:pt idx="20">
                  <c:v>21.72</c:v>
                </c:pt>
                <c:pt idx="21">
                  <c:v>22.44</c:v>
                </c:pt>
                <c:pt idx="22">
                  <c:v>24.8</c:v>
                </c:pt>
                <c:pt idx="23">
                  <c:v>24.68</c:v>
                </c:pt>
                <c:pt idx="24">
                  <c:v>25.36</c:v>
                </c:pt>
                <c:pt idx="25">
                  <c:v>26.96</c:v>
                </c:pt>
                <c:pt idx="26">
                  <c:v>28.04</c:v>
                </c:pt>
                <c:pt idx="27">
                  <c:v>30.48</c:v>
                </c:pt>
                <c:pt idx="28">
                  <c:v>25.4</c:v>
                </c:pt>
              </c:numCache>
            </c:numRef>
          </c:yVal>
          <c:smooth val="0"/>
        </c:ser>
        <c:axId val="81923107"/>
        <c:axId val="89132276"/>
      </c:scatterChart>
      <c:valAx>
        <c:axId val="81923107"/>
        <c:scaling>
          <c:orientation val="minMax"/>
          <c:min val="0.2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32276"/>
        <c:crosses val="autoZero"/>
        <c:crossBetween val="midCat"/>
      </c:valAx>
      <c:valAx>
        <c:axId val="891322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231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6700949918058"/>
          <c:y val="0.375576192090635"/>
          <c:w val="0.172384826059575"/>
          <c:h val="0.29185433717498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1" sz="105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%VO2max vs Fat Oxidation (g/min)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PercVO2max_vs_FatOxi!$B$1</c:f>
              <c:strCache>
                <c:ptCount val="1"/>
                <c:pt idx="0">
                  <c:v>FATmin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PercVO2max_vs_FatOxi!$A$2:$A$15</c:f>
              <c:numCache>
                <c:formatCode>General</c:formatCode>
                <c:ptCount val="14"/>
                <c:pt idx="0">
                  <c:v>0.241324921135647</c:v>
                </c:pt>
                <c:pt idx="1">
                  <c:v>0.307570977917981</c:v>
                </c:pt>
                <c:pt idx="2">
                  <c:v>0.364353312302839</c:v>
                </c:pt>
                <c:pt idx="3">
                  <c:v>0.342271293375394</c:v>
                </c:pt>
                <c:pt idx="4">
                  <c:v>0.417981072555205</c:v>
                </c:pt>
                <c:pt idx="5">
                  <c:v>0.438485804416404</c:v>
                </c:pt>
                <c:pt idx="6">
                  <c:v>0.493690851735016</c:v>
                </c:pt>
                <c:pt idx="7">
                  <c:v>0.520504731861199</c:v>
                </c:pt>
                <c:pt idx="8">
                  <c:v>0.523659305993691</c:v>
                </c:pt>
                <c:pt idx="9">
                  <c:v>0.566246056782334</c:v>
                </c:pt>
                <c:pt idx="10">
                  <c:v>0.610410094637224</c:v>
                </c:pt>
                <c:pt idx="11">
                  <c:v>0.627760252365931</c:v>
                </c:pt>
                <c:pt idx="12">
                  <c:v>0.597791798107255</c:v>
                </c:pt>
                <c:pt idx="13">
                  <c:v>0.714511041009464</c:v>
                </c:pt>
              </c:numCache>
            </c:numRef>
          </c:xVal>
          <c:yVal>
            <c:numRef>
              <c:f>PercVO2max_vs_FatOxi!$B$2:$B$15</c:f>
              <c:numCache>
                <c:formatCode>General</c:formatCode>
                <c:ptCount val="14"/>
                <c:pt idx="0">
                  <c:v>0.02</c:v>
                </c:pt>
                <c:pt idx="1">
                  <c:v>0.1</c:v>
                </c:pt>
                <c:pt idx="2">
                  <c:v>0.32</c:v>
                </c:pt>
                <c:pt idx="3">
                  <c:v>0.24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0.27</c:v>
                </c:pt>
                <c:pt idx="9">
                  <c:v>0.32</c:v>
                </c:pt>
                <c:pt idx="10">
                  <c:v>0.28</c:v>
                </c:pt>
                <c:pt idx="11">
                  <c:v>0.16</c:v>
                </c:pt>
                <c:pt idx="12">
                  <c:v>0.07</c:v>
                </c:pt>
                <c:pt idx="13">
                  <c:v>0.16</c:v>
                </c:pt>
              </c:numCache>
            </c:numRef>
          </c:yVal>
          <c:smooth val="0"/>
        </c:ser>
        <c:axId val="10738659"/>
        <c:axId val="90267131"/>
      </c:scatterChart>
      <c:valAx>
        <c:axId val="10738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67131"/>
        <c:crosses val="autoZero"/>
        <c:crossBetween val="midCat"/>
      </c:valAx>
      <c:valAx>
        <c:axId val="90267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Fat Oxidation (g/min)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38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51909924937448"/>
          <c:y val="0.298161328588375"/>
          <c:w val="0.145487906588824"/>
          <c:h val="0.064946619217081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585720</xdr:colOff>
      <xdr:row>1</xdr:row>
      <xdr:rowOff>42840</xdr:rowOff>
    </xdr:from>
    <xdr:to>
      <xdr:col>14</xdr:col>
      <xdr:colOff>570960</xdr:colOff>
      <xdr:row>29</xdr:row>
      <xdr:rowOff>171000</xdr:rowOff>
    </xdr:to>
    <xdr:graphicFrame>
      <xdr:nvGraphicFramePr>
        <xdr:cNvPr id="0" name="Chart 1"/>
        <xdr:cNvGraphicFramePr/>
      </xdr:nvGraphicFramePr>
      <xdr:xfrm>
        <a:off x="2669040" y="614160"/>
        <a:ext cx="6718680" cy="546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19</xdr:col>
      <xdr:colOff>420840</xdr:colOff>
      <xdr:row>33</xdr:row>
      <xdr:rowOff>47880</xdr:rowOff>
    </xdr:to>
    <xdr:graphicFrame>
      <xdr:nvGraphicFramePr>
        <xdr:cNvPr id="1" name=""/>
        <xdr:cNvGraphicFramePr/>
      </xdr:nvGraphicFramePr>
      <xdr:xfrm>
        <a:off x="1260360" y="36000"/>
        <a:ext cx="10791000" cy="60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5" zeroHeight="false" outlineLevelRow="0" outlineLevelCol="0"/>
  <cols>
    <col collapsed="false" customWidth="true" hidden="false" outlineLevel="0" max="14" min="1" style="0" width="8.67"/>
    <col collapsed="false" customWidth="true" hidden="false" outlineLevel="0" max="15" min="15" style="0" width="3.99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 t="s">
        <v>14</v>
      </c>
    </row>
    <row r="2" customFormat="false" ht="15" hidden="false" customHeight="false" outlineLevel="0" collapsed="false">
      <c r="A2" s="3" t="n">
        <v>0.0208333333333333</v>
      </c>
      <c r="B2" s="0" t="n">
        <v>15.3</v>
      </c>
      <c r="C2" s="0" t="n">
        <v>4.4</v>
      </c>
      <c r="D2" s="0" t="n">
        <v>0.88</v>
      </c>
      <c r="E2" s="0" t="n">
        <v>25.89</v>
      </c>
      <c r="F2" s="0" t="n">
        <v>0.99</v>
      </c>
      <c r="G2" s="0" t="n">
        <v>18</v>
      </c>
      <c r="H2" s="0" t="n">
        <v>16.61</v>
      </c>
      <c r="I2" s="0" t="n">
        <v>4.32</v>
      </c>
      <c r="J2" s="0" t="n">
        <v>2.5</v>
      </c>
      <c r="K2" s="0" t="n">
        <v>2</v>
      </c>
      <c r="L2" s="0" t="n">
        <v>0.02</v>
      </c>
      <c r="M2" s="0" t="n">
        <v>97</v>
      </c>
      <c r="N2" s="0" t="n">
        <v>1.04</v>
      </c>
      <c r="P2" s="4" t="n">
        <f aca="false">B2/$B$32</f>
        <v>0.241324921135647</v>
      </c>
    </row>
    <row r="3" customFormat="false" ht="15" hidden="false" customHeight="false" outlineLevel="0" collapsed="false">
      <c r="A3" s="3" t="n">
        <v>0.0423611111111111</v>
      </c>
      <c r="B3" s="0" t="n">
        <v>19.5</v>
      </c>
      <c r="C3" s="0" t="n">
        <v>5.6</v>
      </c>
      <c r="D3" s="0" t="n">
        <v>1.08</v>
      </c>
      <c r="E3" s="0" t="n">
        <v>27.08</v>
      </c>
      <c r="F3" s="0" t="n">
        <v>0.95</v>
      </c>
      <c r="G3" s="0" t="n">
        <v>20</v>
      </c>
      <c r="H3" s="0" t="n">
        <v>15.74</v>
      </c>
      <c r="I3" s="0" t="n">
        <v>5.01</v>
      </c>
      <c r="J3" s="0" t="n">
        <v>5.6</v>
      </c>
      <c r="K3" s="0" t="n">
        <v>17</v>
      </c>
      <c r="L3" s="0" t="n">
        <v>0.1</v>
      </c>
      <c r="M3" s="0" t="n">
        <v>83</v>
      </c>
      <c r="N3" s="0" t="n">
        <v>1.12</v>
      </c>
      <c r="P3" s="4" t="n">
        <f aca="false">B3/$B$32</f>
        <v>0.307570977917981</v>
      </c>
    </row>
    <row r="4" customFormat="false" ht="15" hidden="false" customHeight="false" outlineLevel="0" collapsed="false">
      <c r="A4" s="3" t="n">
        <v>0.0625</v>
      </c>
      <c r="B4" s="0" t="n">
        <v>23.1</v>
      </c>
      <c r="C4" s="0" t="n">
        <v>6.6</v>
      </c>
      <c r="D4" s="0" t="n">
        <v>1.16</v>
      </c>
      <c r="E4" s="0" t="n">
        <v>29.55</v>
      </c>
      <c r="F4" s="0" t="n">
        <v>0.86</v>
      </c>
      <c r="G4" s="0" t="n">
        <v>20</v>
      </c>
      <c r="H4" s="0" t="n">
        <v>15.38</v>
      </c>
      <c r="I4" s="0" t="n">
        <v>4.95</v>
      </c>
      <c r="J4" s="0" t="n">
        <v>6.6</v>
      </c>
      <c r="K4" s="0" t="n">
        <v>46</v>
      </c>
      <c r="L4" s="0" t="n">
        <v>0.32</v>
      </c>
      <c r="M4" s="0" t="n">
        <v>54</v>
      </c>
      <c r="N4" s="0" t="n">
        <v>0.85</v>
      </c>
      <c r="P4" s="4" t="n">
        <f aca="false">B4/$B$32</f>
        <v>0.364353312302839</v>
      </c>
    </row>
    <row r="5" customFormat="false" ht="15" hidden="false" customHeight="false" outlineLevel="0" collapsed="false">
      <c r="A5" s="3" t="n">
        <v>0.0840277777777778</v>
      </c>
      <c r="B5" s="0" t="n">
        <v>21.7</v>
      </c>
      <c r="C5" s="0" t="n">
        <v>6.2</v>
      </c>
      <c r="D5" s="0" t="n">
        <v>1.13</v>
      </c>
      <c r="E5" s="0" t="n">
        <v>27.98</v>
      </c>
      <c r="F5" s="0" t="n">
        <v>0.89</v>
      </c>
      <c r="G5" s="0" t="n">
        <v>19</v>
      </c>
      <c r="H5" s="0" t="n">
        <v>15.4</v>
      </c>
      <c r="I5" s="0" t="n">
        <v>5.07</v>
      </c>
      <c r="J5" s="0" t="n">
        <v>6.2</v>
      </c>
      <c r="K5" s="0" t="n">
        <v>37</v>
      </c>
      <c r="L5" s="0" t="n">
        <v>0.24</v>
      </c>
      <c r="M5" s="0" t="n">
        <v>64</v>
      </c>
      <c r="N5" s="0" t="n">
        <v>0.94</v>
      </c>
      <c r="P5" s="4" t="n">
        <f aca="false">B5/$B$32</f>
        <v>0.342271293375394</v>
      </c>
    </row>
    <row r="6" customFormat="false" ht="15" hidden="false" customHeight="false" outlineLevel="0" collapsed="false">
      <c r="A6" s="3" t="n">
        <v>0.10625</v>
      </c>
      <c r="B6" s="0" t="n">
        <v>26.5</v>
      </c>
      <c r="C6" s="0" t="n">
        <v>7.6</v>
      </c>
      <c r="D6" s="0" t="n">
        <v>1.31</v>
      </c>
      <c r="E6" s="0" t="n">
        <v>32.4</v>
      </c>
      <c r="F6" s="0" t="n">
        <v>0.85</v>
      </c>
      <c r="G6" s="0" t="n">
        <v>23</v>
      </c>
      <c r="H6" s="0" t="n">
        <v>15.16</v>
      </c>
      <c r="I6" s="0" t="n">
        <v>5.1</v>
      </c>
      <c r="J6" s="0" t="n">
        <v>7.5</v>
      </c>
      <c r="K6" s="0" t="n">
        <v>50</v>
      </c>
      <c r="L6" s="0" t="n">
        <v>0.4</v>
      </c>
      <c r="M6" s="0" t="n">
        <v>51</v>
      </c>
      <c r="N6" s="0" t="n">
        <v>0.94</v>
      </c>
      <c r="P6" s="4" t="n">
        <f aca="false">B6/$B$32</f>
        <v>0.417981072555205</v>
      </c>
    </row>
    <row r="7" customFormat="false" ht="15" hidden="false" customHeight="false" outlineLevel="0" collapsed="false">
      <c r="A7" s="3" t="n">
        <v>0.125694444444444</v>
      </c>
      <c r="B7" s="0" t="n">
        <v>27.8</v>
      </c>
      <c r="C7" s="0" t="n">
        <v>7.9</v>
      </c>
      <c r="D7" s="0" t="n">
        <v>1.39</v>
      </c>
      <c r="E7" s="0" t="n">
        <v>33.01</v>
      </c>
      <c r="F7" s="0" t="n">
        <v>0.85</v>
      </c>
      <c r="G7" s="0" t="n">
        <v>20</v>
      </c>
      <c r="H7" s="0" t="n">
        <v>14.97</v>
      </c>
      <c r="I7" s="0" t="n">
        <v>5.29</v>
      </c>
      <c r="J7" s="0" t="n">
        <v>7.9</v>
      </c>
      <c r="K7" s="0" t="n">
        <v>48</v>
      </c>
      <c r="L7" s="0" t="n">
        <v>0.4</v>
      </c>
      <c r="M7" s="0" t="n">
        <v>52</v>
      </c>
      <c r="N7" s="0" t="n">
        <v>0.99</v>
      </c>
      <c r="P7" s="4" t="n">
        <f aca="false">B7/$B$32</f>
        <v>0.438485804416404</v>
      </c>
    </row>
    <row r="8" customFormat="false" ht="15" hidden="false" customHeight="false" outlineLevel="0" collapsed="false">
      <c r="A8" s="3" t="n">
        <v>0.147222222222222</v>
      </c>
      <c r="B8" s="0" t="n">
        <v>31.3</v>
      </c>
      <c r="C8" s="0" t="n">
        <v>8.9</v>
      </c>
      <c r="D8" s="0" t="n">
        <v>1.59</v>
      </c>
      <c r="E8" s="0" t="n">
        <v>36.04</v>
      </c>
      <c r="F8" s="0" t="n">
        <v>0.87</v>
      </c>
      <c r="G8" s="0" t="n">
        <v>19</v>
      </c>
      <c r="H8" s="0" t="n">
        <v>14.77</v>
      </c>
      <c r="I8" s="0" t="n">
        <v>5.54</v>
      </c>
      <c r="J8" s="0" t="n">
        <v>8.9</v>
      </c>
      <c r="K8" s="0" t="n">
        <v>43</v>
      </c>
      <c r="L8" s="0" t="n">
        <v>0.4</v>
      </c>
      <c r="M8" s="0" t="n">
        <v>58</v>
      </c>
      <c r="N8" s="0" t="n">
        <v>1.22</v>
      </c>
      <c r="P8" s="4" t="n">
        <f aca="false">B8/$B$32</f>
        <v>0.493690851735016</v>
      </c>
    </row>
    <row r="9" customFormat="false" ht="15" hidden="false" customHeight="false" outlineLevel="0" collapsed="false">
      <c r="A9" s="3" t="n">
        <v>0.168055555555556</v>
      </c>
      <c r="B9" s="0" t="n">
        <v>33</v>
      </c>
      <c r="C9" s="0" t="n">
        <v>9.4</v>
      </c>
      <c r="D9" s="0" t="n">
        <v>1.73</v>
      </c>
      <c r="E9" s="0" t="n">
        <v>39.52</v>
      </c>
      <c r="F9" s="0" t="n">
        <v>0.9</v>
      </c>
      <c r="G9" s="0" t="n">
        <v>20</v>
      </c>
      <c r="H9" s="0" t="n">
        <v>14.97</v>
      </c>
      <c r="I9" s="0" t="n">
        <v>5.51</v>
      </c>
      <c r="J9" s="0" t="n">
        <v>9.4</v>
      </c>
      <c r="K9" s="0" t="n">
        <v>33</v>
      </c>
      <c r="L9" s="0" t="n">
        <v>0.33</v>
      </c>
      <c r="M9" s="0" t="n">
        <v>67</v>
      </c>
      <c r="N9" s="0" t="n">
        <v>1.52</v>
      </c>
      <c r="P9" s="4" t="n">
        <f aca="false">B9/$B$32</f>
        <v>0.520504731861199</v>
      </c>
    </row>
    <row r="10" customFormat="false" ht="15" hidden="false" customHeight="false" outlineLevel="0" collapsed="false">
      <c r="A10" s="3" t="n">
        <v>0.1875</v>
      </c>
      <c r="B10" s="0" t="n">
        <v>33.2</v>
      </c>
      <c r="C10" s="0" t="n">
        <v>9.5</v>
      </c>
      <c r="D10" s="0" t="n">
        <v>1.78</v>
      </c>
      <c r="E10" s="0" t="n">
        <v>40.96</v>
      </c>
      <c r="F10" s="0" t="n">
        <v>0.92</v>
      </c>
      <c r="G10" s="0" t="n">
        <v>20</v>
      </c>
      <c r="H10" s="0" t="n">
        <v>15.12</v>
      </c>
      <c r="I10" s="0" t="n">
        <v>5.46</v>
      </c>
      <c r="J10" s="0" t="n">
        <v>9.5</v>
      </c>
      <c r="K10" s="0" t="n">
        <v>27</v>
      </c>
      <c r="L10" s="0" t="n">
        <v>0.27</v>
      </c>
      <c r="M10" s="0" t="n">
        <v>73</v>
      </c>
      <c r="N10" s="0" t="n">
        <v>1.67</v>
      </c>
      <c r="P10" s="4" t="n">
        <f aca="false">B10/$B$32</f>
        <v>0.523659305993691</v>
      </c>
    </row>
    <row r="11" customFormat="false" ht="15" hidden="false" customHeight="false" outlineLevel="0" collapsed="false">
      <c r="A11" s="3" t="n">
        <v>0.208333333333333</v>
      </c>
      <c r="B11" s="0" t="n">
        <v>35.9</v>
      </c>
      <c r="C11" s="0" t="n">
        <v>10.3</v>
      </c>
      <c r="D11" s="0" t="n">
        <v>1.91</v>
      </c>
      <c r="E11" s="0" t="n">
        <v>41.37</v>
      </c>
      <c r="F11" s="0" t="n">
        <v>0.91</v>
      </c>
      <c r="G11" s="0" t="n">
        <v>18</v>
      </c>
      <c r="H11" s="0" t="n">
        <v>14.71</v>
      </c>
      <c r="I11" s="0" t="n">
        <v>5.81</v>
      </c>
      <c r="J11" s="0" t="n">
        <v>10.3</v>
      </c>
      <c r="K11" s="0" t="n">
        <v>20</v>
      </c>
      <c r="L11" s="0" t="n">
        <v>0.32</v>
      </c>
      <c r="M11" s="0" t="n">
        <v>71</v>
      </c>
      <c r="N11" s="0" t="n">
        <v>1.76</v>
      </c>
      <c r="P11" s="4" t="n">
        <f aca="false">B11/$B$32</f>
        <v>0.566246056782334</v>
      </c>
    </row>
    <row r="12" customFormat="false" ht="15" hidden="false" customHeight="false" outlineLevel="0" collapsed="false">
      <c r="A12" s="3" t="n">
        <v>0.229166666666667</v>
      </c>
      <c r="B12" s="0" t="n">
        <v>38.7</v>
      </c>
      <c r="C12" s="0" t="n">
        <v>11.1</v>
      </c>
      <c r="D12" s="0" t="n">
        <v>2.1</v>
      </c>
      <c r="E12" s="0" t="n">
        <v>44.59</v>
      </c>
      <c r="F12" s="0" t="n">
        <v>0.93</v>
      </c>
      <c r="G12" s="0" t="n">
        <v>20</v>
      </c>
      <c r="H12" s="0" t="n">
        <v>15.49</v>
      </c>
      <c r="I12" s="0" t="n">
        <v>5.92</v>
      </c>
      <c r="J12" s="0" t="n">
        <v>11.1</v>
      </c>
      <c r="K12" s="0" t="n">
        <v>23</v>
      </c>
      <c r="L12" s="0" t="n">
        <v>0.28</v>
      </c>
      <c r="M12" s="0" t="n">
        <v>77</v>
      </c>
      <c r="N12" s="0" t="n">
        <v>2.06</v>
      </c>
      <c r="P12" s="4" t="n">
        <f aca="false">B12/$B$32</f>
        <v>0.610410094637224</v>
      </c>
    </row>
    <row r="13" customFormat="false" ht="15" hidden="false" customHeight="false" outlineLevel="0" collapsed="false">
      <c r="A13" s="3" t="n">
        <v>0.250694444444444</v>
      </c>
      <c r="B13" s="0" t="n">
        <v>39.8</v>
      </c>
      <c r="C13" s="0" t="n">
        <v>11.4</v>
      </c>
      <c r="D13" s="0" t="n">
        <v>2.23</v>
      </c>
      <c r="E13" s="0" t="n">
        <v>48.16</v>
      </c>
      <c r="F13" s="0" t="n">
        <v>0.96</v>
      </c>
      <c r="G13" s="0" t="n">
        <v>21</v>
      </c>
      <c r="H13" s="0" t="n">
        <v>14.94</v>
      </c>
      <c r="I13" s="0" t="n">
        <v>5.83</v>
      </c>
      <c r="J13" s="0" t="n">
        <v>11.5</v>
      </c>
      <c r="K13" s="0" t="n">
        <v>13</v>
      </c>
      <c r="L13" s="0" t="n">
        <v>0.16</v>
      </c>
      <c r="M13" s="0" t="n">
        <v>88</v>
      </c>
      <c r="N13" s="0" t="n">
        <v>2.42</v>
      </c>
      <c r="P13" s="4" t="n">
        <f aca="false">B13/$B$32</f>
        <v>0.627760252365931</v>
      </c>
    </row>
    <row r="14" customFormat="false" ht="15" hidden="false" customHeight="false" outlineLevel="0" collapsed="false">
      <c r="A14" s="3" t="n">
        <v>0.270833333333333</v>
      </c>
      <c r="B14" s="0" t="n">
        <v>37.9</v>
      </c>
      <c r="C14" s="0" t="n">
        <v>10.8</v>
      </c>
      <c r="D14" s="0" t="n">
        <v>2.17</v>
      </c>
      <c r="E14" s="0" t="n">
        <v>46.48</v>
      </c>
      <c r="F14" s="0" t="n">
        <v>0.98</v>
      </c>
      <c r="G14" s="0" t="n">
        <v>19</v>
      </c>
      <c r="H14" s="0" t="n">
        <v>15</v>
      </c>
      <c r="I14" s="0" t="n">
        <v>5.88</v>
      </c>
      <c r="J14" s="0" t="n">
        <v>11</v>
      </c>
      <c r="K14" s="0" t="n">
        <v>6</v>
      </c>
      <c r="L14" s="0" t="n">
        <v>0.07</v>
      </c>
      <c r="M14" s="0" t="n">
        <v>95</v>
      </c>
      <c r="N14" s="0" t="n">
        <v>2.5</v>
      </c>
      <c r="P14" s="4" t="n">
        <f aca="false">B14/$B$32</f>
        <v>0.597791798107255</v>
      </c>
    </row>
    <row r="15" customFormat="false" ht="15" hidden="false" customHeight="false" outlineLevel="0" collapsed="false">
      <c r="A15" s="3" t="n">
        <v>0.291666666666667</v>
      </c>
      <c r="B15" s="0" t="n">
        <v>45.3</v>
      </c>
      <c r="C15" s="0" t="n">
        <v>12.9</v>
      </c>
      <c r="D15" s="0" t="n">
        <v>2.55</v>
      </c>
      <c r="E15" s="0" t="n">
        <v>50.85</v>
      </c>
      <c r="F15" s="0" t="n">
        <v>0.96</v>
      </c>
      <c r="G15" s="0" t="n">
        <v>20</v>
      </c>
      <c r="H15" s="0" t="n">
        <v>14.47</v>
      </c>
      <c r="I15" s="0" t="n">
        <v>6.31</v>
      </c>
      <c r="J15" s="0" t="n">
        <v>13.1</v>
      </c>
      <c r="K15" s="0" t="n">
        <v>12</v>
      </c>
      <c r="L15" s="0" t="n">
        <v>0.16</v>
      </c>
      <c r="M15" s="0" t="n">
        <v>89</v>
      </c>
      <c r="N15" s="0" t="n">
        <v>2.8</v>
      </c>
      <c r="P15" s="4" t="n">
        <f aca="false">B15/$B$32</f>
        <v>0.714511041009464</v>
      </c>
    </row>
    <row r="16" customFormat="false" ht="15" hidden="false" customHeight="false" outlineLevel="0" collapsed="false">
      <c r="A16" s="3" t="n">
        <v>0.313194444444444</v>
      </c>
      <c r="B16" s="0" t="n">
        <v>42.4</v>
      </c>
      <c r="C16" s="0" t="n">
        <v>12.1</v>
      </c>
      <c r="D16" s="0" t="n">
        <v>2.5</v>
      </c>
      <c r="E16" s="0" t="n">
        <v>50.48</v>
      </c>
      <c r="F16" s="0" t="n">
        <v>1.01</v>
      </c>
      <c r="G16" s="0" t="n">
        <v>19</v>
      </c>
      <c r="H16" s="0" t="n">
        <v>14.79</v>
      </c>
      <c r="I16" s="0" t="n">
        <v>6.22</v>
      </c>
      <c r="J16" s="0" t="n">
        <v>12.4</v>
      </c>
      <c r="K16" s="0" t="n">
        <v>-2</v>
      </c>
      <c r="L16" s="0" t="n">
        <v>-0.03</v>
      </c>
      <c r="M16" s="0" t="n">
        <v>103</v>
      </c>
      <c r="N16" s="0" t="n">
        <v>3.07</v>
      </c>
      <c r="P16" s="4" t="n">
        <f aca="false">B16/$B$32</f>
        <v>0.668769716088328</v>
      </c>
    </row>
    <row r="17" customFormat="false" ht="15" hidden="false" customHeight="false" outlineLevel="0" collapsed="false">
      <c r="A17" s="3" t="n">
        <v>0.334722222222222</v>
      </c>
      <c r="B17" s="0" t="n">
        <v>47.3</v>
      </c>
      <c r="C17" s="0" t="n">
        <v>13.5</v>
      </c>
      <c r="D17" s="0" t="n">
        <v>2.77</v>
      </c>
      <c r="E17" s="0" t="n">
        <v>55.81</v>
      </c>
      <c r="F17" s="0" t="n">
        <v>1</v>
      </c>
      <c r="G17" s="0" t="n">
        <v>21</v>
      </c>
      <c r="H17" s="0" t="n">
        <v>14.74</v>
      </c>
      <c r="I17" s="0" t="n">
        <v>6.23</v>
      </c>
      <c r="J17" s="0" t="n">
        <v>13.8</v>
      </c>
      <c r="K17" s="0" t="n">
        <v>0</v>
      </c>
      <c r="L17" s="0" t="n">
        <v>0</v>
      </c>
      <c r="M17" s="0" t="n">
        <v>101</v>
      </c>
      <c r="N17" s="0" t="n">
        <v>3.33</v>
      </c>
      <c r="P17" s="4" t="n">
        <f aca="false">B17/$B$32</f>
        <v>0.746056782334385</v>
      </c>
    </row>
    <row r="18" customFormat="false" ht="15" hidden="false" customHeight="false" outlineLevel="0" collapsed="false">
      <c r="A18" s="3" t="n">
        <v>0.354861111111111</v>
      </c>
      <c r="B18" s="0" t="n">
        <v>48.4</v>
      </c>
      <c r="C18" s="0" t="n">
        <v>13.8</v>
      </c>
      <c r="D18" s="0" t="n">
        <v>3.01</v>
      </c>
      <c r="E18" s="0" t="n">
        <v>63.39</v>
      </c>
      <c r="F18" s="0" t="n">
        <v>1.06</v>
      </c>
      <c r="G18" s="0" t="n">
        <v>23</v>
      </c>
      <c r="H18" s="0" t="n">
        <v>15.28</v>
      </c>
      <c r="I18" s="0" t="n">
        <v>5.96</v>
      </c>
      <c r="J18" s="0" t="n">
        <v>14.3</v>
      </c>
      <c r="K18" s="0" t="n">
        <v>-20</v>
      </c>
      <c r="L18" s="0" t="n">
        <v>-0.3</v>
      </c>
      <c r="M18" s="0" t="n">
        <v>121</v>
      </c>
      <c r="N18" s="0" t="n">
        <v>4.15</v>
      </c>
      <c r="P18" s="4" t="n">
        <f aca="false">B18/$B$32</f>
        <v>0.763406940063091</v>
      </c>
    </row>
    <row r="19" customFormat="false" ht="15" hidden="false" customHeight="false" outlineLevel="0" collapsed="false">
      <c r="A19" s="3" t="n">
        <v>0.376388888888889</v>
      </c>
      <c r="B19" s="0" t="n">
        <v>45.5</v>
      </c>
      <c r="C19" s="0" t="n">
        <v>13</v>
      </c>
      <c r="D19" s="0" t="n">
        <v>2.83</v>
      </c>
      <c r="E19" s="0" t="n">
        <v>59.41</v>
      </c>
      <c r="F19" s="0" t="n">
        <v>1.07</v>
      </c>
      <c r="G19" s="0" t="n">
        <v>23</v>
      </c>
      <c r="H19" s="0" t="n">
        <v>15.27</v>
      </c>
      <c r="I19" s="0" t="n">
        <v>5.99</v>
      </c>
      <c r="J19" s="0" t="n">
        <v>13.5</v>
      </c>
      <c r="K19" s="0" t="n">
        <v>-21</v>
      </c>
      <c r="L19" s="0" t="n">
        <v>-0.3</v>
      </c>
      <c r="M19" s="0" t="n">
        <v>122</v>
      </c>
      <c r="N19" s="0" t="n">
        <v>3.93</v>
      </c>
      <c r="P19" s="4" t="n">
        <f aca="false">B19/$B$32</f>
        <v>0.717665615141956</v>
      </c>
    </row>
    <row r="20" customFormat="false" ht="15" hidden="false" customHeight="false" outlineLevel="0" collapsed="false">
      <c r="A20" s="3" t="n">
        <v>0.395833333333333</v>
      </c>
      <c r="B20" s="0" t="n">
        <v>54.1</v>
      </c>
      <c r="C20" s="0" t="n">
        <v>15.5</v>
      </c>
      <c r="D20" s="0" t="n">
        <v>3.44</v>
      </c>
      <c r="E20" s="0" t="n">
        <v>74.39</v>
      </c>
      <c r="F20" s="0" t="n">
        <v>1.09</v>
      </c>
      <c r="G20" s="0" t="n">
        <v>28</v>
      </c>
      <c r="H20" s="0" t="n">
        <v>15.53</v>
      </c>
      <c r="I20" s="0" t="n">
        <v>5.81</v>
      </c>
      <c r="J20" s="0" t="n">
        <v>16.1</v>
      </c>
      <c r="K20" s="0" t="n">
        <v>-28</v>
      </c>
      <c r="L20" s="0" t="n">
        <v>-0.47</v>
      </c>
      <c r="M20" s="0" t="n">
        <v>129</v>
      </c>
      <c r="N20" s="0" t="n">
        <v>4.96</v>
      </c>
      <c r="P20" s="4" t="n">
        <f aca="false">B20/$B$32</f>
        <v>0.853312302839117</v>
      </c>
    </row>
    <row r="21" customFormat="false" ht="15" hidden="false" customHeight="false" outlineLevel="0" collapsed="false">
      <c r="A21" s="3" t="n">
        <v>0.417361111111111</v>
      </c>
      <c r="B21" s="0" t="n">
        <v>51</v>
      </c>
      <c r="C21" s="0" t="n">
        <v>14.5</v>
      </c>
      <c r="D21" s="0" t="n">
        <v>3.26</v>
      </c>
      <c r="E21" s="0" t="n">
        <v>69.61</v>
      </c>
      <c r="F21" s="0" t="n">
        <v>1.09</v>
      </c>
      <c r="G21" s="0" t="n">
        <v>26</v>
      </c>
      <c r="H21" s="0" t="n">
        <v>15.48</v>
      </c>
      <c r="I21" s="0" t="n">
        <v>5.88</v>
      </c>
      <c r="J21" s="0" t="n">
        <v>15.2</v>
      </c>
      <c r="K21" s="0" t="n">
        <v>-29</v>
      </c>
      <c r="L21" s="0" t="n">
        <v>-0.46</v>
      </c>
      <c r="M21" s="0" t="n">
        <v>130</v>
      </c>
      <c r="N21" s="0" t="n">
        <v>4.72</v>
      </c>
      <c r="P21" s="4" t="n">
        <f aca="false">B21/$B$32</f>
        <v>0.804416403785489</v>
      </c>
    </row>
    <row r="22" customFormat="false" ht="15" hidden="false" customHeight="false" outlineLevel="0" collapsed="false">
      <c r="A22" s="3" t="n">
        <v>0.4375</v>
      </c>
      <c r="B22" s="0" t="n">
        <v>54.4</v>
      </c>
      <c r="C22" s="0" t="n">
        <v>15.5</v>
      </c>
      <c r="D22" s="0" t="n">
        <v>3.57</v>
      </c>
      <c r="E22" s="0" t="n">
        <v>82.58</v>
      </c>
      <c r="F22" s="0" t="n">
        <v>1.12</v>
      </c>
      <c r="G22" s="0" t="n">
        <v>30</v>
      </c>
      <c r="H22" s="0" t="n">
        <v>16</v>
      </c>
      <c r="I22" s="0" t="n">
        <v>5.43</v>
      </c>
      <c r="J22" s="0" t="n">
        <v>16.3</v>
      </c>
      <c r="K22" s="0" t="n">
        <v>-38</v>
      </c>
      <c r="L22" s="0" t="n">
        <v>-0.65</v>
      </c>
      <c r="M22" s="0" t="n">
        <v>139</v>
      </c>
      <c r="N22" s="0" t="n">
        <v>5.43</v>
      </c>
      <c r="P22" s="4" t="n">
        <f aca="false">B22/$B$32</f>
        <v>0.858044164037855</v>
      </c>
    </row>
    <row r="23" customFormat="false" ht="15" hidden="false" customHeight="false" outlineLevel="0" collapsed="false">
      <c r="A23" s="3" t="n">
        <v>0.459027777777778</v>
      </c>
      <c r="B23" s="1" t="n">
        <v>54.5</v>
      </c>
      <c r="C23" s="0" t="n">
        <v>15.6</v>
      </c>
      <c r="D23" s="0" t="n">
        <v>3.61</v>
      </c>
      <c r="E23" s="0" t="n">
        <v>83.07</v>
      </c>
      <c r="F23" s="0" t="n">
        <v>1.14</v>
      </c>
      <c r="G23" s="0" t="n">
        <v>30</v>
      </c>
      <c r="H23" s="0" t="n">
        <v>16.01</v>
      </c>
      <c r="I23" s="0" t="n">
        <v>5.47</v>
      </c>
      <c r="J23" s="0" t="n">
        <v>16.4</v>
      </c>
      <c r="K23" s="0" t="n">
        <v>-42</v>
      </c>
      <c r="L23" s="0" t="n">
        <v>-0.73</v>
      </c>
      <c r="M23" s="0" t="n">
        <v>143</v>
      </c>
      <c r="N23" s="0" t="n">
        <v>5.61</v>
      </c>
      <c r="P23" s="4" t="n">
        <f aca="false">B23/$B$32</f>
        <v>0.859621451104101</v>
      </c>
    </row>
    <row r="24" customFormat="false" ht="15" hidden="false" customHeight="false" outlineLevel="0" collapsed="false">
      <c r="A24" s="3" t="n">
        <v>0.479166666666667</v>
      </c>
      <c r="B24" s="0" t="n">
        <v>57.7</v>
      </c>
      <c r="C24" s="0" t="n">
        <v>16.5</v>
      </c>
      <c r="D24" s="0" t="n">
        <v>3.89</v>
      </c>
      <c r="E24" s="0" t="n">
        <v>90.72</v>
      </c>
      <c r="F24" s="0" t="n">
        <v>1.15</v>
      </c>
      <c r="G24" s="0" t="n">
        <v>33</v>
      </c>
      <c r="H24" s="0" t="n">
        <v>16.14</v>
      </c>
      <c r="I24" s="0" t="n">
        <v>5.4</v>
      </c>
      <c r="J24" s="0" t="n">
        <v>17.4</v>
      </c>
      <c r="K24" s="0" t="n">
        <v>-48</v>
      </c>
      <c r="L24" s="0" t="n">
        <v>-0.88</v>
      </c>
      <c r="M24" s="0" t="n">
        <v>149</v>
      </c>
      <c r="N24" s="0" t="n">
        <v>6.2</v>
      </c>
      <c r="P24" s="4" t="n">
        <f aca="false">B24/$B$32</f>
        <v>0.910094637223975</v>
      </c>
    </row>
    <row r="25" customFormat="false" ht="15" hidden="false" customHeight="false" outlineLevel="0" collapsed="false">
      <c r="A25" s="3" t="n">
        <v>0.5</v>
      </c>
      <c r="B25" s="0" t="n">
        <v>57.2</v>
      </c>
      <c r="C25" s="0" t="n">
        <v>16.3</v>
      </c>
      <c r="D25" s="0" t="n">
        <v>3.86</v>
      </c>
      <c r="E25" s="0" t="n">
        <v>92.71</v>
      </c>
      <c r="F25" s="0" t="n">
        <v>1.16</v>
      </c>
      <c r="G25" s="0" t="n">
        <v>33</v>
      </c>
      <c r="H25" s="0" t="n">
        <v>16.28</v>
      </c>
      <c r="I25" s="0" t="n">
        <v>5.24</v>
      </c>
      <c r="J25" s="0" t="n">
        <v>17.3</v>
      </c>
      <c r="K25" s="0" t="n">
        <v>-48</v>
      </c>
      <c r="L25" s="1" t="n">
        <v>-0.88</v>
      </c>
      <c r="M25" s="1" t="n">
        <v>149</v>
      </c>
      <c r="N25" s="0" t="n">
        <v>6.17</v>
      </c>
      <c r="P25" s="4" t="n">
        <f aca="false">B25/$B$32</f>
        <v>0.902208201892745</v>
      </c>
    </row>
    <row r="26" customFormat="false" ht="15" hidden="false" customHeight="false" outlineLevel="0" collapsed="false">
      <c r="A26" s="3" t="n">
        <v>0.521527777777778</v>
      </c>
      <c r="B26" s="0" t="n">
        <v>58.7</v>
      </c>
      <c r="C26" s="0" t="n">
        <v>16.8</v>
      </c>
      <c r="D26" s="0" t="n">
        <v>3.97</v>
      </c>
      <c r="E26" s="0" t="n">
        <v>97.46</v>
      </c>
      <c r="F26" s="0" t="n">
        <v>1.16</v>
      </c>
      <c r="G26" s="0" t="n">
        <v>34</v>
      </c>
      <c r="H26" s="0" t="n">
        <v>16.39</v>
      </c>
      <c r="I26" s="0" t="n">
        <v>5.12</v>
      </c>
      <c r="J26" s="0" t="n">
        <v>17.8</v>
      </c>
      <c r="K26" s="0" t="n">
        <v>-48</v>
      </c>
      <c r="L26" s="0" t="n">
        <v>-0.9</v>
      </c>
      <c r="M26" s="0" t="n">
        <v>149</v>
      </c>
      <c r="N26" s="0" t="n">
        <v>6.34</v>
      </c>
      <c r="P26" s="4" t="n">
        <f aca="false">B26/$B$32</f>
        <v>0.925867507886435</v>
      </c>
    </row>
    <row r="27" customFormat="false" ht="15" hidden="false" customHeight="false" outlineLevel="0" collapsed="false">
      <c r="A27" s="3" t="n">
        <v>0.542361111111111</v>
      </c>
      <c r="B27" s="0" t="n">
        <v>60.5</v>
      </c>
      <c r="C27" s="0" t="n">
        <v>17.3</v>
      </c>
      <c r="D27" s="0" t="n">
        <v>4.14</v>
      </c>
      <c r="E27" s="0" t="n">
        <v>103.44</v>
      </c>
      <c r="F27" s="0" t="n">
        <v>1.17</v>
      </c>
      <c r="G27" s="0" t="n">
        <v>36</v>
      </c>
      <c r="H27" s="0" t="n">
        <v>16.51</v>
      </c>
      <c r="I27" s="0" t="n">
        <v>5.03</v>
      </c>
      <c r="J27" s="0" t="n">
        <v>18.4</v>
      </c>
      <c r="K27" s="0" t="n">
        <v>-52</v>
      </c>
      <c r="L27" s="0" t="n">
        <v>-1.02</v>
      </c>
      <c r="M27" s="0" t="n">
        <v>154</v>
      </c>
      <c r="N27" s="0" t="n">
        <v>6.74</v>
      </c>
      <c r="P27" s="4" t="n">
        <f aca="false">B27/$B$32</f>
        <v>0.954258675078864</v>
      </c>
    </row>
    <row r="28" customFormat="false" ht="15" hidden="false" customHeight="false" outlineLevel="0" collapsed="false">
      <c r="A28" s="3" t="n">
        <v>0.5625</v>
      </c>
      <c r="B28" s="0" t="n">
        <v>61.1</v>
      </c>
      <c r="C28" s="0" t="n">
        <v>17.5</v>
      </c>
      <c r="D28" s="0" t="n">
        <v>4.23</v>
      </c>
      <c r="E28" s="0" t="n">
        <v>106.85</v>
      </c>
      <c r="F28" s="0" t="n">
        <v>1.18</v>
      </c>
      <c r="G28" s="0" t="n">
        <v>36</v>
      </c>
      <c r="H28" s="0" t="n">
        <v>16.6</v>
      </c>
      <c r="I28" s="0" t="n">
        <v>4.98</v>
      </c>
      <c r="J28" s="0" t="n">
        <v>18.6</v>
      </c>
      <c r="K28" s="0" t="n">
        <v>-56</v>
      </c>
      <c r="L28" s="0" t="n">
        <v>-1.11</v>
      </c>
      <c r="M28" s="0" t="n">
        <v>158</v>
      </c>
      <c r="N28" s="0" t="n">
        <v>7.01</v>
      </c>
      <c r="P28" s="4" t="n">
        <f aca="false">B28/$B$32</f>
        <v>0.963722397476341</v>
      </c>
    </row>
    <row r="29" customFormat="false" ht="15" hidden="false" customHeight="false" outlineLevel="0" collapsed="false">
      <c r="A29" s="3" t="n">
        <v>0.584027777777778</v>
      </c>
      <c r="B29" s="0" t="n">
        <v>63.4</v>
      </c>
      <c r="C29" s="0" t="n">
        <v>18.1</v>
      </c>
      <c r="D29" s="0" t="n">
        <v>4.47</v>
      </c>
      <c r="E29" s="0" t="n">
        <v>118.84</v>
      </c>
      <c r="F29" s="0" t="n">
        <v>1.21</v>
      </c>
      <c r="G29" s="0" t="n">
        <v>41</v>
      </c>
      <c r="H29" s="0" t="n">
        <v>16.87</v>
      </c>
      <c r="I29" s="0" t="n">
        <v>4.47</v>
      </c>
      <c r="J29" s="0" t="n">
        <v>19.4</v>
      </c>
      <c r="K29" s="0" t="n">
        <v>-63</v>
      </c>
      <c r="L29" s="0" t="n">
        <v>-1.29</v>
      </c>
      <c r="M29" s="0" t="n">
        <v>164</v>
      </c>
      <c r="N29" s="0" t="n">
        <v>7.62</v>
      </c>
      <c r="P29" s="4" t="n">
        <f aca="false">B29/$B$32</f>
        <v>1</v>
      </c>
    </row>
    <row r="30" customFormat="false" ht="15" hidden="false" customHeight="false" outlineLevel="0" collapsed="false">
      <c r="A30" s="3" t="n">
        <v>0.602083333333333</v>
      </c>
      <c r="B30" s="0" t="n">
        <v>52.4</v>
      </c>
      <c r="C30" s="0" t="n">
        <v>15</v>
      </c>
      <c r="D30" s="0" t="n">
        <v>3.72</v>
      </c>
      <c r="E30" s="0" t="n">
        <v>105.06</v>
      </c>
      <c r="F30" s="0" t="n">
        <v>1.21</v>
      </c>
      <c r="G30" s="0" t="n">
        <v>44</v>
      </c>
      <c r="H30" s="0" t="n">
        <v>17.13</v>
      </c>
      <c r="I30" s="0" t="n">
        <v>4.44</v>
      </c>
      <c r="J30" s="0" t="n">
        <v>16</v>
      </c>
      <c r="K30" s="0" t="n">
        <v>-64</v>
      </c>
      <c r="L30" s="0" t="n">
        <v>-1.09</v>
      </c>
      <c r="M30" s="0" t="n">
        <v>166</v>
      </c>
      <c r="N30" s="0" t="n">
        <v>6.35</v>
      </c>
      <c r="P30" s="4" t="n">
        <f aca="false">B30/$B$32</f>
        <v>0.826498422712934</v>
      </c>
    </row>
    <row r="32" customFormat="false" ht="15" hidden="false" customHeight="false" outlineLevel="0" collapsed="false">
      <c r="A32" s="0" t="s">
        <v>15</v>
      </c>
      <c r="B32" s="0" t="n">
        <v>63.4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"/>
    <col collapsed="false" customWidth="true" hidden="false" outlineLevel="0" max="3" min="3" style="0" width="10.85"/>
    <col collapsed="false" customWidth="true" hidden="false" outlineLevel="0" max="1025" min="4" style="0" width="8.67"/>
  </cols>
  <sheetData>
    <row r="1" customFormat="false" ht="45" hidden="false" customHeight="false" outlineLevel="0" collapsed="false">
      <c r="A1" s="5" t="str">
        <f aca="false">RAW!P1</f>
        <v>%VO2max</v>
      </c>
      <c r="B1" s="6" t="s">
        <v>16</v>
      </c>
      <c r="C1" s="6" t="s">
        <v>17</v>
      </c>
    </row>
    <row r="2" customFormat="false" ht="15" hidden="false" customHeight="false" outlineLevel="0" collapsed="false">
      <c r="A2" s="4" t="n">
        <f aca="false">RAW!P2</f>
        <v>0.241324921135647</v>
      </c>
      <c r="B2" s="1" t="n">
        <f aca="false">RAW!L2*9</f>
        <v>0.18</v>
      </c>
      <c r="C2" s="1" t="n">
        <f aca="false">RAW!N2*4</f>
        <v>4.16</v>
      </c>
    </row>
    <row r="3" customFormat="false" ht="15" hidden="false" customHeight="false" outlineLevel="0" collapsed="false">
      <c r="A3" s="4" t="n">
        <f aca="false">RAW!P3</f>
        <v>0.307570977917981</v>
      </c>
      <c r="B3" s="1" t="n">
        <f aca="false">RAW!L3*9</f>
        <v>0.9</v>
      </c>
      <c r="C3" s="1" t="n">
        <f aca="false">RAW!N3*4</f>
        <v>4.48</v>
      </c>
    </row>
    <row r="4" customFormat="false" ht="15" hidden="false" customHeight="false" outlineLevel="0" collapsed="false">
      <c r="A4" s="4" t="n">
        <f aca="false">RAW!P4</f>
        <v>0.364353312302839</v>
      </c>
      <c r="B4" s="1" t="n">
        <f aca="false">RAW!L4*9</f>
        <v>2.88</v>
      </c>
      <c r="C4" s="1" t="n">
        <f aca="false">RAW!N4*4</f>
        <v>3.4</v>
      </c>
    </row>
    <row r="5" customFormat="false" ht="15" hidden="false" customHeight="false" outlineLevel="0" collapsed="false">
      <c r="A5" s="4" t="n">
        <f aca="false">RAW!P5</f>
        <v>0.342271293375394</v>
      </c>
      <c r="B5" s="1" t="n">
        <f aca="false">RAW!L5*9</f>
        <v>2.16</v>
      </c>
      <c r="C5" s="1" t="n">
        <f aca="false">RAW!N5*4</f>
        <v>3.76</v>
      </c>
    </row>
    <row r="6" customFormat="false" ht="15" hidden="false" customHeight="false" outlineLevel="0" collapsed="false">
      <c r="A6" s="4" t="n">
        <f aca="false">RAW!P6</f>
        <v>0.417981072555205</v>
      </c>
      <c r="B6" s="1" t="n">
        <f aca="false">RAW!L6*9</f>
        <v>3.6</v>
      </c>
      <c r="C6" s="1" t="n">
        <f aca="false">RAW!N6*4</f>
        <v>3.76</v>
      </c>
    </row>
    <row r="7" customFormat="false" ht="15" hidden="false" customHeight="false" outlineLevel="0" collapsed="false">
      <c r="A7" s="4" t="n">
        <f aca="false">RAW!P7</f>
        <v>0.438485804416404</v>
      </c>
      <c r="B7" s="1" t="n">
        <f aca="false">RAW!L7*9</f>
        <v>3.6</v>
      </c>
      <c r="C7" s="1" t="n">
        <f aca="false">RAW!N7*4</f>
        <v>3.96</v>
      </c>
    </row>
    <row r="8" customFormat="false" ht="15" hidden="false" customHeight="false" outlineLevel="0" collapsed="false">
      <c r="A8" s="4" t="n">
        <f aca="false">RAW!P8</f>
        <v>0.493690851735016</v>
      </c>
      <c r="B8" s="1" t="n">
        <f aca="false">RAW!L8*9</f>
        <v>3.6</v>
      </c>
      <c r="C8" s="1" t="n">
        <f aca="false">RAW!N8*4</f>
        <v>4.88</v>
      </c>
    </row>
    <row r="9" customFormat="false" ht="15" hidden="false" customHeight="false" outlineLevel="0" collapsed="false">
      <c r="A9" s="4" t="n">
        <f aca="false">RAW!P9</f>
        <v>0.520504731861199</v>
      </c>
      <c r="B9" s="1" t="n">
        <f aca="false">RAW!L9*9</f>
        <v>2.97</v>
      </c>
      <c r="C9" s="1" t="n">
        <f aca="false">RAW!N9*4</f>
        <v>6.08</v>
      </c>
    </row>
    <row r="10" customFormat="false" ht="15" hidden="false" customHeight="false" outlineLevel="0" collapsed="false">
      <c r="A10" s="4" t="n">
        <f aca="false">RAW!P10</f>
        <v>0.523659305993691</v>
      </c>
      <c r="B10" s="1" t="n">
        <f aca="false">RAW!L10*9</f>
        <v>2.43</v>
      </c>
      <c r="C10" s="1" t="n">
        <f aca="false">RAW!N10*4</f>
        <v>6.68</v>
      </c>
    </row>
    <row r="11" customFormat="false" ht="15" hidden="false" customHeight="false" outlineLevel="0" collapsed="false">
      <c r="A11" s="4" t="n">
        <f aca="false">RAW!P11</f>
        <v>0.566246056782334</v>
      </c>
      <c r="B11" s="1" t="n">
        <f aca="false">RAW!L11*9</f>
        <v>2.88</v>
      </c>
      <c r="C11" s="1" t="n">
        <f aca="false">RAW!N11*4</f>
        <v>7.04</v>
      </c>
    </row>
    <row r="12" customFormat="false" ht="15" hidden="false" customHeight="false" outlineLevel="0" collapsed="false">
      <c r="A12" s="4" t="n">
        <f aca="false">RAW!P12</f>
        <v>0.610410094637224</v>
      </c>
      <c r="B12" s="1" t="n">
        <f aca="false">RAW!L12*9</f>
        <v>2.52</v>
      </c>
      <c r="C12" s="1" t="n">
        <f aca="false">RAW!N12*4</f>
        <v>8.24</v>
      </c>
    </row>
    <row r="13" customFormat="false" ht="15" hidden="false" customHeight="false" outlineLevel="0" collapsed="false">
      <c r="A13" s="4" t="n">
        <f aca="false">RAW!P13</f>
        <v>0.627760252365931</v>
      </c>
      <c r="B13" s="1" t="n">
        <f aca="false">RAW!L13*9</f>
        <v>1.44</v>
      </c>
      <c r="C13" s="1" t="n">
        <f aca="false">RAW!N13*4</f>
        <v>9.68</v>
      </c>
    </row>
    <row r="14" customFormat="false" ht="15" hidden="false" customHeight="false" outlineLevel="0" collapsed="false">
      <c r="A14" s="4" t="n">
        <f aca="false">RAW!P14</f>
        <v>0.597791798107255</v>
      </c>
      <c r="B14" s="1" t="n">
        <f aca="false">RAW!L14*9</f>
        <v>0.63</v>
      </c>
      <c r="C14" s="1" t="n">
        <f aca="false">RAW!N14*4</f>
        <v>10</v>
      </c>
    </row>
    <row r="15" customFormat="false" ht="15" hidden="false" customHeight="false" outlineLevel="0" collapsed="false">
      <c r="A15" s="4" t="n">
        <f aca="false">RAW!P15</f>
        <v>0.714511041009464</v>
      </c>
      <c r="B15" s="1" t="n">
        <f aca="false">RAW!L15*9</f>
        <v>1.44</v>
      </c>
      <c r="C15" s="1" t="n">
        <f aca="false">RAW!N15*4</f>
        <v>11.2</v>
      </c>
    </row>
    <row r="16" customFormat="false" ht="15" hidden="false" customHeight="false" outlineLevel="0" collapsed="false">
      <c r="A16" s="4" t="n">
        <f aca="false">RAW!P16</f>
        <v>0.668769716088328</v>
      </c>
      <c r="B16" s="1" t="n">
        <f aca="false">RAW!L16*9</f>
        <v>-0.27</v>
      </c>
      <c r="C16" s="1" t="n">
        <f aca="false">RAW!N16*4</f>
        <v>12.28</v>
      </c>
    </row>
    <row r="17" customFormat="false" ht="15" hidden="false" customHeight="false" outlineLevel="0" collapsed="false">
      <c r="A17" s="4" t="n">
        <f aca="false">RAW!P17</f>
        <v>0.746056782334385</v>
      </c>
      <c r="B17" s="1" t="n">
        <f aca="false">RAW!L17*9</f>
        <v>0</v>
      </c>
      <c r="C17" s="1" t="n">
        <f aca="false">RAW!N17*4</f>
        <v>13.32</v>
      </c>
    </row>
    <row r="18" customFormat="false" ht="15" hidden="false" customHeight="false" outlineLevel="0" collapsed="false">
      <c r="A18" s="4" t="n">
        <f aca="false">RAW!P18</f>
        <v>0.763406940063092</v>
      </c>
      <c r="B18" s="1" t="n">
        <f aca="false">RAW!L18*9</f>
        <v>-2.7</v>
      </c>
      <c r="C18" s="1" t="n">
        <f aca="false">RAW!N18*4</f>
        <v>16.6</v>
      </c>
    </row>
    <row r="19" customFormat="false" ht="15" hidden="false" customHeight="false" outlineLevel="0" collapsed="false">
      <c r="A19" s="4" t="n">
        <f aca="false">RAW!P19</f>
        <v>0.717665615141956</v>
      </c>
      <c r="B19" s="1" t="n">
        <f aca="false">RAW!L19*9</f>
        <v>-2.7</v>
      </c>
      <c r="C19" s="1" t="n">
        <f aca="false">RAW!N19*4</f>
        <v>15.72</v>
      </c>
    </row>
    <row r="20" customFormat="false" ht="15" hidden="false" customHeight="false" outlineLevel="0" collapsed="false">
      <c r="A20" s="4" t="n">
        <f aca="false">RAW!P20</f>
        <v>0.853312302839117</v>
      </c>
      <c r="B20" s="1" t="n">
        <f aca="false">RAW!L20*9</f>
        <v>-4.23</v>
      </c>
      <c r="C20" s="1" t="n">
        <f aca="false">RAW!N20*4</f>
        <v>19.84</v>
      </c>
    </row>
    <row r="21" customFormat="false" ht="15" hidden="false" customHeight="false" outlineLevel="0" collapsed="false">
      <c r="A21" s="4" t="n">
        <f aca="false">RAW!P21</f>
        <v>0.804416403785489</v>
      </c>
      <c r="B21" s="1" t="n">
        <f aca="false">RAW!L21*9</f>
        <v>-4.14</v>
      </c>
      <c r="C21" s="1" t="n">
        <f aca="false">RAW!N21*4</f>
        <v>18.88</v>
      </c>
    </row>
    <row r="22" customFormat="false" ht="15" hidden="false" customHeight="false" outlineLevel="0" collapsed="false">
      <c r="A22" s="4" t="n">
        <f aca="false">RAW!P22</f>
        <v>0.858044164037855</v>
      </c>
      <c r="B22" s="1" t="n">
        <f aca="false">RAW!L22*9</f>
        <v>-5.85</v>
      </c>
      <c r="C22" s="1" t="n">
        <f aca="false">RAW!N22*4</f>
        <v>21.72</v>
      </c>
    </row>
    <row r="23" customFormat="false" ht="15" hidden="false" customHeight="false" outlineLevel="0" collapsed="false">
      <c r="A23" s="4" t="n">
        <f aca="false">RAW!P23</f>
        <v>0.859621451104101</v>
      </c>
      <c r="B23" s="1" t="n">
        <f aca="false">RAW!L23*9</f>
        <v>-6.57</v>
      </c>
      <c r="C23" s="1" t="n">
        <f aca="false">RAW!N23*4</f>
        <v>22.44</v>
      </c>
    </row>
    <row r="24" customFormat="false" ht="15" hidden="false" customHeight="false" outlineLevel="0" collapsed="false">
      <c r="A24" s="4" t="n">
        <f aca="false">RAW!P24</f>
        <v>0.910094637223975</v>
      </c>
      <c r="B24" s="1" t="n">
        <f aca="false">RAW!L24*9</f>
        <v>-7.92</v>
      </c>
      <c r="C24" s="1" t="n">
        <f aca="false">RAW!N24*4</f>
        <v>24.8</v>
      </c>
    </row>
    <row r="25" customFormat="false" ht="15" hidden="false" customHeight="false" outlineLevel="0" collapsed="false">
      <c r="A25" s="4" t="n">
        <f aca="false">RAW!P25</f>
        <v>0.902208201892744</v>
      </c>
      <c r="B25" s="1" t="n">
        <f aca="false">RAW!L25*9</f>
        <v>-7.92</v>
      </c>
      <c r="C25" s="1" t="n">
        <f aca="false">RAW!N25*4</f>
        <v>24.68</v>
      </c>
    </row>
    <row r="26" customFormat="false" ht="15" hidden="false" customHeight="false" outlineLevel="0" collapsed="false">
      <c r="A26" s="4" t="n">
        <f aca="false">RAW!P26</f>
        <v>0.925867507886435</v>
      </c>
      <c r="B26" s="1" t="n">
        <f aca="false">RAW!L26*9</f>
        <v>-8.1</v>
      </c>
      <c r="C26" s="1" t="n">
        <f aca="false">RAW!N26*4</f>
        <v>25.36</v>
      </c>
    </row>
    <row r="27" customFormat="false" ht="15" hidden="false" customHeight="false" outlineLevel="0" collapsed="false">
      <c r="A27" s="4" t="n">
        <f aca="false">RAW!P27</f>
        <v>0.954258675078864</v>
      </c>
      <c r="B27" s="1" t="n">
        <f aca="false">RAW!L27*9</f>
        <v>-9.18</v>
      </c>
      <c r="C27" s="1" t="n">
        <f aca="false">RAW!N27*4</f>
        <v>26.96</v>
      </c>
    </row>
    <row r="28" customFormat="false" ht="15" hidden="false" customHeight="false" outlineLevel="0" collapsed="false">
      <c r="A28" s="4" t="n">
        <f aca="false">RAW!P28</f>
        <v>0.963722397476341</v>
      </c>
      <c r="B28" s="1" t="n">
        <f aca="false">RAW!L28*9</f>
        <v>-9.99</v>
      </c>
      <c r="C28" s="1" t="n">
        <f aca="false">RAW!N28*4</f>
        <v>28.04</v>
      </c>
    </row>
    <row r="29" customFormat="false" ht="15" hidden="false" customHeight="false" outlineLevel="0" collapsed="false">
      <c r="A29" s="4" t="n">
        <f aca="false">RAW!P29</f>
        <v>1</v>
      </c>
      <c r="B29" s="1" t="n">
        <f aca="false">RAW!L29*9</f>
        <v>-11.61</v>
      </c>
      <c r="C29" s="1" t="n">
        <f aca="false">RAW!N29*4</f>
        <v>30.48</v>
      </c>
    </row>
    <row r="30" customFormat="false" ht="15" hidden="false" customHeight="false" outlineLevel="0" collapsed="false">
      <c r="A30" s="4" t="n">
        <f aca="false">RAW!P30</f>
        <v>0.826498422712934</v>
      </c>
      <c r="B30" s="1" t="n">
        <f aca="false">RAW!L30*9</f>
        <v>-9.81</v>
      </c>
      <c r="C30" s="1" t="n">
        <f aca="false">RAW!N30*4</f>
        <v>25.4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tr">
        <f aca="false">RAW!P1</f>
        <v>%VO2max</v>
      </c>
      <c r="B1" s="0" t="str">
        <f aca="false">RAW!L1</f>
        <v>FATmin</v>
      </c>
    </row>
    <row r="2" customFormat="false" ht="13.8" hidden="false" customHeight="false" outlineLevel="0" collapsed="false">
      <c r="A2" s="7" t="n">
        <f aca="false">RAW!P2</f>
        <v>0.241324921135647</v>
      </c>
      <c r="B2" s="0" t="n">
        <f aca="false">RAW!L2</f>
        <v>0.02</v>
      </c>
    </row>
    <row r="3" customFormat="false" ht="13.8" hidden="false" customHeight="false" outlineLevel="0" collapsed="false">
      <c r="A3" s="7" t="n">
        <f aca="false">RAW!P3</f>
        <v>0.307570977917981</v>
      </c>
      <c r="B3" s="0" t="n">
        <f aca="false">RAW!L3</f>
        <v>0.1</v>
      </c>
    </row>
    <row r="4" customFormat="false" ht="13.8" hidden="false" customHeight="false" outlineLevel="0" collapsed="false">
      <c r="A4" s="7" t="n">
        <f aca="false">RAW!P4</f>
        <v>0.364353312302839</v>
      </c>
      <c r="B4" s="0" t="n">
        <f aca="false">RAW!L4</f>
        <v>0.32</v>
      </c>
    </row>
    <row r="5" customFormat="false" ht="13.8" hidden="false" customHeight="false" outlineLevel="0" collapsed="false">
      <c r="A5" s="7" t="n">
        <f aca="false">RAW!P5</f>
        <v>0.342271293375394</v>
      </c>
      <c r="B5" s="0" t="n">
        <f aca="false">RAW!L5</f>
        <v>0.24</v>
      </c>
    </row>
    <row r="6" customFormat="false" ht="13.8" hidden="false" customHeight="false" outlineLevel="0" collapsed="false">
      <c r="A6" s="7" t="n">
        <f aca="false">RAW!P6</f>
        <v>0.417981072555205</v>
      </c>
      <c r="B6" s="0" t="n">
        <f aca="false">RAW!L6</f>
        <v>0.4</v>
      </c>
    </row>
    <row r="7" customFormat="false" ht="13.8" hidden="false" customHeight="false" outlineLevel="0" collapsed="false">
      <c r="A7" s="7" t="n">
        <f aca="false">RAW!P7</f>
        <v>0.438485804416404</v>
      </c>
      <c r="B7" s="0" t="n">
        <f aca="false">RAW!L7</f>
        <v>0.4</v>
      </c>
    </row>
    <row r="8" customFormat="false" ht="13.8" hidden="false" customHeight="false" outlineLevel="0" collapsed="false">
      <c r="A8" s="7" t="n">
        <f aca="false">RAW!P8</f>
        <v>0.493690851735016</v>
      </c>
      <c r="B8" s="0" t="n">
        <f aca="false">RAW!L8</f>
        <v>0.4</v>
      </c>
    </row>
    <row r="9" customFormat="false" ht="13.8" hidden="false" customHeight="false" outlineLevel="0" collapsed="false">
      <c r="A9" s="7" t="n">
        <f aca="false">RAW!P9</f>
        <v>0.520504731861199</v>
      </c>
      <c r="B9" s="0" t="n">
        <f aca="false">RAW!L9</f>
        <v>0.33</v>
      </c>
    </row>
    <row r="10" customFormat="false" ht="13.8" hidden="false" customHeight="false" outlineLevel="0" collapsed="false">
      <c r="A10" s="7" t="n">
        <f aca="false">RAW!P10</f>
        <v>0.523659305993691</v>
      </c>
      <c r="B10" s="0" t="n">
        <f aca="false">RAW!L10</f>
        <v>0.27</v>
      </c>
    </row>
    <row r="11" customFormat="false" ht="13.8" hidden="false" customHeight="false" outlineLevel="0" collapsed="false">
      <c r="A11" s="7" t="n">
        <f aca="false">RAW!P11</f>
        <v>0.566246056782334</v>
      </c>
      <c r="B11" s="0" t="n">
        <f aca="false">RAW!L11</f>
        <v>0.32</v>
      </c>
    </row>
    <row r="12" customFormat="false" ht="13.8" hidden="false" customHeight="false" outlineLevel="0" collapsed="false">
      <c r="A12" s="7" t="n">
        <f aca="false">RAW!P12</f>
        <v>0.610410094637224</v>
      </c>
      <c r="B12" s="0" t="n">
        <f aca="false">RAW!L12</f>
        <v>0.28</v>
      </c>
    </row>
    <row r="13" customFormat="false" ht="13.8" hidden="false" customHeight="false" outlineLevel="0" collapsed="false">
      <c r="A13" s="7" t="n">
        <f aca="false">RAW!P13</f>
        <v>0.627760252365931</v>
      </c>
      <c r="B13" s="0" t="n">
        <f aca="false">RAW!L13</f>
        <v>0.16</v>
      </c>
    </row>
    <row r="14" customFormat="false" ht="13.8" hidden="false" customHeight="false" outlineLevel="0" collapsed="false">
      <c r="A14" s="7" t="n">
        <f aca="false">RAW!P14</f>
        <v>0.597791798107255</v>
      </c>
      <c r="B14" s="0" t="n">
        <f aca="false">RAW!L14</f>
        <v>0.07</v>
      </c>
    </row>
    <row r="15" customFormat="false" ht="13.8" hidden="false" customHeight="false" outlineLevel="0" collapsed="false">
      <c r="A15" s="7" t="n">
        <f aca="false">RAW!P15</f>
        <v>0.714511041009464</v>
      </c>
      <c r="B15" s="0" t="n">
        <f aca="false">RAW!L15</f>
        <v>0.16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LibreOffice/5.4.5.1$Windows_X86_64 LibreOffice_project/79c9829dd5d8054ec39a82dc51cd9eff340dbee8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2018-07-06T16:52:18Z</dcterms:created>
  <dc:creator>Gilliland, Doug</dc:creator>
  <dc:description/>
  <dc:language>en-US</dc:language>
  <cp:lastModifiedBy/>
  <dcterms:modified xsi:type="dcterms:W3CDTF">2018-07-14T14:33:20Z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