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2995" windowHeight="12075" activeTab="1"/>
  </bookViews>
  <sheets>
    <sheet name="RAW" sheetId="1" r:id="rId1"/>
    <sheet name="CHO-FAT_VO2max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C1" i="2"/>
  <c r="B1" i="2"/>
  <c r="A1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2" i="1"/>
</calcChain>
</file>

<file path=xl/sharedStrings.xml><?xml version="1.0" encoding="utf-8"?>
<sst xmlns="http://schemas.openxmlformats.org/spreadsheetml/2006/main" count="16" uniqueCount="16">
  <si>
    <t>Time</t>
  </si>
  <si>
    <t>VO2/kg</t>
  </si>
  <si>
    <t>METS</t>
  </si>
  <si>
    <t>VCO2</t>
  </si>
  <si>
    <t>VE</t>
  </si>
  <si>
    <t>RER</t>
  </si>
  <si>
    <t>RR</t>
  </si>
  <si>
    <t>FEO2</t>
  </si>
  <si>
    <t>FECO2</t>
  </si>
  <si>
    <t>REE</t>
  </si>
  <si>
    <t>%FAT</t>
  </si>
  <si>
    <t>FATmin</t>
  </si>
  <si>
    <t>%CHO</t>
  </si>
  <si>
    <t>CHOmin</t>
  </si>
  <si>
    <t>%VO2max</t>
  </si>
  <si>
    <t>VO2max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</si>
</sst>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20" fontId="0" fillId="0" borderId="0" xfId="0" applyNumberFormat="1"/>
    <xf numFmtId="0" fontId="0" fillId="33" borderId="0" xfId="0" applyFill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'CHO-FAT_VO2max'!$B$1</c:f>
              <c:strCache>
                <c:ptCount val="1"/>
                <c:pt idx="0">
                  <c:v>FATmin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364235332539839"/>
                  <c:y val="-8.111666247988016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100" b="1" baseline="0">
                        <a:solidFill>
                          <a:srgbClr val="FF0000"/>
                        </a:solidFill>
                      </a:rPr>
                      <a:t>y = -49.798x</a:t>
                    </a:r>
                    <a:r>
                      <a:rPr lang="en-US" sz="11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100" b="1" baseline="0">
                        <a:solidFill>
                          <a:srgbClr val="FF0000"/>
                        </a:solidFill>
                      </a:rPr>
                      <a:t> + 44.235x - 6.9581
R² = 0.9248</a:t>
                    </a:r>
                    <a:endParaRPr lang="en-US" sz="11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'CHO-FAT_VO2max'!$A$2:$A$30</c:f>
              <c:numCache>
                <c:formatCode>General</c:formatCode>
                <c:ptCount val="29"/>
                <c:pt idx="0">
                  <c:v>0.24132492113564671</c:v>
                </c:pt>
                <c:pt idx="1">
                  <c:v>0.3075709779179811</c:v>
                </c:pt>
                <c:pt idx="2">
                  <c:v>0.36435331230283913</c:v>
                </c:pt>
                <c:pt idx="3">
                  <c:v>0.3422712933753943</c:v>
                </c:pt>
                <c:pt idx="4">
                  <c:v>0.41798107255520506</c:v>
                </c:pt>
                <c:pt idx="5">
                  <c:v>0.43848580441640378</c:v>
                </c:pt>
                <c:pt idx="6">
                  <c:v>0.49369085173501581</c:v>
                </c:pt>
                <c:pt idx="7">
                  <c:v>0.52050473186119872</c:v>
                </c:pt>
                <c:pt idx="8">
                  <c:v>0.52365930599369093</c:v>
                </c:pt>
                <c:pt idx="9">
                  <c:v>0.56624605678233442</c:v>
                </c:pt>
                <c:pt idx="10">
                  <c:v>0.61041009463722407</c:v>
                </c:pt>
                <c:pt idx="11">
                  <c:v>0.62776025236593058</c:v>
                </c:pt>
                <c:pt idx="12">
                  <c:v>0.59779179810725547</c:v>
                </c:pt>
                <c:pt idx="13">
                  <c:v>0.71451104100946372</c:v>
                </c:pt>
                <c:pt idx="14">
                  <c:v>0.66876971608832803</c:v>
                </c:pt>
                <c:pt idx="15">
                  <c:v>0.74605678233438488</c:v>
                </c:pt>
                <c:pt idx="16">
                  <c:v>0.76340694006309151</c:v>
                </c:pt>
                <c:pt idx="17">
                  <c:v>0.71766561514195581</c:v>
                </c:pt>
                <c:pt idx="18">
                  <c:v>0.85331230283911674</c:v>
                </c:pt>
                <c:pt idx="19">
                  <c:v>0.80441640378548895</c:v>
                </c:pt>
                <c:pt idx="20">
                  <c:v>0.85804416403785488</c:v>
                </c:pt>
                <c:pt idx="21">
                  <c:v>0.85962145110410093</c:v>
                </c:pt>
                <c:pt idx="22">
                  <c:v>0.91009463722397488</c:v>
                </c:pt>
                <c:pt idx="23">
                  <c:v>0.90220820189274453</c:v>
                </c:pt>
                <c:pt idx="24">
                  <c:v>0.92586750788643535</c:v>
                </c:pt>
                <c:pt idx="25">
                  <c:v>0.95425867507886442</c:v>
                </c:pt>
                <c:pt idx="26">
                  <c:v>0.9637223974763407</c:v>
                </c:pt>
                <c:pt idx="27">
                  <c:v>1</c:v>
                </c:pt>
                <c:pt idx="28">
                  <c:v>0.82649842271293372</c:v>
                </c:pt>
              </c:numCache>
            </c:numRef>
          </c:xVal>
          <c:yVal>
            <c:numRef>
              <c:f>'CHO-FAT_VO2max'!$B$2:$B$30</c:f>
              <c:numCache>
                <c:formatCode>General</c:formatCode>
                <c:ptCount val="29"/>
                <c:pt idx="0">
                  <c:v>0.18</c:v>
                </c:pt>
                <c:pt idx="1">
                  <c:v>0.9</c:v>
                </c:pt>
                <c:pt idx="2">
                  <c:v>2.88</c:v>
                </c:pt>
                <c:pt idx="3">
                  <c:v>2.16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2.97</c:v>
                </c:pt>
                <c:pt idx="8">
                  <c:v>2.4300000000000002</c:v>
                </c:pt>
                <c:pt idx="9">
                  <c:v>2.88</c:v>
                </c:pt>
                <c:pt idx="10">
                  <c:v>2.5200000000000005</c:v>
                </c:pt>
                <c:pt idx="11">
                  <c:v>1.44</c:v>
                </c:pt>
                <c:pt idx="12">
                  <c:v>0.63000000000000012</c:v>
                </c:pt>
                <c:pt idx="13">
                  <c:v>1.44</c:v>
                </c:pt>
                <c:pt idx="14">
                  <c:v>-0.27</c:v>
                </c:pt>
                <c:pt idx="15">
                  <c:v>0</c:v>
                </c:pt>
                <c:pt idx="16">
                  <c:v>-2.6999999999999997</c:v>
                </c:pt>
                <c:pt idx="17">
                  <c:v>-2.6999999999999997</c:v>
                </c:pt>
                <c:pt idx="18">
                  <c:v>-4.2299999999999995</c:v>
                </c:pt>
                <c:pt idx="19">
                  <c:v>-4.1400000000000006</c:v>
                </c:pt>
                <c:pt idx="20">
                  <c:v>-5.8500000000000005</c:v>
                </c:pt>
                <c:pt idx="21">
                  <c:v>-6.57</c:v>
                </c:pt>
                <c:pt idx="22">
                  <c:v>-7.92</c:v>
                </c:pt>
                <c:pt idx="23">
                  <c:v>-7.92</c:v>
                </c:pt>
                <c:pt idx="24">
                  <c:v>-8.1</c:v>
                </c:pt>
                <c:pt idx="25">
                  <c:v>-9.18</c:v>
                </c:pt>
                <c:pt idx="26">
                  <c:v>-9.99</c:v>
                </c:pt>
                <c:pt idx="27">
                  <c:v>-11.61</c:v>
                </c:pt>
                <c:pt idx="28">
                  <c:v>-9.81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'CHO-FAT_VO2max'!$C$1</c:f>
              <c:strCache>
                <c:ptCount val="1"/>
                <c:pt idx="0">
                  <c:v>CHOmin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0469444387745028"/>
                  <c:y val="0.1466013866298567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100" b="1" baseline="0">
                        <a:solidFill>
                          <a:srgbClr val="FF0000"/>
                        </a:solidFill>
                      </a:rPr>
                      <a:t>y = 53.91x</a:t>
                    </a:r>
                    <a:r>
                      <a:rPr lang="en-US" sz="11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100" b="1" baseline="0">
                        <a:solidFill>
                          <a:srgbClr val="FF0000"/>
                        </a:solidFill>
                      </a:rPr>
                      <a:t> - 30.039x + 7.5581
R² = 0.973</a:t>
                    </a:r>
                    <a:endParaRPr lang="en-US" sz="11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'CHO-FAT_VO2max'!$A$2:$A$30</c:f>
              <c:numCache>
                <c:formatCode>General</c:formatCode>
                <c:ptCount val="29"/>
                <c:pt idx="0">
                  <c:v>0.24132492113564671</c:v>
                </c:pt>
                <c:pt idx="1">
                  <c:v>0.3075709779179811</c:v>
                </c:pt>
                <c:pt idx="2">
                  <c:v>0.36435331230283913</c:v>
                </c:pt>
                <c:pt idx="3">
                  <c:v>0.3422712933753943</c:v>
                </c:pt>
                <c:pt idx="4">
                  <c:v>0.41798107255520506</c:v>
                </c:pt>
                <c:pt idx="5">
                  <c:v>0.43848580441640378</c:v>
                </c:pt>
                <c:pt idx="6">
                  <c:v>0.49369085173501581</c:v>
                </c:pt>
                <c:pt idx="7">
                  <c:v>0.52050473186119872</c:v>
                </c:pt>
                <c:pt idx="8">
                  <c:v>0.52365930599369093</c:v>
                </c:pt>
                <c:pt idx="9">
                  <c:v>0.56624605678233442</c:v>
                </c:pt>
                <c:pt idx="10">
                  <c:v>0.61041009463722407</c:v>
                </c:pt>
                <c:pt idx="11">
                  <c:v>0.62776025236593058</c:v>
                </c:pt>
                <c:pt idx="12">
                  <c:v>0.59779179810725547</c:v>
                </c:pt>
                <c:pt idx="13">
                  <c:v>0.71451104100946372</c:v>
                </c:pt>
                <c:pt idx="14">
                  <c:v>0.66876971608832803</c:v>
                </c:pt>
                <c:pt idx="15">
                  <c:v>0.74605678233438488</c:v>
                </c:pt>
                <c:pt idx="16">
                  <c:v>0.76340694006309151</c:v>
                </c:pt>
                <c:pt idx="17">
                  <c:v>0.71766561514195581</c:v>
                </c:pt>
                <c:pt idx="18">
                  <c:v>0.85331230283911674</c:v>
                </c:pt>
                <c:pt idx="19">
                  <c:v>0.80441640378548895</c:v>
                </c:pt>
                <c:pt idx="20">
                  <c:v>0.85804416403785488</c:v>
                </c:pt>
                <c:pt idx="21">
                  <c:v>0.85962145110410093</c:v>
                </c:pt>
                <c:pt idx="22">
                  <c:v>0.91009463722397488</c:v>
                </c:pt>
                <c:pt idx="23">
                  <c:v>0.90220820189274453</c:v>
                </c:pt>
                <c:pt idx="24">
                  <c:v>0.92586750788643535</c:v>
                </c:pt>
                <c:pt idx="25">
                  <c:v>0.95425867507886442</c:v>
                </c:pt>
                <c:pt idx="26">
                  <c:v>0.9637223974763407</c:v>
                </c:pt>
                <c:pt idx="27">
                  <c:v>1</c:v>
                </c:pt>
                <c:pt idx="28">
                  <c:v>0.82649842271293372</c:v>
                </c:pt>
              </c:numCache>
            </c:numRef>
          </c:xVal>
          <c:yVal>
            <c:numRef>
              <c:f>'CHO-FAT_VO2max'!$C$2:$C$30</c:f>
              <c:numCache>
                <c:formatCode>General</c:formatCode>
                <c:ptCount val="29"/>
                <c:pt idx="0">
                  <c:v>4.16</c:v>
                </c:pt>
                <c:pt idx="1">
                  <c:v>4.4800000000000004</c:v>
                </c:pt>
                <c:pt idx="2">
                  <c:v>3.4</c:v>
                </c:pt>
                <c:pt idx="3">
                  <c:v>3.76</c:v>
                </c:pt>
                <c:pt idx="4">
                  <c:v>3.76</c:v>
                </c:pt>
                <c:pt idx="5">
                  <c:v>3.96</c:v>
                </c:pt>
                <c:pt idx="6">
                  <c:v>4.88</c:v>
                </c:pt>
                <c:pt idx="7">
                  <c:v>6.08</c:v>
                </c:pt>
                <c:pt idx="8">
                  <c:v>6.68</c:v>
                </c:pt>
                <c:pt idx="9">
                  <c:v>7.04</c:v>
                </c:pt>
                <c:pt idx="10">
                  <c:v>8.24</c:v>
                </c:pt>
                <c:pt idx="11">
                  <c:v>9.68</c:v>
                </c:pt>
                <c:pt idx="12">
                  <c:v>10</c:v>
                </c:pt>
                <c:pt idx="13">
                  <c:v>11.2</c:v>
                </c:pt>
                <c:pt idx="14">
                  <c:v>12.28</c:v>
                </c:pt>
                <c:pt idx="15">
                  <c:v>13.32</c:v>
                </c:pt>
                <c:pt idx="16">
                  <c:v>16.600000000000001</c:v>
                </c:pt>
                <c:pt idx="17">
                  <c:v>15.72</c:v>
                </c:pt>
                <c:pt idx="18">
                  <c:v>19.84</c:v>
                </c:pt>
                <c:pt idx="19">
                  <c:v>18.88</c:v>
                </c:pt>
                <c:pt idx="20">
                  <c:v>21.72</c:v>
                </c:pt>
                <c:pt idx="21">
                  <c:v>22.44</c:v>
                </c:pt>
                <c:pt idx="22">
                  <c:v>24.8</c:v>
                </c:pt>
                <c:pt idx="23">
                  <c:v>24.68</c:v>
                </c:pt>
                <c:pt idx="24">
                  <c:v>25.36</c:v>
                </c:pt>
                <c:pt idx="25">
                  <c:v>26.96</c:v>
                </c:pt>
                <c:pt idx="26">
                  <c:v>28.04</c:v>
                </c:pt>
                <c:pt idx="27">
                  <c:v>30.48</c:v>
                </c:pt>
                <c:pt idx="28">
                  <c:v>25.4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8672"/>
        <c:axId val="51147136"/>
      </c:scatterChart>
      <c:valAx>
        <c:axId val="51148672"/>
        <c:scaling>
          <c:orientation val="minMax"/>
          <c:min val="0.2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51147136"/>
        <c:crosses val="autoZero"/>
        <c:crossBetween val="midCat"/>
      </c:valAx>
      <c:valAx>
        <c:axId val="51147136"/>
        <c:scaling>
          <c:orientation val="minMax"/>
        </c:scaling>
        <c:delete val="0"/>
        <c:axPos val="l"/>
        <c:majorGridlines/>
        <c:minorGridlines/>
        <c:numFmt formatCode="#,##0.0" sourceLinked="0"/>
        <c:majorTickMark val="out"/>
        <c:minorTickMark val="none"/>
        <c:tickLblPos val="nextTo"/>
        <c:crossAx val="51148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2304734167310041"/>
          <c:y val="0.4801969322965598"/>
          <c:w val="0.18325070382289638"/>
          <c:h val="0.1738260326424032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585786</xdr:colOff>
      <xdr:row>1</xdr:row>
      <xdr:rowOff>42862</xdr:rowOff>
    </xdr:from>
    <xdr:to>
      <xdr:col>14</xdr:col>
      <xdr:colOff>571500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R25" sqref="R25"/>
    </sheetView>
  </sheetViews>
  <sheetFormatPr defaultRowHeight="15" x14ac:dyDescent="0.25"/>
  <cols>
    <col min="15" max="15" width="4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</row>
    <row r="2" spans="1:16" x14ac:dyDescent="0.25">
      <c r="A2" s="2">
        <v>2.0833333333333332E-2</v>
      </c>
      <c r="B2">
        <v>15.3</v>
      </c>
      <c r="C2">
        <v>4.4000000000000004</v>
      </c>
      <c r="D2">
        <v>0.88</v>
      </c>
      <c r="E2">
        <v>25.89</v>
      </c>
      <c r="F2">
        <v>0.99</v>
      </c>
      <c r="G2">
        <v>18</v>
      </c>
      <c r="H2">
        <v>16.61</v>
      </c>
      <c r="I2">
        <v>4.32</v>
      </c>
      <c r="J2">
        <v>2.5</v>
      </c>
      <c r="K2">
        <v>2</v>
      </c>
      <c r="L2">
        <v>0.02</v>
      </c>
      <c r="M2">
        <v>97</v>
      </c>
      <c r="N2">
        <v>1.04</v>
      </c>
      <c r="P2" s="4">
        <f>B2/$B$32</f>
        <v>0.24132492113564671</v>
      </c>
    </row>
    <row r="3" spans="1:16" x14ac:dyDescent="0.25">
      <c r="A3" s="2">
        <v>4.2361111111111106E-2</v>
      </c>
      <c r="B3">
        <v>19.5</v>
      </c>
      <c r="C3">
        <v>5.6</v>
      </c>
      <c r="D3">
        <v>1.08</v>
      </c>
      <c r="E3">
        <v>27.08</v>
      </c>
      <c r="F3">
        <v>0.95</v>
      </c>
      <c r="G3">
        <v>20</v>
      </c>
      <c r="H3">
        <v>15.74</v>
      </c>
      <c r="I3">
        <v>5.01</v>
      </c>
      <c r="J3">
        <v>5.6</v>
      </c>
      <c r="K3">
        <v>17</v>
      </c>
      <c r="L3">
        <v>0.1</v>
      </c>
      <c r="M3">
        <v>83</v>
      </c>
      <c r="N3">
        <v>1.1200000000000001</v>
      </c>
      <c r="P3" s="4">
        <f t="shared" ref="P3:P30" si="0">B3/$B$32</f>
        <v>0.3075709779179811</v>
      </c>
    </row>
    <row r="4" spans="1:16" x14ac:dyDescent="0.25">
      <c r="A4" s="2">
        <v>6.25E-2</v>
      </c>
      <c r="B4">
        <v>23.1</v>
      </c>
      <c r="C4">
        <v>6.6</v>
      </c>
      <c r="D4">
        <v>1.1599999999999999</v>
      </c>
      <c r="E4">
        <v>29.55</v>
      </c>
      <c r="F4">
        <v>0.86</v>
      </c>
      <c r="G4">
        <v>20</v>
      </c>
      <c r="H4">
        <v>15.38</v>
      </c>
      <c r="I4">
        <v>4.95</v>
      </c>
      <c r="J4">
        <v>6.6</v>
      </c>
      <c r="K4">
        <v>46</v>
      </c>
      <c r="L4">
        <v>0.32</v>
      </c>
      <c r="M4">
        <v>54</v>
      </c>
      <c r="N4">
        <v>0.85</v>
      </c>
      <c r="P4" s="4">
        <f t="shared" si="0"/>
        <v>0.36435331230283913</v>
      </c>
    </row>
    <row r="5" spans="1:16" x14ac:dyDescent="0.25">
      <c r="A5" s="2">
        <v>8.4027777777777771E-2</v>
      </c>
      <c r="B5">
        <v>21.7</v>
      </c>
      <c r="C5">
        <v>6.2</v>
      </c>
      <c r="D5">
        <v>1.1299999999999999</v>
      </c>
      <c r="E5">
        <v>27.98</v>
      </c>
      <c r="F5">
        <v>0.89</v>
      </c>
      <c r="G5">
        <v>19</v>
      </c>
      <c r="H5">
        <v>15.4</v>
      </c>
      <c r="I5">
        <v>5.07</v>
      </c>
      <c r="J5">
        <v>6.2</v>
      </c>
      <c r="K5">
        <v>37</v>
      </c>
      <c r="L5">
        <v>0.24</v>
      </c>
      <c r="M5">
        <v>64</v>
      </c>
      <c r="N5">
        <v>0.94</v>
      </c>
      <c r="P5" s="4">
        <f t="shared" si="0"/>
        <v>0.3422712933753943</v>
      </c>
    </row>
    <row r="6" spans="1:16" x14ac:dyDescent="0.25">
      <c r="A6" s="2">
        <v>0.10625</v>
      </c>
      <c r="B6">
        <v>26.5</v>
      </c>
      <c r="C6">
        <v>7.6</v>
      </c>
      <c r="D6">
        <v>1.31</v>
      </c>
      <c r="E6">
        <v>32.4</v>
      </c>
      <c r="F6">
        <v>0.85</v>
      </c>
      <c r="G6">
        <v>23</v>
      </c>
      <c r="H6">
        <v>15.16</v>
      </c>
      <c r="I6">
        <v>5.0999999999999996</v>
      </c>
      <c r="J6">
        <v>7.5</v>
      </c>
      <c r="K6">
        <v>50</v>
      </c>
      <c r="L6">
        <v>0.4</v>
      </c>
      <c r="M6">
        <v>51</v>
      </c>
      <c r="N6">
        <v>0.94</v>
      </c>
      <c r="P6" s="4">
        <f t="shared" si="0"/>
        <v>0.41798107255520506</v>
      </c>
    </row>
    <row r="7" spans="1:16" x14ac:dyDescent="0.25">
      <c r="A7" s="2">
        <v>0.12569444444444444</v>
      </c>
      <c r="B7">
        <v>27.8</v>
      </c>
      <c r="C7">
        <v>7.9</v>
      </c>
      <c r="D7">
        <v>1.39</v>
      </c>
      <c r="E7">
        <v>33.01</v>
      </c>
      <c r="F7">
        <v>0.85</v>
      </c>
      <c r="G7">
        <v>20</v>
      </c>
      <c r="H7">
        <v>14.97</v>
      </c>
      <c r="I7">
        <v>5.29</v>
      </c>
      <c r="J7">
        <v>7.9</v>
      </c>
      <c r="K7">
        <v>48</v>
      </c>
      <c r="L7">
        <v>0.4</v>
      </c>
      <c r="M7">
        <v>52</v>
      </c>
      <c r="N7">
        <v>0.99</v>
      </c>
      <c r="P7" s="4">
        <f t="shared" si="0"/>
        <v>0.43848580441640378</v>
      </c>
    </row>
    <row r="8" spans="1:16" x14ac:dyDescent="0.25">
      <c r="A8" s="2">
        <v>0.14722222222222223</v>
      </c>
      <c r="B8">
        <v>31.3</v>
      </c>
      <c r="C8">
        <v>8.9</v>
      </c>
      <c r="D8">
        <v>1.59</v>
      </c>
      <c r="E8">
        <v>36.04</v>
      </c>
      <c r="F8">
        <v>0.87</v>
      </c>
      <c r="G8">
        <v>19</v>
      </c>
      <c r="H8">
        <v>14.77</v>
      </c>
      <c r="I8">
        <v>5.54</v>
      </c>
      <c r="J8">
        <v>8.9</v>
      </c>
      <c r="K8">
        <v>43</v>
      </c>
      <c r="L8">
        <v>0.4</v>
      </c>
      <c r="M8">
        <v>58</v>
      </c>
      <c r="N8">
        <v>1.22</v>
      </c>
      <c r="P8" s="4">
        <f t="shared" si="0"/>
        <v>0.49369085173501581</v>
      </c>
    </row>
    <row r="9" spans="1:16" x14ac:dyDescent="0.25">
      <c r="A9" s="2">
        <v>0.16805555555555554</v>
      </c>
      <c r="B9">
        <v>33</v>
      </c>
      <c r="C9">
        <v>9.4</v>
      </c>
      <c r="D9">
        <v>1.73</v>
      </c>
      <c r="E9">
        <v>39.520000000000003</v>
      </c>
      <c r="F9">
        <v>0.9</v>
      </c>
      <c r="G9">
        <v>20</v>
      </c>
      <c r="H9">
        <v>14.97</v>
      </c>
      <c r="I9">
        <v>5.51</v>
      </c>
      <c r="J9">
        <v>9.4</v>
      </c>
      <c r="K9">
        <v>33</v>
      </c>
      <c r="L9">
        <v>0.33</v>
      </c>
      <c r="M9">
        <v>67</v>
      </c>
      <c r="N9">
        <v>1.52</v>
      </c>
      <c r="P9" s="4">
        <f t="shared" si="0"/>
        <v>0.52050473186119872</v>
      </c>
    </row>
    <row r="10" spans="1:16" x14ac:dyDescent="0.25">
      <c r="A10" s="2">
        <v>0.1875</v>
      </c>
      <c r="B10">
        <v>33.200000000000003</v>
      </c>
      <c r="C10">
        <v>9.5</v>
      </c>
      <c r="D10">
        <v>1.78</v>
      </c>
      <c r="E10">
        <v>40.96</v>
      </c>
      <c r="F10">
        <v>0.92</v>
      </c>
      <c r="G10">
        <v>20</v>
      </c>
      <c r="H10">
        <v>15.12</v>
      </c>
      <c r="I10">
        <v>5.46</v>
      </c>
      <c r="J10">
        <v>9.5</v>
      </c>
      <c r="K10">
        <v>27</v>
      </c>
      <c r="L10">
        <v>0.27</v>
      </c>
      <c r="M10">
        <v>73</v>
      </c>
      <c r="N10">
        <v>1.67</v>
      </c>
      <c r="P10" s="4">
        <f t="shared" si="0"/>
        <v>0.52365930599369093</v>
      </c>
    </row>
    <row r="11" spans="1:16" x14ac:dyDescent="0.25">
      <c r="A11" s="2">
        <v>0.20833333333333334</v>
      </c>
      <c r="B11">
        <v>35.9</v>
      </c>
      <c r="C11">
        <v>10.3</v>
      </c>
      <c r="D11">
        <v>1.91</v>
      </c>
      <c r="E11">
        <v>41.37</v>
      </c>
      <c r="F11">
        <v>0.91</v>
      </c>
      <c r="G11">
        <v>18</v>
      </c>
      <c r="H11">
        <v>14.71</v>
      </c>
      <c r="I11">
        <v>5.81</v>
      </c>
      <c r="J11">
        <v>10.3</v>
      </c>
      <c r="K11">
        <v>20</v>
      </c>
      <c r="L11">
        <v>0.32</v>
      </c>
      <c r="M11">
        <v>71</v>
      </c>
      <c r="N11">
        <v>1.76</v>
      </c>
      <c r="P11" s="4">
        <f t="shared" si="0"/>
        <v>0.56624605678233442</v>
      </c>
    </row>
    <row r="12" spans="1:16" x14ac:dyDescent="0.25">
      <c r="A12" s="2">
        <v>0.22916666666666666</v>
      </c>
      <c r="B12">
        <v>38.700000000000003</v>
      </c>
      <c r="C12">
        <v>11.1</v>
      </c>
      <c r="D12">
        <v>2.1</v>
      </c>
      <c r="E12">
        <v>44.59</v>
      </c>
      <c r="F12">
        <v>0.93</v>
      </c>
      <c r="G12">
        <v>20</v>
      </c>
      <c r="H12">
        <v>15.49</v>
      </c>
      <c r="I12">
        <v>5.92</v>
      </c>
      <c r="J12">
        <v>11.1</v>
      </c>
      <c r="K12">
        <v>23</v>
      </c>
      <c r="L12">
        <v>0.28000000000000003</v>
      </c>
      <c r="M12">
        <v>77</v>
      </c>
      <c r="N12">
        <v>2.06</v>
      </c>
      <c r="P12" s="4">
        <f t="shared" si="0"/>
        <v>0.61041009463722407</v>
      </c>
    </row>
    <row r="13" spans="1:16" x14ac:dyDescent="0.25">
      <c r="A13" s="2">
        <v>0.25069444444444444</v>
      </c>
      <c r="B13">
        <v>39.799999999999997</v>
      </c>
      <c r="C13">
        <v>11.4</v>
      </c>
      <c r="D13">
        <v>2.23</v>
      </c>
      <c r="E13">
        <v>48.16</v>
      </c>
      <c r="F13">
        <v>0.96</v>
      </c>
      <c r="G13">
        <v>21</v>
      </c>
      <c r="H13">
        <v>14.94</v>
      </c>
      <c r="I13">
        <v>5.83</v>
      </c>
      <c r="J13">
        <v>11.5</v>
      </c>
      <c r="K13">
        <v>13</v>
      </c>
      <c r="L13">
        <v>0.16</v>
      </c>
      <c r="M13">
        <v>88</v>
      </c>
      <c r="N13">
        <v>2.42</v>
      </c>
      <c r="P13" s="4">
        <f t="shared" si="0"/>
        <v>0.62776025236593058</v>
      </c>
    </row>
    <row r="14" spans="1:16" x14ac:dyDescent="0.25">
      <c r="A14" s="2">
        <v>0.27083333333333331</v>
      </c>
      <c r="B14">
        <v>37.9</v>
      </c>
      <c r="C14">
        <v>10.8</v>
      </c>
      <c r="D14">
        <v>2.17</v>
      </c>
      <c r="E14">
        <v>46.48</v>
      </c>
      <c r="F14">
        <v>0.98</v>
      </c>
      <c r="G14">
        <v>19</v>
      </c>
      <c r="H14">
        <v>15</v>
      </c>
      <c r="I14">
        <v>5.88</v>
      </c>
      <c r="J14">
        <v>11</v>
      </c>
      <c r="K14">
        <v>6</v>
      </c>
      <c r="L14">
        <v>7.0000000000000007E-2</v>
      </c>
      <c r="M14">
        <v>95</v>
      </c>
      <c r="N14">
        <v>2.5</v>
      </c>
      <c r="P14" s="4">
        <f t="shared" si="0"/>
        <v>0.59779179810725547</v>
      </c>
    </row>
    <row r="15" spans="1:16" x14ac:dyDescent="0.25">
      <c r="A15" s="2">
        <v>0.29166666666666669</v>
      </c>
      <c r="B15">
        <v>45.3</v>
      </c>
      <c r="C15">
        <v>12.9</v>
      </c>
      <c r="D15">
        <v>2.5499999999999998</v>
      </c>
      <c r="E15">
        <v>50.85</v>
      </c>
      <c r="F15">
        <v>0.96</v>
      </c>
      <c r="G15">
        <v>20</v>
      </c>
      <c r="H15">
        <v>14.47</v>
      </c>
      <c r="I15">
        <v>6.31</v>
      </c>
      <c r="J15">
        <v>13.1</v>
      </c>
      <c r="K15">
        <v>12</v>
      </c>
      <c r="L15">
        <v>0.16</v>
      </c>
      <c r="M15">
        <v>89</v>
      </c>
      <c r="N15">
        <v>2.8</v>
      </c>
      <c r="P15" s="4">
        <f t="shared" si="0"/>
        <v>0.71451104100946372</v>
      </c>
    </row>
    <row r="16" spans="1:16" x14ac:dyDescent="0.25">
      <c r="A16" s="2">
        <v>0.31319444444444444</v>
      </c>
      <c r="B16">
        <v>42.4</v>
      </c>
      <c r="C16">
        <v>12.1</v>
      </c>
      <c r="D16">
        <v>2.5</v>
      </c>
      <c r="E16">
        <v>50.48</v>
      </c>
      <c r="F16">
        <v>1.01</v>
      </c>
      <c r="G16">
        <v>19</v>
      </c>
      <c r="H16">
        <v>14.79</v>
      </c>
      <c r="I16">
        <v>6.22</v>
      </c>
      <c r="J16">
        <v>12.4</v>
      </c>
      <c r="K16">
        <v>-2</v>
      </c>
      <c r="L16">
        <v>-0.03</v>
      </c>
      <c r="M16">
        <v>103</v>
      </c>
      <c r="N16">
        <v>3.07</v>
      </c>
      <c r="P16" s="4">
        <f t="shared" si="0"/>
        <v>0.66876971608832803</v>
      </c>
    </row>
    <row r="17" spans="1:16" x14ac:dyDescent="0.25">
      <c r="A17" s="2">
        <v>0.3347222222222222</v>
      </c>
      <c r="B17">
        <v>47.3</v>
      </c>
      <c r="C17">
        <v>13.5</v>
      </c>
      <c r="D17">
        <v>2.77</v>
      </c>
      <c r="E17">
        <v>55.81</v>
      </c>
      <c r="F17">
        <v>1</v>
      </c>
      <c r="G17">
        <v>21</v>
      </c>
      <c r="H17">
        <v>14.74</v>
      </c>
      <c r="I17">
        <v>6.23</v>
      </c>
      <c r="J17">
        <v>13.8</v>
      </c>
      <c r="K17">
        <v>0</v>
      </c>
      <c r="L17">
        <v>0</v>
      </c>
      <c r="M17">
        <v>101</v>
      </c>
      <c r="N17">
        <v>3.33</v>
      </c>
      <c r="P17" s="4">
        <f t="shared" si="0"/>
        <v>0.74605678233438488</v>
      </c>
    </row>
    <row r="18" spans="1:16" x14ac:dyDescent="0.25">
      <c r="A18" s="2">
        <v>0.35486111111111113</v>
      </c>
      <c r="B18">
        <v>48.4</v>
      </c>
      <c r="C18">
        <v>13.8</v>
      </c>
      <c r="D18">
        <v>3.01</v>
      </c>
      <c r="E18">
        <v>63.39</v>
      </c>
      <c r="F18">
        <v>1.06</v>
      </c>
      <c r="G18">
        <v>23</v>
      </c>
      <c r="H18">
        <v>15.28</v>
      </c>
      <c r="I18">
        <v>5.96</v>
      </c>
      <c r="J18">
        <v>14.3</v>
      </c>
      <c r="K18">
        <v>-20</v>
      </c>
      <c r="L18">
        <v>-0.3</v>
      </c>
      <c r="M18">
        <v>121</v>
      </c>
      <c r="N18">
        <v>4.1500000000000004</v>
      </c>
      <c r="P18" s="4">
        <f t="shared" si="0"/>
        <v>0.76340694006309151</v>
      </c>
    </row>
    <row r="19" spans="1:16" x14ac:dyDescent="0.25">
      <c r="A19" s="2">
        <v>0.37638888888888888</v>
      </c>
      <c r="B19">
        <v>45.5</v>
      </c>
      <c r="C19">
        <v>13</v>
      </c>
      <c r="D19">
        <v>2.83</v>
      </c>
      <c r="E19">
        <v>59.41</v>
      </c>
      <c r="F19">
        <v>1.07</v>
      </c>
      <c r="G19">
        <v>23</v>
      </c>
      <c r="H19">
        <v>15.27</v>
      </c>
      <c r="I19">
        <v>5.99</v>
      </c>
      <c r="J19">
        <v>13.5</v>
      </c>
      <c r="K19">
        <v>-21</v>
      </c>
      <c r="L19">
        <v>-0.3</v>
      </c>
      <c r="M19">
        <v>122</v>
      </c>
      <c r="N19">
        <v>3.93</v>
      </c>
      <c r="P19" s="4">
        <f t="shared" si="0"/>
        <v>0.71766561514195581</v>
      </c>
    </row>
    <row r="20" spans="1:16" x14ac:dyDescent="0.25">
      <c r="A20" s="2">
        <v>0.39583333333333331</v>
      </c>
      <c r="B20">
        <v>54.1</v>
      </c>
      <c r="C20">
        <v>15.5</v>
      </c>
      <c r="D20">
        <v>3.44</v>
      </c>
      <c r="E20">
        <v>74.39</v>
      </c>
      <c r="F20">
        <v>1.0900000000000001</v>
      </c>
      <c r="G20">
        <v>28</v>
      </c>
      <c r="H20">
        <v>15.53</v>
      </c>
      <c r="I20">
        <v>5.81</v>
      </c>
      <c r="J20">
        <v>16.100000000000001</v>
      </c>
      <c r="K20">
        <v>-28</v>
      </c>
      <c r="L20">
        <v>-0.47</v>
      </c>
      <c r="M20">
        <v>129</v>
      </c>
      <c r="N20">
        <v>4.96</v>
      </c>
      <c r="P20" s="4">
        <f t="shared" si="0"/>
        <v>0.85331230283911674</v>
      </c>
    </row>
    <row r="21" spans="1:16" x14ac:dyDescent="0.25">
      <c r="A21" s="2">
        <v>0.41736111111111113</v>
      </c>
      <c r="B21">
        <v>51</v>
      </c>
      <c r="C21">
        <v>14.5</v>
      </c>
      <c r="D21">
        <v>3.26</v>
      </c>
      <c r="E21">
        <v>69.61</v>
      </c>
      <c r="F21">
        <v>1.0900000000000001</v>
      </c>
      <c r="G21">
        <v>26</v>
      </c>
      <c r="H21">
        <v>15.48</v>
      </c>
      <c r="I21">
        <v>5.88</v>
      </c>
      <c r="J21">
        <v>15.2</v>
      </c>
      <c r="K21">
        <v>-29</v>
      </c>
      <c r="L21">
        <v>-0.46</v>
      </c>
      <c r="M21">
        <v>130</v>
      </c>
      <c r="N21">
        <v>4.72</v>
      </c>
      <c r="P21" s="4">
        <f t="shared" si="0"/>
        <v>0.80441640378548895</v>
      </c>
    </row>
    <row r="22" spans="1:16" x14ac:dyDescent="0.25">
      <c r="A22" s="2">
        <v>0.4375</v>
      </c>
      <c r="B22">
        <v>54.4</v>
      </c>
      <c r="C22">
        <v>15.5</v>
      </c>
      <c r="D22">
        <v>3.57</v>
      </c>
      <c r="E22">
        <v>82.58</v>
      </c>
      <c r="F22">
        <v>1.1200000000000001</v>
      </c>
      <c r="G22">
        <v>30</v>
      </c>
      <c r="H22">
        <v>16</v>
      </c>
      <c r="I22">
        <v>5.43</v>
      </c>
      <c r="J22">
        <v>16.3</v>
      </c>
      <c r="K22">
        <v>-38</v>
      </c>
      <c r="L22">
        <v>-0.65</v>
      </c>
      <c r="M22">
        <v>139</v>
      </c>
      <c r="N22">
        <v>5.43</v>
      </c>
      <c r="P22" s="4">
        <f t="shared" si="0"/>
        <v>0.85804416403785488</v>
      </c>
    </row>
    <row r="23" spans="1:16" x14ac:dyDescent="0.25">
      <c r="A23" s="2">
        <v>0.45902777777777781</v>
      </c>
      <c r="B23" s="1">
        <v>54.5</v>
      </c>
      <c r="C23">
        <v>15.6</v>
      </c>
      <c r="D23">
        <v>3.61</v>
      </c>
      <c r="E23">
        <v>83.07</v>
      </c>
      <c r="F23">
        <v>1.1399999999999999</v>
      </c>
      <c r="G23">
        <v>30</v>
      </c>
      <c r="H23">
        <v>16.010000000000002</v>
      </c>
      <c r="I23">
        <v>5.47</v>
      </c>
      <c r="J23">
        <v>16.399999999999999</v>
      </c>
      <c r="K23">
        <v>-42</v>
      </c>
      <c r="L23">
        <v>-0.73</v>
      </c>
      <c r="M23">
        <v>143</v>
      </c>
      <c r="N23">
        <v>5.61</v>
      </c>
      <c r="P23" s="4">
        <f t="shared" si="0"/>
        <v>0.85962145110410093</v>
      </c>
    </row>
    <row r="24" spans="1:16" x14ac:dyDescent="0.25">
      <c r="A24" s="2">
        <v>0.47916666666666669</v>
      </c>
      <c r="B24">
        <v>57.7</v>
      </c>
      <c r="C24">
        <v>16.5</v>
      </c>
      <c r="D24">
        <v>3.89</v>
      </c>
      <c r="E24">
        <v>90.72</v>
      </c>
      <c r="F24">
        <v>1.1499999999999999</v>
      </c>
      <c r="G24">
        <v>33</v>
      </c>
      <c r="H24">
        <v>16.14</v>
      </c>
      <c r="I24">
        <v>5.4</v>
      </c>
      <c r="J24">
        <v>17.399999999999999</v>
      </c>
      <c r="K24">
        <v>-48</v>
      </c>
      <c r="L24">
        <v>-0.88</v>
      </c>
      <c r="M24">
        <v>149</v>
      </c>
      <c r="N24">
        <v>6.2</v>
      </c>
      <c r="P24" s="4">
        <f t="shared" si="0"/>
        <v>0.91009463722397488</v>
      </c>
    </row>
    <row r="25" spans="1:16" x14ac:dyDescent="0.25">
      <c r="A25" s="2">
        <v>0.5</v>
      </c>
      <c r="B25">
        <v>57.2</v>
      </c>
      <c r="C25">
        <v>16.3</v>
      </c>
      <c r="D25">
        <v>3.86</v>
      </c>
      <c r="E25">
        <v>92.71</v>
      </c>
      <c r="F25">
        <v>1.1599999999999999</v>
      </c>
      <c r="G25">
        <v>33</v>
      </c>
      <c r="H25">
        <v>16.28</v>
      </c>
      <c r="I25">
        <v>5.24</v>
      </c>
      <c r="J25">
        <v>17.3</v>
      </c>
      <c r="K25">
        <v>-48</v>
      </c>
      <c r="L25" s="1">
        <v>-0.88</v>
      </c>
      <c r="M25" s="1">
        <v>149</v>
      </c>
      <c r="N25">
        <v>6.17</v>
      </c>
      <c r="P25" s="4">
        <f t="shared" si="0"/>
        <v>0.90220820189274453</v>
      </c>
    </row>
    <row r="26" spans="1:16" x14ac:dyDescent="0.25">
      <c r="A26" s="2">
        <v>0.52152777777777781</v>
      </c>
      <c r="B26">
        <v>58.7</v>
      </c>
      <c r="C26">
        <v>16.8</v>
      </c>
      <c r="D26">
        <v>3.97</v>
      </c>
      <c r="E26">
        <v>97.46</v>
      </c>
      <c r="F26">
        <v>1.1599999999999999</v>
      </c>
      <c r="G26">
        <v>34</v>
      </c>
      <c r="H26">
        <v>16.39</v>
      </c>
      <c r="I26">
        <v>5.12</v>
      </c>
      <c r="J26">
        <v>17.8</v>
      </c>
      <c r="K26">
        <v>-48</v>
      </c>
      <c r="L26">
        <v>-0.9</v>
      </c>
      <c r="M26">
        <v>149</v>
      </c>
      <c r="N26">
        <v>6.34</v>
      </c>
      <c r="P26" s="4">
        <f t="shared" si="0"/>
        <v>0.92586750788643535</v>
      </c>
    </row>
    <row r="27" spans="1:16" x14ac:dyDescent="0.25">
      <c r="A27" s="2">
        <v>0.54236111111111118</v>
      </c>
      <c r="B27">
        <v>60.5</v>
      </c>
      <c r="C27">
        <v>17.3</v>
      </c>
      <c r="D27">
        <v>4.1399999999999997</v>
      </c>
      <c r="E27">
        <v>103.44</v>
      </c>
      <c r="F27">
        <v>1.17</v>
      </c>
      <c r="G27">
        <v>36</v>
      </c>
      <c r="H27">
        <v>16.510000000000002</v>
      </c>
      <c r="I27">
        <v>5.03</v>
      </c>
      <c r="J27">
        <v>18.399999999999999</v>
      </c>
      <c r="K27">
        <v>-52</v>
      </c>
      <c r="L27">
        <v>-1.02</v>
      </c>
      <c r="M27">
        <v>154</v>
      </c>
      <c r="N27">
        <v>6.74</v>
      </c>
      <c r="P27" s="4">
        <f t="shared" si="0"/>
        <v>0.95425867507886442</v>
      </c>
    </row>
    <row r="28" spans="1:16" x14ac:dyDescent="0.25">
      <c r="A28" s="2">
        <v>0.5625</v>
      </c>
      <c r="B28">
        <v>61.1</v>
      </c>
      <c r="C28">
        <v>17.5</v>
      </c>
      <c r="D28">
        <v>4.2300000000000004</v>
      </c>
      <c r="E28">
        <v>106.85</v>
      </c>
      <c r="F28">
        <v>1.18</v>
      </c>
      <c r="G28">
        <v>36</v>
      </c>
      <c r="H28">
        <v>16.600000000000001</v>
      </c>
      <c r="I28">
        <v>4.9800000000000004</v>
      </c>
      <c r="J28">
        <v>18.600000000000001</v>
      </c>
      <c r="K28">
        <v>-56</v>
      </c>
      <c r="L28">
        <v>-1.1100000000000001</v>
      </c>
      <c r="M28">
        <v>158</v>
      </c>
      <c r="N28">
        <v>7.01</v>
      </c>
      <c r="P28" s="4">
        <f t="shared" si="0"/>
        <v>0.9637223974763407</v>
      </c>
    </row>
    <row r="29" spans="1:16" x14ac:dyDescent="0.25">
      <c r="A29" s="2">
        <v>0.58402777777777781</v>
      </c>
      <c r="B29">
        <v>63.4</v>
      </c>
      <c r="C29">
        <v>18.100000000000001</v>
      </c>
      <c r="D29">
        <v>4.47</v>
      </c>
      <c r="E29">
        <v>118.84</v>
      </c>
      <c r="F29">
        <v>1.21</v>
      </c>
      <c r="G29">
        <v>41</v>
      </c>
      <c r="H29">
        <v>16.87</v>
      </c>
      <c r="I29">
        <v>4.47</v>
      </c>
      <c r="J29">
        <v>19.399999999999999</v>
      </c>
      <c r="K29">
        <v>-63</v>
      </c>
      <c r="L29">
        <v>-1.29</v>
      </c>
      <c r="M29">
        <v>164</v>
      </c>
      <c r="N29">
        <v>7.62</v>
      </c>
      <c r="P29" s="4">
        <f t="shared" si="0"/>
        <v>1</v>
      </c>
    </row>
    <row r="30" spans="1:16" x14ac:dyDescent="0.25">
      <c r="A30" s="2">
        <v>0.6020833333333333</v>
      </c>
      <c r="B30">
        <v>52.4</v>
      </c>
      <c r="C30">
        <v>15</v>
      </c>
      <c r="D30">
        <v>3.72</v>
      </c>
      <c r="E30">
        <v>105.06</v>
      </c>
      <c r="F30">
        <v>1.21</v>
      </c>
      <c r="G30">
        <v>44</v>
      </c>
      <c r="H30">
        <v>17.13</v>
      </c>
      <c r="I30">
        <v>4.4400000000000004</v>
      </c>
      <c r="J30">
        <v>16</v>
      </c>
      <c r="K30">
        <v>-64</v>
      </c>
      <c r="L30">
        <v>-1.0900000000000001</v>
      </c>
      <c r="M30">
        <v>166</v>
      </c>
      <c r="N30">
        <v>6.35</v>
      </c>
      <c r="P30" s="4">
        <f t="shared" si="0"/>
        <v>0.82649842271293372</v>
      </c>
    </row>
    <row r="32" spans="1:16" x14ac:dyDescent="0.25">
      <c r="A32" t="s">
        <v>15</v>
      </c>
      <c r="B32">
        <v>63.4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P16" sqref="P16"/>
    </sheetView>
  </sheetViews>
  <sheetFormatPr defaultRowHeight="15" x14ac:dyDescent="0.25"/>
  <sheetData>
    <row r="1" spans="1:3" x14ac:dyDescent="0.25">
      <c r="A1" t="str">
        <f>RAW!P1</f>
        <v>%VO2max</v>
      </c>
      <c r="B1" t="str">
        <f>RAW!L1</f>
        <v>FATmin</v>
      </c>
      <c r="C1" t="str">
        <f>RAW!N1</f>
        <v>CHOmin</v>
      </c>
    </row>
    <row r="2" spans="1:3" x14ac:dyDescent="0.25">
      <c r="A2" s="1">
        <f>RAW!P2</f>
        <v>0.24132492113564671</v>
      </c>
      <c r="B2" s="1">
        <f>RAW!L2*9</f>
        <v>0.18</v>
      </c>
      <c r="C2" s="1">
        <f>RAW!N2*4</f>
        <v>4.16</v>
      </c>
    </row>
    <row r="3" spans="1:3" x14ac:dyDescent="0.25">
      <c r="A3" s="1">
        <f>RAW!P3</f>
        <v>0.3075709779179811</v>
      </c>
      <c r="B3" s="1">
        <f>RAW!L3*9</f>
        <v>0.9</v>
      </c>
      <c r="C3" s="1">
        <f>RAW!N3*4</f>
        <v>4.4800000000000004</v>
      </c>
    </row>
    <row r="4" spans="1:3" x14ac:dyDescent="0.25">
      <c r="A4" s="1">
        <f>RAW!P4</f>
        <v>0.36435331230283913</v>
      </c>
      <c r="B4" s="1">
        <f>RAW!L4*9</f>
        <v>2.88</v>
      </c>
      <c r="C4" s="1">
        <f>RAW!N4*4</f>
        <v>3.4</v>
      </c>
    </row>
    <row r="5" spans="1:3" x14ac:dyDescent="0.25">
      <c r="A5" s="1">
        <f>RAW!P5</f>
        <v>0.3422712933753943</v>
      </c>
      <c r="B5" s="1">
        <f>RAW!L5*9</f>
        <v>2.16</v>
      </c>
      <c r="C5" s="1">
        <f>RAW!N5*4</f>
        <v>3.76</v>
      </c>
    </row>
    <row r="6" spans="1:3" x14ac:dyDescent="0.25">
      <c r="A6" s="1">
        <f>RAW!P6</f>
        <v>0.41798107255520506</v>
      </c>
      <c r="B6" s="1">
        <f>RAW!L6*9</f>
        <v>3.6</v>
      </c>
      <c r="C6" s="1">
        <f>RAW!N6*4</f>
        <v>3.76</v>
      </c>
    </row>
    <row r="7" spans="1:3" x14ac:dyDescent="0.25">
      <c r="A7" s="1">
        <f>RAW!P7</f>
        <v>0.43848580441640378</v>
      </c>
      <c r="B7" s="1">
        <f>RAW!L7*9</f>
        <v>3.6</v>
      </c>
      <c r="C7" s="1">
        <f>RAW!N7*4</f>
        <v>3.96</v>
      </c>
    </row>
    <row r="8" spans="1:3" x14ac:dyDescent="0.25">
      <c r="A8" s="1">
        <f>RAW!P8</f>
        <v>0.49369085173501581</v>
      </c>
      <c r="B8" s="1">
        <f>RAW!L8*9</f>
        <v>3.6</v>
      </c>
      <c r="C8" s="1">
        <f>RAW!N8*4</f>
        <v>4.88</v>
      </c>
    </row>
    <row r="9" spans="1:3" x14ac:dyDescent="0.25">
      <c r="A9" s="1">
        <f>RAW!P9</f>
        <v>0.52050473186119872</v>
      </c>
      <c r="B9" s="1">
        <f>RAW!L9*9</f>
        <v>2.97</v>
      </c>
      <c r="C9" s="1">
        <f>RAW!N9*4</f>
        <v>6.08</v>
      </c>
    </row>
    <row r="10" spans="1:3" x14ac:dyDescent="0.25">
      <c r="A10" s="1">
        <f>RAW!P10</f>
        <v>0.52365930599369093</v>
      </c>
      <c r="B10" s="1">
        <f>RAW!L10*9</f>
        <v>2.4300000000000002</v>
      </c>
      <c r="C10" s="1">
        <f>RAW!N10*4</f>
        <v>6.68</v>
      </c>
    </row>
    <row r="11" spans="1:3" x14ac:dyDescent="0.25">
      <c r="A11" s="1">
        <f>RAW!P11</f>
        <v>0.56624605678233442</v>
      </c>
      <c r="B11" s="1">
        <f>RAW!L11*9</f>
        <v>2.88</v>
      </c>
      <c r="C11" s="1">
        <f>RAW!N11*4</f>
        <v>7.04</v>
      </c>
    </row>
    <row r="12" spans="1:3" x14ac:dyDescent="0.25">
      <c r="A12" s="1">
        <f>RAW!P12</f>
        <v>0.61041009463722407</v>
      </c>
      <c r="B12" s="1">
        <f>RAW!L12*9</f>
        <v>2.5200000000000005</v>
      </c>
      <c r="C12" s="1">
        <f>RAW!N12*4</f>
        <v>8.24</v>
      </c>
    </row>
    <row r="13" spans="1:3" x14ac:dyDescent="0.25">
      <c r="A13" s="1">
        <f>RAW!P13</f>
        <v>0.62776025236593058</v>
      </c>
      <c r="B13" s="1">
        <f>RAW!L13*9</f>
        <v>1.44</v>
      </c>
      <c r="C13" s="1">
        <f>RAW!N13*4</f>
        <v>9.68</v>
      </c>
    </row>
    <row r="14" spans="1:3" x14ac:dyDescent="0.25">
      <c r="A14" s="1">
        <f>RAW!P14</f>
        <v>0.59779179810725547</v>
      </c>
      <c r="B14" s="1">
        <f>RAW!L14*9</f>
        <v>0.63000000000000012</v>
      </c>
      <c r="C14" s="1">
        <f>RAW!N14*4</f>
        <v>10</v>
      </c>
    </row>
    <row r="15" spans="1:3" x14ac:dyDescent="0.25">
      <c r="A15" s="1">
        <f>RAW!P15</f>
        <v>0.71451104100946372</v>
      </c>
      <c r="B15" s="1">
        <f>RAW!L15*9</f>
        <v>1.44</v>
      </c>
      <c r="C15" s="1">
        <f>RAW!N15*4</f>
        <v>11.2</v>
      </c>
    </row>
    <row r="16" spans="1:3" x14ac:dyDescent="0.25">
      <c r="A16" s="1">
        <f>RAW!P16</f>
        <v>0.66876971608832803</v>
      </c>
      <c r="B16" s="1">
        <f>RAW!L16*9</f>
        <v>-0.27</v>
      </c>
      <c r="C16" s="1">
        <f>RAW!N16*4</f>
        <v>12.28</v>
      </c>
    </row>
    <row r="17" spans="1:3" x14ac:dyDescent="0.25">
      <c r="A17" s="1">
        <f>RAW!P17</f>
        <v>0.74605678233438488</v>
      </c>
      <c r="B17" s="1">
        <f>RAW!L17*9</f>
        <v>0</v>
      </c>
      <c r="C17" s="1">
        <f>RAW!N17*4</f>
        <v>13.32</v>
      </c>
    </row>
    <row r="18" spans="1:3" x14ac:dyDescent="0.25">
      <c r="A18" s="1">
        <f>RAW!P18</f>
        <v>0.76340694006309151</v>
      </c>
      <c r="B18" s="1">
        <f>RAW!L18*9</f>
        <v>-2.6999999999999997</v>
      </c>
      <c r="C18" s="1">
        <f>RAW!N18*4</f>
        <v>16.600000000000001</v>
      </c>
    </row>
    <row r="19" spans="1:3" x14ac:dyDescent="0.25">
      <c r="A19" s="1">
        <f>RAW!P19</f>
        <v>0.71766561514195581</v>
      </c>
      <c r="B19" s="1">
        <f>RAW!L19*9</f>
        <v>-2.6999999999999997</v>
      </c>
      <c r="C19" s="1">
        <f>RAW!N19*4</f>
        <v>15.72</v>
      </c>
    </row>
    <row r="20" spans="1:3" x14ac:dyDescent="0.25">
      <c r="A20" s="1">
        <f>RAW!P20</f>
        <v>0.85331230283911674</v>
      </c>
      <c r="B20" s="1">
        <f>RAW!L20*9</f>
        <v>-4.2299999999999995</v>
      </c>
      <c r="C20" s="1">
        <f>RAW!N20*4</f>
        <v>19.84</v>
      </c>
    </row>
    <row r="21" spans="1:3" x14ac:dyDescent="0.25">
      <c r="A21" s="1">
        <f>RAW!P21</f>
        <v>0.80441640378548895</v>
      </c>
      <c r="B21" s="1">
        <f>RAW!L21*9</f>
        <v>-4.1400000000000006</v>
      </c>
      <c r="C21" s="1">
        <f>RAW!N21*4</f>
        <v>18.88</v>
      </c>
    </row>
    <row r="22" spans="1:3" x14ac:dyDescent="0.25">
      <c r="A22" s="1">
        <f>RAW!P22</f>
        <v>0.85804416403785488</v>
      </c>
      <c r="B22" s="1">
        <f>RAW!L22*9</f>
        <v>-5.8500000000000005</v>
      </c>
      <c r="C22" s="1">
        <f>RAW!N22*4</f>
        <v>21.72</v>
      </c>
    </row>
    <row r="23" spans="1:3" x14ac:dyDescent="0.25">
      <c r="A23" s="1">
        <f>RAW!P23</f>
        <v>0.85962145110410093</v>
      </c>
      <c r="B23" s="1">
        <f>RAW!L23*9</f>
        <v>-6.57</v>
      </c>
      <c r="C23" s="1">
        <f>RAW!N23*4</f>
        <v>22.44</v>
      </c>
    </row>
    <row r="24" spans="1:3" x14ac:dyDescent="0.25">
      <c r="A24" s="1">
        <f>RAW!P24</f>
        <v>0.91009463722397488</v>
      </c>
      <c r="B24" s="1">
        <f>RAW!L24*9</f>
        <v>-7.92</v>
      </c>
      <c r="C24" s="1">
        <f>RAW!N24*4</f>
        <v>24.8</v>
      </c>
    </row>
    <row r="25" spans="1:3" x14ac:dyDescent="0.25">
      <c r="A25" s="1">
        <f>RAW!P25</f>
        <v>0.90220820189274453</v>
      </c>
      <c r="B25" s="1">
        <f>RAW!L25*9</f>
        <v>-7.92</v>
      </c>
      <c r="C25" s="1">
        <f>RAW!N25*4</f>
        <v>24.68</v>
      </c>
    </row>
    <row r="26" spans="1:3" x14ac:dyDescent="0.25">
      <c r="A26" s="1">
        <f>RAW!P26</f>
        <v>0.92586750788643535</v>
      </c>
      <c r="B26" s="1">
        <f>RAW!L26*9</f>
        <v>-8.1</v>
      </c>
      <c r="C26" s="1">
        <f>RAW!N26*4</f>
        <v>25.36</v>
      </c>
    </row>
    <row r="27" spans="1:3" x14ac:dyDescent="0.25">
      <c r="A27" s="1">
        <f>RAW!P27</f>
        <v>0.95425867507886442</v>
      </c>
      <c r="B27" s="1">
        <f>RAW!L27*9</f>
        <v>-9.18</v>
      </c>
      <c r="C27" s="1">
        <f>RAW!N27*4</f>
        <v>26.96</v>
      </c>
    </row>
    <row r="28" spans="1:3" x14ac:dyDescent="0.25">
      <c r="A28" s="1">
        <f>RAW!P28</f>
        <v>0.9637223974763407</v>
      </c>
      <c r="B28" s="1">
        <f>RAW!L28*9</f>
        <v>-9.99</v>
      </c>
      <c r="C28" s="1">
        <f>RAW!N28*4</f>
        <v>28.04</v>
      </c>
    </row>
    <row r="29" spans="1:3" x14ac:dyDescent="0.25">
      <c r="A29" s="1">
        <f>RAW!P29</f>
        <v>1</v>
      </c>
      <c r="B29" s="1">
        <f>RAW!L29*9</f>
        <v>-11.61</v>
      </c>
      <c r="C29" s="1">
        <f>RAW!N29*4</f>
        <v>30.48</v>
      </c>
    </row>
    <row r="30" spans="1:3" x14ac:dyDescent="0.25">
      <c r="A30" s="1">
        <f>RAW!P30</f>
        <v>0.82649842271293372</v>
      </c>
      <c r="B30" s="1">
        <f>RAW!L30*9</f>
        <v>-9.81</v>
      </c>
      <c r="C30" s="1">
        <f>RAW!N30*4</f>
        <v>25.4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CHO-FAT_VO2max</vt:lpstr>
      <vt:lpstr>Sheet3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2018-07-06T16:52:18Z</dcterms:created>
  <dcterms:modified xsi:type="dcterms:W3CDTF">2018-07-06T18:38:45Z</dcterms:modified>
</cp:coreProperties>
</file>