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d.docs.live.net/73959dfda6c31506/AAAA_we_are_the_champions_ANN_HM/0-Open mind PB/OpenMind_ISystems/"/>
    </mc:Choice>
  </mc:AlternateContent>
  <xr:revisionPtr revIDLastSave="343" documentId="8_{7836DE63-44AF-421D-BF94-3F994A258501}" xr6:coauthVersionLast="46" xr6:coauthVersionMax="46" xr10:uidLastSave="{46E2ABD9-A70F-4C13-8ABA-9A160BB48D0E}"/>
  <bookViews>
    <workbookView xWindow="-103" yWindow="-103" windowWidth="16663" windowHeight="8863" tabRatio="656" firstSheet="1" activeTab="3" xr2:uid="{00000000-000D-0000-FFFF-FFFF00000000}"/>
  </bookViews>
  <sheets>
    <sheet name="Furniture_data_ex" sheetId="10" r:id="rId1"/>
    <sheet name="Furniture_data " sheetId="9" r:id="rId2"/>
    <sheet name="Order Furniture train" sheetId="7" r:id="rId3"/>
    <sheet name="Order Furniture test" sheetId="6" r:id="rId4"/>
    <sheet name="Furniture Label" sheetId="8" r:id="rId5"/>
    <sheet name="Orders" sheetId="1" r:id="rId6"/>
  </sheets>
  <definedNames>
    <definedName name="_xlnm._FilterDatabase" localSheetId="4" hidden="1">'Furniture Label'!$A$1:$K$2122</definedName>
    <definedName name="_xlnm._FilterDatabase" localSheetId="1" hidden="1">'Furniture_data '!$A$1:$M$1</definedName>
    <definedName name="_xlnm._FilterDatabase" localSheetId="3" hidden="1">'Order Furniture test'!$A$1:$U$1</definedName>
    <definedName name="_xlnm._FilterDatabase" localSheetId="2" hidden="1">'Order Furniture train'!$A$1:$T$2122</definedName>
    <definedName name="_xlnm._FilterDatabase" localSheetId="5" hidden="1">Orders!$A$1:$U$1</definedName>
    <definedName name="_xlnm.Extract" localSheetId="4">'Furniture Label'!$A$1:$H$1</definedName>
    <definedName name="_xlnm.Extract" localSheetId="3">'Order Furniture test'!$A$1:$Q$1</definedName>
    <definedName name="_xlnm.Extract" localSheetId="2">'Order Furniture train'!$A$1:$Q$1</definedName>
    <definedName name="_xlnm.Criteria" localSheetId="4">'Furniture Label'!#REF!</definedName>
    <definedName name="_xlnm.Criteria" localSheetId="3">'Order Furniture test'!#REF!</definedName>
    <definedName name="_xlnm.Criteria" localSheetId="2">'Order Furniture train'!#REF!</definedName>
  </definedNames>
  <calcPr calcId="181029"/>
</workbook>
</file>

<file path=xl/calcChain.xml><?xml version="1.0" encoding="utf-8"?>
<calcChain xmlns="http://schemas.openxmlformats.org/spreadsheetml/2006/main">
  <c r="P3" i="6" l="1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2" i="6"/>
  <c r="B6" i="8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T2" i="6"/>
  <c r="S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2" i="6"/>
  <c r="R2" i="6"/>
  <c r="C6" i="8"/>
  <c r="C4" i="8"/>
  <c r="C3" i="8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O1436" i="7"/>
  <c r="N1436" i="7"/>
  <c r="M1436" i="7"/>
  <c r="O1435" i="7"/>
  <c r="N1435" i="7"/>
  <c r="M1435" i="7"/>
  <c r="O1434" i="7"/>
  <c r="N1434" i="7"/>
  <c r="M1434" i="7"/>
  <c r="O1433" i="7"/>
  <c r="N1433" i="7"/>
  <c r="M1433" i="7"/>
  <c r="O1432" i="7"/>
  <c r="N1432" i="7"/>
  <c r="M1432" i="7"/>
  <c r="O1431" i="7"/>
  <c r="N1431" i="7"/>
  <c r="M1431" i="7"/>
  <c r="O1430" i="7"/>
  <c r="N1430" i="7"/>
  <c r="M1430" i="7"/>
  <c r="O1429" i="7"/>
  <c r="N1429" i="7"/>
  <c r="M1429" i="7"/>
  <c r="O1428" i="7"/>
  <c r="N1428" i="7"/>
  <c r="M1428" i="7"/>
  <c r="O1427" i="7"/>
  <c r="N1427" i="7"/>
  <c r="M1427" i="7"/>
  <c r="O1426" i="7"/>
  <c r="N1426" i="7"/>
  <c r="M1426" i="7"/>
  <c r="O1425" i="7"/>
  <c r="N1425" i="7"/>
  <c r="M1425" i="7"/>
  <c r="O1424" i="7"/>
  <c r="N1424" i="7"/>
  <c r="M1424" i="7"/>
  <c r="O1423" i="7"/>
  <c r="N1423" i="7"/>
  <c r="M1423" i="7"/>
  <c r="O1422" i="7"/>
  <c r="N1422" i="7"/>
  <c r="M1422" i="7"/>
  <c r="O1421" i="7"/>
  <c r="N1421" i="7"/>
  <c r="M1421" i="7"/>
  <c r="O1420" i="7"/>
  <c r="N1420" i="7"/>
  <c r="M1420" i="7"/>
  <c r="O1419" i="7"/>
  <c r="N1419" i="7"/>
  <c r="M1419" i="7"/>
  <c r="O1418" i="7"/>
  <c r="N1418" i="7"/>
  <c r="M1418" i="7"/>
  <c r="O1417" i="7"/>
  <c r="N1417" i="7"/>
  <c r="M1417" i="7"/>
  <c r="O1416" i="7"/>
  <c r="N1416" i="7"/>
  <c r="M1416" i="7"/>
  <c r="O1415" i="7"/>
  <c r="N1415" i="7"/>
  <c r="M1415" i="7"/>
  <c r="O1414" i="7"/>
  <c r="N1414" i="7"/>
  <c r="M1414" i="7"/>
  <c r="O1413" i="7"/>
  <c r="N1413" i="7"/>
  <c r="M1413" i="7"/>
  <c r="O1412" i="7"/>
  <c r="N1412" i="7"/>
  <c r="M1412" i="7"/>
  <c r="O1411" i="7"/>
  <c r="N1411" i="7"/>
  <c r="M1411" i="7"/>
  <c r="O1410" i="7"/>
  <c r="N1410" i="7"/>
  <c r="M1410" i="7"/>
  <c r="O1409" i="7"/>
  <c r="N1409" i="7"/>
  <c r="M1409" i="7"/>
  <c r="O1408" i="7"/>
  <c r="N1408" i="7"/>
  <c r="M1408" i="7"/>
  <c r="O1407" i="7"/>
  <c r="N1407" i="7"/>
  <c r="M1407" i="7"/>
  <c r="O1406" i="7"/>
  <c r="N1406" i="7"/>
  <c r="M1406" i="7"/>
  <c r="O1405" i="7"/>
  <c r="N1405" i="7"/>
  <c r="M1405" i="7"/>
  <c r="O1404" i="7"/>
  <c r="N1404" i="7"/>
  <c r="M1404" i="7"/>
  <c r="O1403" i="7"/>
  <c r="N1403" i="7"/>
  <c r="M1403" i="7"/>
  <c r="O1402" i="7"/>
  <c r="N1402" i="7"/>
  <c r="M1402" i="7"/>
  <c r="O1401" i="7"/>
  <c r="N1401" i="7"/>
  <c r="M1401" i="7"/>
  <c r="O1400" i="7"/>
  <c r="N1400" i="7"/>
  <c r="M1400" i="7"/>
  <c r="O1399" i="7"/>
  <c r="N1399" i="7"/>
  <c r="M1399" i="7"/>
  <c r="O1398" i="7"/>
  <c r="N1398" i="7"/>
  <c r="M1398" i="7"/>
  <c r="O1397" i="7"/>
  <c r="N1397" i="7"/>
  <c r="M1397" i="7"/>
  <c r="O1396" i="7"/>
  <c r="N1396" i="7"/>
  <c r="M1396" i="7"/>
  <c r="O1395" i="7"/>
  <c r="N1395" i="7"/>
  <c r="M1395" i="7"/>
  <c r="O1394" i="7"/>
  <c r="N1394" i="7"/>
  <c r="M1394" i="7"/>
  <c r="O1393" i="7"/>
  <c r="N1393" i="7"/>
  <c r="M1393" i="7"/>
  <c r="O1392" i="7"/>
  <c r="N1392" i="7"/>
  <c r="M1392" i="7"/>
  <c r="O1391" i="7"/>
  <c r="N1391" i="7"/>
  <c r="M1391" i="7"/>
  <c r="O1390" i="7"/>
  <c r="N1390" i="7"/>
  <c r="M1390" i="7"/>
  <c r="O1389" i="7"/>
  <c r="N1389" i="7"/>
  <c r="M1389" i="7"/>
  <c r="O1388" i="7"/>
  <c r="N1388" i="7"/>
  <c r="M1388" i="7"/>
  <c r="O1387" i="7"/>
  <c r="N1387" i="7"/>
  <c r="M1387" i="7"/>
  <c r="O1386" i="7"/>
  <c r="N1386" i="7"/>
  <c r="M1386" i="7"/>
  <c r="O1385" i="7"/>
  <c r="N1385" i="7"/>
  <c r="M1385" i="7"/>
  <c r="O1384" i="7"/>
  <c r="N1384" i="7"/>
  <c r="M1384" i="7"/>
  <c r="O1383" i="7"/>
  <c r="N1383" i="7"/>
  <c r="M1383" i="7"/>
  <c r="O1382" i="7"/>
  <c r="N1382" i="7"/>
  <c r="M1382" i="7"/>
  <c r="O1381" i="7"/>
  <c r="N1381" i="7"/>
  <c r="M1381" i="7"/>
  <c r="O1380" i="7"/>
  <c r="N1380" i="7"/>
  <c r="M1380" i="7"/>
  <c r="O1379" i="7"/>
  <c r="N1379" i="7"/>
  <c r="M1379" i="7"/>
  <c r="O1378" i="7"/>
  <c r="N1378" i="7"/>
  <c r="M1378" i="7"/>
  <c r="O1377" i="7"/>
  <c r="N1377" i="7"/>
  <c r="M1377" i="7"/>
  <c r="O1376" i="7"/>
  <c r="N1376" i="7"/>
  <c r="M1376" i="7"/>
  <c r="O1375" i="7"/>
  <c r="N1375" i="7"/>
  <c r="M1375" i="7"/>
  <c r="O1374" i="7"/>
  <c r="N1374" i="7"/>
  <c r="M1374" i="7"/>
  <c r="O1373" i="7"/>
  <c r="N1373" i="7"/>
  <c r="M1373" i="7"/>
  <c r="O1372" i="7"/>
  <c r="N1372" i="7"/>
  <c r="M1372" i="7"/>
  <c r="O1371" i="7"/>
  <c r="N1371" i="7"/>
  <c r="M1371" i="7"/>
  <c r="O1370" i="7"/>
  <c r="N1370" i="7"/>
  <c r="M1370" i="7"/>
  <c r="O1369" i="7"/>
  <c r="N1369" i="7"/>
  <c r="M1369" i="7"/>
  <c r="O1368" i="7"/>
  <c r="N1368" i="7"/>
  <c r="M1368" i="7"/>
  <c r="O1367" i="7"/>
  <c r="N1367" i="7"/>
  <c r="M1367" i="7"/>
  <c r="O1366" i="7"/>
  <c r="N1366" i="7"/>
  <c r="M1366" i="7"/>
  <c r="O1365" i="7"/>
  <c r="N1365" i="7"/>
  <c r="M1365" i="7"/>
  <c r="O1364" i="7"/>
  <c r="N1364" i="7"/>
  <c r="M1364" i="7"/>
  <c r="O1363" i="7"/>
  <c r="N1363" i="7"/>
  <c r="M1363" i="7"/>
  <c r="O1362" i="7"/>
  <c r="N1362" i="7"/>
  <c r="M1362" i="7"/>
  <c r="O1361" i="7"/>
  <c r="N1361" i="7"/>
  <c r="M1361" i="7"/>
  <c r="O1360" i="7"/>
  <c r="N1360" i="7"/>
  <c r="M1360" i="7"/>
  <c r="O1359" i="7"/>
  <c r="N1359" i="7"/>
  <c r="M1359" i="7"/>
  <c r="O1358" i="7"/>
  <c r="N1358" i="7"/>
  <c r="M1358" i="7"/>
  <c r="O1357" i="7"/>
  <c r="N1357" i="7"/>
  <c r="M1357" i="7"/>
  <c r="O1356" i="7"/>
  <c r="N1356" i="7"/>
  <c r="M1356" i="7"/>
  <c r="O1355" i="7"/>
  <c r="N1355" i="7"/>
  <c r="M1355" i="7"/>
  <c r="O1354" i="7"/>
  <c r="N1354" i="7"/>
  <c r="M1354" i="7"/>
  <c r="O1353" i="7"/>
  <c r="N1353" i="7"/>
  <c r="M1353" i="7"/>
  <c r="O1352" i="7"/>
  <c r="N1352" i="7"/>
  <c r="M1352" i="7"/>
  <c r="O1351" i="7"/>
  <c r="N1351" i="7"/>
  <c r="M1351" i="7"/>
  <c r="O1350" i="7"/>
  <c r="N1350" i="7"/>
  <c r="M1350" i="7"/>
  <c r="O1349" i="7"/>
  <c r="N1349" i="7"/>
  <c r="M1349" i="7"/>
  <c r="O1348" i="7"/>
  <c r="N1348" i="7"/>
  <c r="M1348" i="7"/>
  <c r="O1347" i="7"/>
  <c r="N1347" i="7"/>
  <c r="M1347" i="7"/>
  <c r="O1346" i="7"/>
  <c r="N1346" i="7"/>
  <c r="M1346" i="7"/>
  <c r="O1345" i="7"/>
  <c r="N1345" i="7"/>
  <c r="M1345" i="7"/>
  <c r="O1344" i="7"/>
  <c r="N1344" i="7"/>
  <c r="M1344" i="7"/>
  <c r="O1343" i="7"/>
  <c r="N1343" i="7"/>
  <c r="M1343" i="7"/>
  <c r="O1342" i="7"/>
  <c r="N1342" i="7"/>
  <c r="M1342" i="7"/>
  <c r="O1341" i="7"/>
  <c r="N1341" i="7"/>
  <c r="M1341" i="7"/>
  <c r="O1340" i="7"/>
  <c r="N1340" i="7"/>
  <c r="M1340" i="7"/>
  <c r="O1339" i="7"/>
  <c r="N1339" i="7"/>
  <c r="M1339" i="7"/>
  <c r="O1338" i="7"/>
  <c r="N1338" i="7"/>
  <c r="M1338" i="7"/>
  <c r="O1337" i="7"/>
  <c r="N1337" i="7"/>
  <c r="M1337" i="7"/>
  <c r="O1336" i="7"/>
  <c r="N1336" i="7"/>
  <c r="M1336" i="7"/>
  <c r="O1335" i="7"/>
  <c r="N1335" i="7"/>
  <c r="M1335" i="7"/>
  <c r="O1334" i="7"/>
  <c r="N1334" i="7"/>
  <c r="M1334" i="7"/>
  <c r="O1333" i="7"/>
  <c r="N1333" i="7"/>
  <c r="M1333" i="7"/>
  <c r="O1332" i="7"/>
  <c r="N1332" i="7"/>
  <c r="M1332" i="7"/>
  <c r="O1331" i="7"/>
  <c r="N1331" i="7"/>
  <c r="M1331" i="7"/>
  <c r="O1330" i="7"/>
  <c r="N1330" i="7"/>
  <c r="M1330" i="7"/>
  <c r="O1329" i="7"/>
  <c r="N1329" i="7"/>
  <c r="M1329" i="7"/>
  <c r="O1328" i="7"/>
  <c r="N1328" i="7"/>
  <c r="M1328" i="7"/>
  <c r="O1327" i="7"/>
  <c r="N1327" i="7"/>
  <c r="M1327" i="7"/>
  <c r="O1326" i="7"/>
  <c r="N1326" i="7"/>
  <c r="M1326" i="7"/>
  <c r="O1325" i="7"/>
  <c r="N1325" i="7"/>
  <c r="M1325" i="7"/>
  <c r="O1324" i="7"/>
  <c r="N1324" i="7"/>
  <c r="M1324" i="7"/>
  <c r="O1323" i="7"/>
  <c r="N1323" i="7"/>
  <c r="M1323" i="7"/>
  <c r="O1322" i="7"/>
  <c r="N1322" i="7"/>
  <c r="M1322" i="7"/>
  <c r="O1321" i="7"/>
  <c r="N1321" i="7"/>
  <c r="M1321" i="7"/>
  <c r="O1320" i="7"/>
  <c r="N1320" i="7"/>
  <c r="M1320" i="7"/>
  <c r="O1319" i="7"/>
  <c r="N1319" i="7"/>
  <c r="M1319" i="7"/>
  <c r="O1318" i="7"/>
  <c r="N1318" i="7"/>
  <c r="M1318" i="7"/>
  <c r="O1317" i="7"/>
  <c r="N1317" i="7"/>
  <c r="M1317" i="7"/>
  <c r="O1316" i="7"/>
  <c r="N1316" i="7"/>
  <c r="M1316" i="7"/>
  <c r="O1315" i="7"/>
  <c r="N1315" i="7"/>
  <c r="M1315" i="7"/>
  <c r="O1314" i="7"/>
  <c r="N1314" i="7"/>
  <c r="M1314" i="7"/>
  <c r="O1313" i="7"/>
  <c r="N1313" i="7"/>
  <c r="M1313" i="7"/>
  <c r="O1312" i="7"/>
  <c r="N1312" i="7"/>
  <c r="M1312" i="7"/>
  <c r="O1311" i="7"/>
  <c r="N1311" i="7"/>
  <c r="M1311" i="7"/>
  <c r="O1310" i="7"/>
  <c r="N1310" i="7"/>
  <c r="M1310" i="7"/>
  <c r="O1309" i="7"/>
  <c r="N1309" i="7"/>
  <c r="M1309" i="7"/>
  <c r="O1308" i="7"/>
  <c r="N1308" i="7"/>
  <c r="M1308" i="7"/>
  <c r="O1307" i="7"/>
  <c r="N1307" i="7"/>
  <c r="M1307" i="7"/>
  <c r="O1306" i="7"/>
  <c r="N1306" i="7"/>
  <c r="M1306" i="7"/>
  <c r="O1305" i="7"/>
  <c r="N1305" i="7"/>
  <c r="M1305" i="7"/>
  <c r="O1304" i="7"/>
  <c r="N1304" i="7"/>
  <c r="M1304" i="7"/>
  <c r="O1303" i="7"/>
  <c r="N1303" i="7"/>
  <c r="M1303" i="7"/>
  <c r="O1302" i="7"/>
  <c r="N1302" i="7"/>
  <c r="M1302" i="7"/>
  <c r="O1301" i="7"/>
  <c r="N1301" i="7"/>
  <c r="M1301" i="7"/>
  <c r="O1300" i="7"/>
  <c r="N1300" i="7"/>
  <c r="M1300" i="7"/>
  <c r="O1299" i="7"/>
  <c r="N1299" i="7"/>
  <c r="M1299" i="7"/>
  <c r="O1298" i="7"/>
  <c r="N1298" i="7"/>
  <c r="M1298" i="7"/>
  <c r="O1297" i="7"/>
  <c r="N1297" i="7"/>
  <c r="M1297" i="7"/>
  <c r="O1296" i="7"/>
  <c r="N1296" i="7"/>
  <c r="M1296" i="7"/>
  <c r="O1295" i="7"/>
  <c r="N1295" i="7"/>
  <c r="M1295" i="7"/>
  <c r="O1294" i="7"/>
  <c r="N1294" i="7"/>
  <c r="M1294" i="7"/>
  <c r="O1293" i="7"/>
  <c r="N1293" i="7"/>
  <c r="M1293" i="7"/>
  <c r="O1292" i="7"/>
  <c r="N1292" i="7"/>
  <c r="M1292" i="7"/>
  <c r="O1291" i="7"/>
  <c r="N1291" i="7"/>
  <c r="M1291" i="7"/>
  <c r="O1290" i="7"/>
  <c r="N1290" i="7"/>
  <c r="M1290" i="7"/>
  <c r="O1289" i="7"/>
  <c r="N1289" i="7"/>
  <c r="M1289" i="7"/>
  <c r="O1288" i="7"/>
  <c r="N1288" i="7"/>
  <c r="M1288" i="7"/>
  <c r="O1287" i="7"/>
  <c r="N1287" i="7"/>
  <c r="M1287" i="7"/>
  <c r="O1286" i="7"/>
  <c r="N1286" i="7"/>
  <c r="M1286" i="7"/>
  <c r="O1285" i="7"/>
  <c r="N1285" i="7"/>
  <c r="M1285" i="7"/>
  <c r="O1284" i="7"/>
  <c r="N1284" i="7"/>
  <c r="M1284" i="7"/>
  <c r="O1283" i="7"/>
  <c r="N1283" i="7"/>
  <c r="M1283" i="7"/>
  <c r="O1282" i="7"/>
  <c r="N1282" i="7"/>
  <c r="M1282" i="7"/>
  <c r="O1281" i="7"/>
  <c r="N1281" i="7"/>
  <c r="M1281" i="7"/>
  <c r="O1280" i="7"/>
  <c r="N1280" i="7"/>
  <c r="M1280" i="7"/>
  <c r="O1279" i="7"/>
  <c r="N1279" i="7"/>
  <c r="M1279" i="7"/>
  <c r="O1278" i="7"/>
  <c r="N1278" i="7"/>
  <c r="M1278" i="7"/>
  <c r="O1277" i="7"/>
  <c r="N1277" i="7"/>
  <c r="M1277" i="7"/>
  <c r="O1276" i="7"/>
  <c r="N1276" i="7"/>
  <c r="M1276" i="7"/>
  <c r="O1275" i="7"/>
  <c r="N1275" i="7"/>
  <c r="M1275" i="7"/>
  <c r="O1274" i="7"/>
  <c r="N1274" i="7"/>
  <c r="M1274" i="7"/>
  <c r="O1273" i="7"/>
  <c r="N1273" i="7"/>
  <c r="M1273" i="7"/>
  <c r="O1272" i="7"/>
  <c r="N1272" i="7"/>
  <c r="M1272" i="7"/>
  <c r="O1271" i="7"/>
  <c r="N1271" i="7"/>
  <c r="M1271" i="7"/>
  <c r="O1270" i="7"/>
  <c r="N1270" i="7"/>
  <c r="M1270" i="7"/>
  <c r="O1269" i="7"/>
  <c r="N1269" i="7"/>
  <c r="M1269" i="7"/>
  <c r="O1268" i="7"/>
  <c r="N1268" i="7"/>
  <c r="M1268" i="7"/>
  <c r="O1267" i="7"/>
  <c r="N1267" i="7"/>
  <c r="M1267" i="7"/>
  <c r="O1266" i="7"/>
  <c r="N1266" i="7"/>
  <c r="M1266" i="7"/>
  <c r="O1265" i="7"/>
  <c r="N1265" i="7"/>
  <c r="M1265" i="7"/>
  <c r="O1264" i="7"/>
  <c r="N1264" i="7"/>
  <c r="M1264" i="7"/>
  <c r="O1263" i="7"/>
  <c r="N1263" i="7"/>
  <c r="M1263" i="7"/>
  <c r="O1262" i="7"/>
  <c r="N1262" i="7"/>
  <c r="M1262" i="7"/>
  <c r="O1261" i="7"/>
  <c r="N1261" i="7"/>
  <c r="M1261" i="7"/>
  <c r="O1260" i="7"/>
  <c r="N1260" i="7"/>
  <c r="M1260" i="7"/>
  <c r="O1259" i="7"/>
  <c r="N1259" i="7"/>
  <c r="M1259" i="7"/>
  <c r="O1258" i="7"/>
  <c r="N1258" i="7"/>
  <c r="M1258" i="7"/>
  <c r="O1257" i="7"/>
  <c r="N1257" i="7"/>
  <c r="M1257" i="7"/>
  <c r="O1256" i="7"/>
  <c r="N1256" i="7"/>
  <c r="M1256" i="7"/>
  <c r="O1255" i="7"/>
  <c r="N1255" i="7"/>
  <c r="M1255" i="7"/>
  <c r="O1254" i="7"/>
  <c r="N1254" i="7"/>
  <c r="M1254" i="7"/>
  <c r="O1253" i="7"/>
  <c r="N1253" i="7"/>
  <c r="M1253" i="7"/>
  <c r="O1252" i="7"/>
  <c r="N1252" i="7"/>
  <c r="M1252" i="7"/>
  <c r="O1251" i="7"/>
  <c r="N1251" i="7"/>
  <c r="M1251" i="7"/>
  <c r="O1250" i="7"/>
  <c r="N1250" i="7"/>
  <c r="M1250" i="7"/>
  <c r="O1249" i="7"/>
  <c r="N1249" i="7"/>
  <c r="M1249" i="7"/>
  <c r="O1248" i="7"/>
  <c r="N1248" i="7"/>
  <c r="M1248" i="7"/>
  <c r="O1247" i="7"/>
  <c r="N1247" i="7"/>
  <c r="M1247" i="7"/>
  <c r="O1246" i="7"/>
  <c r="N1246" i="7"/>
  <c r="M1246" i="7"/>
  <c r="O1245" i="7"/>
  <c r="N1245" i="7"/>
  <c r="M1245" i="7"/>
  <c r="O1244" i="7"/>
  <c r="N1244" i="7"/>
  <c r="M1244" i="7"/>
  <c r="O1243" i="7"/>
  <c r="N1243" i="7"/>
  <c r="M1243" i="7"/>
  <c r="O1242" i="7"/>
  <c r="N1242" i="7"/>
  <c r="M1242" i="7"/>
  <c r="O1241" i="7"/>
  <c r="N1241" i="7"/>
  <c r="M1241" i="7"/>
  <c r="O1240" i="7"/>
  <c r="N1240" i="7"/>
  <c r="M1240" i="7"/>
  <c r="O1239" i="7"/>
  <c r="N1239" i="7"/>
  <c r="M1239" i="7"/>
  <c r="O1238" i="7"/>
  <c r="N1238" i="7"/>
  <c r="M1238" i="7"/>
  <c r="O1237" i="7"/>
  <c r="N1237" i="7"/>
  <c r="M1237" i="7"/>
  <c r="O1236" i="7"/>
  <c r="N1236" i="7"/>
  <c r="M1236" i="7"/>
  <c r="O1235" i="7"/>
  <c r="N1235" i="7"/>
  <c r="M1235" i="7"/>
  <c r="O1234" i="7"/>
  <c r="N1234" i="7"/>
  <c r="M1234" i="7"/>
  <c r="O1233" i="7"/>
  <c r="N1233" i="7"/>
  <c r="M1233" i="7"/>
  <c r="O1232" i="7"/>
  <c r="N1232" i="7"/>
  <c r="M1232" i="7"/>
  <c r="O1231" i="7"/>
  <c r="N1231" i="7"/>
  <c r="M1231" i="7"/>
  <c r="O1230" i="7"/>
  <c r="N1230" i="7"/>
  <c r="M1230" i="7"/>
  <c r="O1229" i="7"/>
  <c r="N1229" i="7"/>
  <c r="M1229" i="7"/>
  <c r="O1228" i="7"/>
  <c r="N1228" i="7"/>
  <c r="M1228" i="7"/>
  <c r="O1227" i="7"/>
  <c r="N1227" i="7"/>
  <c r="M1227" i="7"/>
  <c r="O1226" i="7"/>
  <c r="N1226" i="7"/>
  <c r="M1226" i="7"/>
  <c r="O1225" i="7"/>
  <c r="N1225" i="7"/>
  <c r="M1225" i="7"/>
  <c r="O1224" i="7"/>
  <c r="N1224" i="7"/>
  <c r="M1224" i="7"/>
  <c r="O1223" i="7"/>
  <c r="N1223" i="7"/>
  <c r="M1223" i="7"/>
  <c r="O1222" i="7"/>
  <c r="N1222" i="7"/>
  <c r="M1222" i="7"/>
  <c r="O1221" i="7"/>
  <c r="N1221" i="7"/>
  <c r="M1221" i="7"/>
  <c r="O1220" i="7"/>
  <c r="N1220" i="7"/>
  <c r="M1220" i="7"/>
  <c r="O1219" i="7"/>
  <c r="N1219" i="7"/>
  <c r="M1219" i="7"/>
  <c r="O1218" i="7"/>
  <c r="N1218" i="7"/>
  <c r="M1218" i="7"/>
  <c r="O1217" i="7"/>
  <c r="N1217" i="7"/>
  <c r="M1217" i="7"/>
  <c r="O1216" i="7"/>
  <c r="N1216" i="7"/>
  <c r="M1216" i="7"/>
  <c r="O1215" i="7"/>
  <c r="N1215" i="7"/>
  <c r="M1215" i="7"/>
  <c r="O1214" i="7"/>
  <c r="N1214" i="7"/>
  <c r="M1214" i="7"/>
  <c r="O1213" i="7"/>
  <c r="N1213" i="7"/>
  <c r="M1213" i="7"/>
  <c r="O1212" i="7"/>
  <c r="N1212" i="7"/>
  <c r="M1212" i="7"/>
  <c r="O1211" i="7"/>
  <c r="N1211" i="7"/>
  <c r="M1211" i="7"/>
  <c r="O1210" i="7"/>
  <c r="N1210" i="7"/>
  <c r="M1210" i="7"/>
  <c r="O1209" i="7"/>
  <c r="N1209" i="7"/>
  <c r="M1209" i="7"/>
  <c r="O1208" i="7"/>
  <c r="N1208" i="7"/>
  <c r="M1208" i="7"/>
  <c r="O1207" i="7"/>
  <c r="N1207" i="7"/>
  <c r="M1207" i="7"/>
  <c r="O1206" i="7"/>
  <c r="N1206" i="7"/>
  <c r="M1206" i="7"/>
  <c r="O1205" i="7"/>
  <c r="N1205" i="7"/>
  <c r="M1205" i="7"/>
  <c r="O1204" i="7"/>
  <c r="N1204" i="7"/>
  <c r="M1204" i="7"/>
  <c r="O1203" i="7"/>
  <c r="N1203" i="7"/>
  <c r="M1203" i="7"/>
  <c r="O1202" i="7"/>
  <c r="N1202" i="7"/>
  <c r="M1202" i="7"/>
  <c r="O1201" i="7"/>
  <c r="N1201" i="7"/>
  <c r="M1201" i="7"/>
  <c r="O1200" i="7"/>
  <c r="N1200" i="7"/>
  <c r="M1200" i="7"/>
  <c r="O1199" i="7"/>
  <c r="N1199" i="7"/>
  <c r="M1199" i="7"/>
  <c r="O1198" i="7"/>
  <c r="N1198" i="7"/>
  <c r="M1198" i="7"/>
  <c r="O1197" i="7"/>
  <c r="N1197" i="7"/>
  <c r="M1197" i="7"/>
  <c r="O1196" i="7"/>
  <c r="N1196" i="7"/>
  <c r="M1196" i="7"/>
  <c r="O1195" i="7"/>
  <c r="N1195" i="7"/>
  <c r="M1195" i="7"/>
  <c r="O1194" i="7"/>
  <c r="N1194" i="7"/>
  <c r="M1194" i="7"/>
  <c r="O1193" i="7"/>
  <c r="N1193" i="7"/>
  <c r="M1193" i="7"/>
  <c r="O1192" i="7"/>
  <c r="N1192" i="7"/>
  <c r="M1192" i="7"/>
  <c r="O1191" i="7"/>
  <c r="N1191" i="7"/>
  <c r="M1191" i="7"/>
  <c r="O1190" i="7"/>
  <c r="N1190" i="7"/>
  <c r="M1190" i="7"/>
  <c r="O1189" i="7"/>
  <c r="N1189" i="7"/>
  <c r="M1189" i="7"/>
  <c r="O1188" i="7"/>
  <c r="N1188" i="7"/>
  <c r="M1188" i="7"/>
  <c r="O1187" i="7"/>
  <c r="N1187" i="7"/>
  <c r="M1187" i="7"/>
  <c r="O1186" i="7"/>
  <c r="N1186" i="7"/>
  <c r="M1186" i="7"/>
  <c r="O1185" i="7"/>
  <c r="N1185" i="7"/>
  <c r="M1185" i="7"/>
  <c r="O1184" i="7"/>
  <c r="N1184" i="7"/>
  <c r="M1184" i="7"/>
  <c r="O1183" i="7"/>
  <c r="N1183" i="7"/>
  <c r="M1183" i="7"/>
  <c r="O1182" i="7"/>
  <c r="N1182" i="7"/>
  <c r="M1182" i="7"/>
  <c r="O1181" i="7"/>
  <c r="N1181" i="7"/>
  <c r="M1181" i="7"/>
  <c r="O1180" i="7"/>
  <c r="N1180" i="7"/>
  <c r="M1180" i="7"/>
  <c r="O1179" i="7"/>
  <c r="N1179" i="7"/>
  <c r="M1179" i="7"/>
  <c r="O1178" i="7"/>
  <c r="N1178" i="7"/>
  <c r="M1178" i="7"/>
  <c r="O1177" i="7"/>
  <c r="N1177" i="7"/>
  <c r="M1177" i="7"/>
  <c r="O1176" i="7"/>
  <c r="N1176" i="7"/>
  <c r="M1176" i="7"/>
  <c r="O1175" i="7"/>
  <c r="N1175" i="7"/>
  <c r="M1175" i="7"/>
  <c r="O1174" i="7"/>
  <c r="N1174" i="7"/>
  <c r="M1174" i="7"/>
  <c r="O1173" i="7"/>
  <c r="N1173" i="7"/>
  <c r="M1173" i="7"/>
  <c r="O1172" i="7"/>
  <c r="N1172" i="7"/>
  <c r="M1172" i="7"/>
  <c r="O1171" i="7"/>
  <c r="N1171" i="7"/>
  <c r="M1171" i="7"/>
  <c r="O1170" i="7"/>
  <c r="N1170" i="7"/>
  <c r="M1170" i="7"/>
  <c r="O1169" i="7"/>
  <c r="N1169" i="7"/>
  <c r="M1169" i="7"/>
  <c r="O1168" i="7"/>
  <c r="N1168" i="7"/>
  <c r="M1168" i="7"/>
  <c r="O1167" i="7"/>
  <c r="N1167" i="7"/>
  <c r="M1167" i="7"/>
  <c r="O1166" i="7"/>
  <c r="N1166" i="7"/>
  <c r="M1166" i="7"/>
  <c r="O1165" i="7"/>
  <c r="N1165" i="7"/>
  <c r="M1165" i="7"/>
  <c r="O1164" i="7"/>
  <c r="N1164" i="7"/>
  <c r="M1164" i="7"/>
  <c r="O1163" i="7"/>
  <c r="N1163" i="7"/>
  <c r="M1163" i="7"/>
  <c r="O1162" i="7"/>
  <c r="N1162" i="7"/>
  <c r="M1162" i="7"/>
  <c r="O1161" i="7"/>
  <c r="N1161" i="7"/>
  <c r="M1161" i="7"/>
  <c r="O1160" i="7"/>
  <c r="N1160" i="7"/>
  <c r="M1160" i="7"/>
  <c r="O1159" i="7"/>
  <c r="N1159" i="7"/>
  <c r="M1159" i="7"/>
  <c r="O1158" i="7"/>
  <c r="N1158" i="7"/>
  <c r="M1158" i="7"/>
  <c r="O1157" i="7"/>
  <c r="N1157" i="7"/>
  <c r="M1157" i="7"/>
  <c r="O1156" i="7"/>
  <c r="N1156" i="7"/>
  <c r="M1156" i="7"/>
  <c r="O1155" i="7"/>
  <c r="N1155" i="7"/>
  <c r="M1155" i="7"/>
  <c r="O1154" i="7"/>
  <c r="N1154" i="7"/>
  <c r="M1154" i="7"/>
  <c r="O1153" i="7"/>
  <c r="N1153" i="7"/>
  <c r="M1153" i="7"/>
  <c r="O1152" i="7"/>
  <c r="N1152" i="7"/>
  <c r="M1152" i="7"/>
  <c r="O1151" i="7"/>
  <c r="N1151" i="7"/>
  <c r="M1151" i="7"/>
  <c r="O1150" i="7"/>
  <c r="N1150" i="7"/>
  <c r="M1150" i="7"/>
  <c r="O1149" i="7"/>
  <c r="N1149" i="7"/>
  <c r="M1149" i="7"/>
  <c r="O1148" i="7"/>
  <c r="N1148" i="7"/>
  <c r="M1148" i="7"/>
  <c r="O1147" i="7"/>
  <c r="N1147" i="7"/>
  <c r="M1147" i="7"/>
  <c r="O1146" i="7"/>
  <c r="N1146" i="7"/>
  <c r="M1146" i="7"/>
  <c r="O1145" i="7"/>
  <c r="N1145" i="7"/>
  <c r="M1145" i="7"/>
  <c r="O1144" i="7"/>
  <c r="N1144" i="7"/>
  <c r="M1144" i="7"/>
  <c r="O1143" i="7"/>
  <c r="N1143" i="7"/>
  <c r="M1143" i="7"/>
  <c r="O1142" i="7"/>
  <c r="N1142" i="7"/>
  <c r="M1142" i="7"/>
  <c r="O1141" i="7"/>
  <c r="N1141" i="7"/>
  <c r="M1141" i="7"/>
  <c r="O1140" i="7"/>
  <c r="N1140" i="7"/>
  <c r="M1140" i="7"/>
  <c r="O1139" i="7"/>
  <c r="N1139" i="7"/>
  <c r="M1139" i="7"/>
  <c r="O1138" i="7"/>
  <c r="N1138" i="7"/>
  <c r="M1138" i="7"/>
  <c r="O1137" i="7"/>
  <c r="N1137" i="7"/>
  <c r="M1137" i="7"/>
  <c r="O1136" i="7"/>
  <c r="N1136" i="7"/>
  <c r="M1136" i="7"/>
  <c r="O1135" i="7"/>
  <c r="N1135" i="7"/>
  <c r="M1135" i="7"/>
  <c r="O1134" i="7"/>
  <c r="N1134" i="7"/>
  <c r="M1134" i="7"/>
  <c r="O1133" i="7"/>
  <c r="N1133" i="7"/>
  <c r="M1133" i="7"/>
  <c r="O1132" i="7"/>
  <c r="N1132" i="7"/>
  <c r="M1132" i="7"/>
  <c r="O1131" i="7"/>
  <c r="N1131" i="7"/>
  <c r="M1131" i="7"/>
  <c r="O1130" i="7"/>
  <c r="N1130" i="7"/>
  <c r="M1130" i="7"/>
  <c r="O1129" i="7"/>
  <c r="N1129" i="7"/>
  <c r="M1129" i="7"/>
  <c r="O1128" i="7"/>
  <c r="N1128" i="7"/>
  <c r="M1128" i="7"/>
  <c r="O1127" i="7"/>
  <c r="N1127" i="7"/>
  <c r="M1127" i="7"/>
  <c r="O1126" i="7"/>
  <c r="N1126" i="7"/>
  <c r="M1126" i="7"/>
  <c r="O1125" i="7"/>
  <c r="N1125" i="7"/>
  <c r="M1125" i="7"/>
  <c r="O1124" i="7"/>
  <c r="N1124" i="7"/>
  <c r="M1124" i="7"/>
  <c r="O1123" i="7"/>
  <c r="N1123" i="7"/>
  <c r="M1123" i="7"/>
  <c r="O1122" i="7"/>
  <c r="N1122" i="7"/>
  <c r="M1122" i="7"/>
  <c r="O1121" i="7"/>
  <c r="N1121" i="7"/>
  <c r="M1121" i="7"/>
  <c r="O1120" i="7"/>
  <c r="N1120" i="7"/>
  <c r="M1120" i="7"/>
  <c r="O1119" i="7"/>
  <c r="N1119" i="7"/>
  <c r="M1119" i="7"/>
  <c r="O1118" i="7"/>
  <c r="N1118" i="7"/>
  <c r="M1118" i="7"/>
  <c r="O1117" i="7"/>
  <c r="N1117" i="7"/>
  <c r="M1117" i="7"/>
  <c r="O1116" i="7"/>
  <c r="N1116" i="7"/>
  <c r="M1116" i="7"/>
  <c r="O1115" i="7"/>
  <c r="N1115" i="7"/>
  <c r="M1115" i="7"/>
  <c r="O1114" i="7"/>
  <c r="N1114" i="7"/>
  <c r="M1114" i="7"/>
  <c r="O1113" i="7"/>
  <c r="N1113" i="7"/>
  <c r="M1113" i="7"/>
  <c r="O1112" i="7"/>
  <c r="N1112" i="7"/>
  <c r="M1112" i="7"/>
  <c r="O1111" i="7"/>
  <c r="N1111" i="7"/>
  <c r="M1111" i="7"/>
  <c r="O1110" i="7"/>
  <c r="N1110" i="7"/>
  <c r="M1110" i="7"/>
  <c r="O1109" i="7"/>
  <c r="N1109" i="7"/>
  <c r="M1109" i="7"/>
  <c r="O1108" i="7"/>
  <c r="N1108" i="7"/>
  <c r="M1108" i="7"/>
  <c r="O1107" i="7"/>
  <c r="N1107" i="7"/>
  <c r="M1107" i="7"/>
  <c r="O1106" i="7"/>
  <c r="N1106" i="7"/>
  <c r="M1106" i="7"/>
  <c r="O1105" i="7"/>
  <c r="N1105" i="7"/>
  <c r="M1105" i="7"/>
  <c r="O1104" i="7"/>
  <c r="N1104" i="7"/>
  <c r="M1104" i="7"/>
  <c r="O1103" i="7"/>
  <c r="N1103" i="7"/>
  <c r="M1103" i="7"/>
  <c r="O1102" i="7"/>
  <c r="N1102" i="7"/>
  <c r="M1102" i="7"/>
  <c r="O1101" i="7"/>
  <c r="N1101" i="7"/>
  <c r="M1101" i="7"/>
  <c r="O1100" i="7"/>
  <c r="N1100" i="7"/>
  <c r="M1100" i="7"/>
  <c r="O1099" i="7"/>
  <c r="N1099" i="7"/>
  <c r="M1099" i="7"/>
  <c r="O1098" i="7"/>
  <c r="N1098" i="7"/>
  <c r="M1098" i="7"/>
  <c r="O1097" i="7"/>
  <c r="N1097" i="7"/>
  <c r="M1097" i="7"/>
  <c r="O1096" i="7"/>
  <c r="N1096" i="7"/>
  <c r="M1096" i="7"/>
  <c r="O1095" i="7"/>
  <c r="N1095" i="7"/>
  <c r="M1095" i="7"/>
  <c r="O1094" i="7"/>
  <c r="N1094" i="7"/>
  <c r="M1094" i="7"/>
  <c r="O1093" i="7"/>
  <c r="N1093" i="7"/>
  <c r="M1093" i="7"/>
  <c r="O1092" i="7"/>
  <c r="N1092" i="7"/>
  <c r="M1092" i="7"/>
  <c r="O1091" i="7"/>
  <c r="N1091" i="7"/>
  <c r="M1091" i="7"/>
  <c r="O1090" i="7"/>
  <c r="N1090" i="7"/>
  <c r="M1090" i="7"/>
  <c r="O1089" i="7"/>
  <c r="N1089" i="7"/>
  <c r="M1089" i="7"/>
  <c r="O1088" i="7"/>
  <c r="N1088" i="7"/>
  <c r="M1088" i="7"/>
  <c r="O1087" i="7"/>
  <c r="N1087" i="7"/>
  <c r="M1087" i="7"/>
  <c r="O1086" i="7"/>
  <c r="N1086" i="7"/>
  <c r="M1086" i="7"/>
  <c r="O1085" i="7"/>
  <c r="N1085" i="7"/>
  <c r="M1085" i="7"/>
  <c r="O1084" i="7"/>
  <c r="N1084" i="7"/>
  <c r="M1084" i="7"/>
  <c r="O1083" i="7"/>
  <c r="N1083" i="7"/>
  <c r="M1083" i="7"/>
  <c r="O1082" i="7"/>
  <c r="N1082" i="7"/>
  <c r="M1082" i="7"/>
  <c r="O1081" i="7"/>
  <c r="N1081" i="7"/>
  <c r="M1081" i="7"/>
  <c r="O1080" i="7"/>
  <c r="N1080" i="7"/>
  <c r="M1080" i="7"/>
  <c r="O1079" i="7"/>
  <c r="N1079" i="7"/>
  <c r="M1079" i="7"/>
  <c r="O1078" i="7"/>
  <c r="N1078" i="7"/>
  <c r="M1078" i="7"/>
  <c r="O1077" i="7"/>
  <c r="N1077" i="7"/>
  <c r="M1077" i="7"/>
  <c r="O1076" i="7"/>
  <c r="N1076" i="7"/>
  <c r="M1076" i="7"/>
  <c r="O1075" i="7"/>
  <c r="N1075" i="7"/>
  <c r="M1075" i="7"/>
  <c r="O1074" i="7"/>
  <c r="N1074" i="7"/>
  <c r="M1074" i="7"/>
  <c r="O1073" i="7"/>
  <c r="N1073" i="7"/>
  <c r="M1073" i="7"/>
  <c r="O1072" i="7"/>
  <c r="N1072" i="7"/>
  <c r="M1072" i="7"/>
  <c r="O1071" i="7"/>
  <c r="N1071" i="7"/>
  <c r="M1071" i="7"/>
  <c r="O1070" i="7"/>
  <c r="N1070" i="7"/>
  <c r="M1070" i="7"/>
  <c r="O1069" i="7"/>
  <c r="N1069" i="7"/>
  <c r="M1069" i="7"/>
  <c r="O1068" i="7"/>
  <c r="N1068" i="7"/>
  <c r="M1068" i="7"/>
  <c r="O1067" i="7"/>
  <c r="N1067" i="7"/>
  <c r="M1067" i="7"/>
  <c r="O1066" i="7"/>
  <c r="N1066" i="7"/>
  <c r="M1066" i="7"/>
  <c r="O1065" i="7"/>
  <c r="N1065" i="7"/>
  <c r="M1065" i="7"/>
  <c r="O1064" i="7"/>
  <c r="N1064" i="7"/>
  <c r="M1064" i="7"/>
  <c r="O1063" i="7"/>
  <c r="N1063" i="7"/>
  <c r="M1063" i="7"/>
  <c r="O1062" i="7"/>
  <c r="N1062" i="7"/>
  <c r="M1062" i="7"/>
  <c r="O1061" i="7"/>
  <c r="N1061" i="7"/>
  <c r="M1061" i="7"/>
  <c r="O1060" i="7"/>
  <c r="N1060" i="7"/>
  <c r="M1060" i="7"/>
  <c r="O1059" i="7"/>
  <c r="N1059" i="7"/>
  <c r="M1059" i="7"/>
  <c r="O1058" i="7"/>
  <c r="N1058" i="7"/>
  <c r="M1058" i="7"/>
  <c r="O1057" i="7"/>
  <c r="N1057" i="7"/>
  <c r="M1057" i="7"/>
  <c r="O1056" i="7"/>
  <c r="N1056" i="7"/>
  <c r="M1056" i="7"/>
  <c r="O1055" i="7"/>
  <c r="N1055" i="7"/>
  <c r="M1055" i="7"/>
  <c r="O1054" i="7"/>
  <c r="N1054" i="7"/>
  <c r="M1054" i="7"/>
  <c r="O1053" i="7"/>
  <c r="N1053" i="7"/>
  <c r="M1053" i="7"/>
  <c r="O1052" i="7"/>
  <c r="N1052" i="7"/>
  <c r="M1052" i="7"/>
  <c r="O1051" i="7"/>
  <c r="N1051" i="7"/>
  <c r="M1051" i="7"/>
  <c r="O1050" i="7"/>
  <c r="N1050" i="7"/>
  <c r="M1050" i="7"/>
  <c r="O1049" i="7"/>
  <c r="N1049" i="7"/>
  <c r="M1049" i="7"/>
  <c r="O1048" i="7"/>
  <c r="N1048" i="7"/>
  <c r="M1048" i="7"/>
  <c r="O1047" i="7"/>
  <c r="N1047" i="7"/>
  <c r="M1047" i="7"/>
  <c r="O1046" i="7"/>
  <c r="N1046" i="7"/>
  <c r="M1046" i="7"/>
  <c r="O1045" i="7"/>
  <c r="N1045" i="7"/>
  <c r="M1045" i="7"/>
  <c r="O1044" i="7"/>
  <c r="N1044" i="7"/>
  <c r="M1044" i="7"/>
  <c r="O1043" i="7"/>
  <c r="N1043" i="7"/>
  <c r="M1043" i="7"/>
  <c r="O1042" i="7"/>
  <c r="N1042" i="7"/>
  <c r="M1042" i="7"/>
  <c r="O1041" i="7"/>
  <c r="N1041" i="7"/>
  <c r="M1041" i="7"/>
  <c r="O1040" i="7"/>
  <c r="N1040" i="7"/>
  <c r="M1040" i="7"/>
  <c r="O1039" i="7"/>
  <c r="N1039" i="7"/>
  <c r="M1039" i="7"/>
  <c r="O1038" i="7"/>
  <c r="N1038" i="7"/>
  <c r="M1038" i="7"/>
  <c r="O1037" i="7"/>
  <c r="N1037" i="7"/>
  <c r="M1037" i="7"/>
  <c r="O1036" i="7"/>
  <c r="N1036" i="7"/>
  <c r="M1036" i="7"/>
  <c r="O1035" i="7"/>
  <c r="N1035" i="7"/>
  <c r="M1035" i="7"/>
  <c r="O1034" i="7"/>
  <c r="N1034" i="7"/>
  <c r="M1034" i="7"/>
  <c r="O1033" i="7"/>
  <c r="N1033" i="7"/>
  <c r="M1033" i="7"/>
  <c r="O1032" i="7"/>
  <c r="N1032" i="7"/>
  <c r="M1032" i="7"/>
  <c r="O1031" i="7"/>
  <c r="N1031" i="7"/>
  <c r="M1031" i="7"/>
  <c r="O1030" i="7"/>
  <c r="N1030" i="7"/>
  <c r="M1030" i="7"/>
  <c r="O1029" i="7"/>
  <c r="N1029" i="7"/>
  <c r="M1029" i="7"/>
  <c r="O1028" i="7"/>
  <c r="N1028" i="7"/>
  <c r="M1028" i="7"/>
  <c r="O1027" i="7"/>
  <c r="N1027" i="7"/>
  <c r="M1027" i="7"/>
  <c r="O1026" i="7"/>
  <c r="N1026" i="7"/>
  <c r="M1026" i="7"/>
  <c r="O1025" i="7"/>
  <c r="N1025" i="7"/>
  <c r="M1025" i="7"/>
  <c r="O1024" i="7"/>
  <c r="N1024" i="7"/>
  <c r="M1024" i="7"/>
  <c r="O1023" i="7"/>
  <c r="N1023" i="7"/>
  <c r="M1023" i="7"/>
  <c r="O1022" i="7"/>
  <c r="N1022" i="7"/>
  <c r="M1022" i="7"/>
  <c r="O1021" i="7"/>
  <c r="N1021" i="7"/>
  <c r="M1021" i="7"/>
  <c r="O1020" i="7"/>
  <c r="N1020" i="7"/>
  <c r="M1020" i="7"/>
  <c r="O1019" i="7"/>
  <c r="N1019" i="7"/>
  <c r="M1019" i="7"/>
  <c r="O1018" i="7"/>
  <c r="N1018" i="7"/>
  <c r="M1018" i="7"/>
  <c r="O1017" i="7"/>
  <c r="N1017" i="7"/>
  <c r="M1017" i="7"/>
  <c r="O1016" i="7"/>
  <c r="N1016" i="7"/>
  <c r="M1016" i="7"/>
  <c r="O1015" i="7"/>
  <c r="N1015" i="7"/>
  <c r="M1015" i="7"/>
  <c r="O1014" i="7"/>
  <c r="N1014" i="7"/>
  <c r="M1014" i="7"/>
  <c r="O1013" i="7"/>
  <c r="N1013" i="7"/>
  <c r="M1013" i="7"/>
  <c r="O1012" i="7"/>
  <c r="N1012" i="7"/>
  <c r="M1012" i="7"/>
  <c r="O1011" i="7"/>
  <c r="N1011" i="7"/>
  <c r="M1011" i="7"/>
  <c r="O1010" i="7"/>
  <c r="N1010" i="7"/>
  <c r="M1010" i="7"/>
  <c r="O1009" i="7"/>
  <c r="N1009" i="7"/>
  <c r="M1009" i="7"/>
  <c r="O1008" i="7"/>
  <c r="N1008" i="7"/>
  <c r="M1008" i="7"/>
  <c r="O1007" i="7"/>
  <c r="N1007" i="7"/>
  <c r="M1007" i="7"/>
  <c r="O1006" i="7"/>
  <c r="N1006" i="7"/>
  <c r="M1006" i="7"/>
  <c r="O1005" i="7"/>
  <c r="N1005" i="7"/>
  <c r="M1005" i="7"/>
  <c r="O1004" i="7"/>
  <c r="N1004" i="7"/>
  <c r="M1004" i="7"/>
  <c r="O1003" i="7"/>
  <c r="N1003" i="7"/>
  <c r="M1003" i="7"/>
  <c r="O1002" i="7"/>
  <c r="N1002" i="7"/>
  <c r="M1002" i="7"/>
  <c r="O1001" i="7"/>
  <c r="N1001" i="7"/>
  <c r="M1001" i="7"/>
  <c r="O1000" i="7"/>
  <c r="N1000" i="7"/>
  <c r="M1000" i="7"/>
  <c r="O999" i="7"/>
  <c r="N999" i="7"/>
  <c r="M999" i="7"/>
  <c r="O998" i="7"/>
  <c r="N998" i="7"/>
  <c r="M998" i="7"/>
  <c r="O997" i="7"/>
  <c r="N997" i="7"/>
  <c r="M997" i="7"/>
  <c r="O996" i="7"/>
  <c r="N996" i="7"/>
  <c r="M996" i="7"/>
  <c r="O995" i="7"/>
  <c r="N995" i="7"/>
  <c r="M995" i="7"/>
  <c r="O994" i="7"/>
  <c r="N994" i="7"/>
  <c r="M994" i="7"/>
  <c r="O993" i="7"/>
  <c r="N993" i="7"/>
  <c r="M993" i="7"/>
  <c r="O992" i="7"/>
  <c r="N992" i="7"/>
  <c r="M992" i="7"/>
  <c r="O991" i="7"/>
  <c r="N991" i="7"/>
  <c r="M991" i="7"/>
  <c r="O990" i="7"/>
  <c r="N990" i="7"/>
  <c r="M990" i="7"/>
  <c r="O989" i="7"/>
  <c r="N989" i="7"/>
  <c r="M989" i="7"/>
  <c r="O988" i="7"/>
  <c r="N988" i="7"/>
  <c r="M988" i="7"/>
  <c r="O987" i="7"/>
  <c r="N987" i="7"/>
  <c r="M987" i="7"/>
  <c r="O986" i="7"/>
  <c r="N986" i="7"/>
  <c r="M986" i="7"/>
  <c r="O985" i="7"/>
  <c r="N985" i="7"/>
  <c r="M985" i="7"/>
  <c r="O984" i="7"/>
  <c r="N984" i="7"/>
  <c r="M984" i="7"/>
  <c r="O983" i="7"/>
  <c r="N983" i="7"/>
  <c r="M983" i="7"/>
  <c r="O982" i="7"/>
  <c r="N982" i="7"/>
  <c r="M982" i="7"/>
  <c r="O981" i="7"/>
  <c r="N981" i="7"/>
  <c r="M981" i="7"/>
  <c r="O980" i="7"/>
  <c r="N980" i="7"/>
  <c r="M980" i="7"/>
  <c r="O979" i="7"/>
  <c r="N979" i="7"/>
  <c r="M979" i="7"/>
  <c r="O978" i="7"/>
  <c r="N978" i="7"/>
  <c r="M978" i="7"/>
  <c r="O977" i="7"/>
  <c r="N977" i="7"/>
  <c r="M977" i="7"/>
  <c r="O976" i="7"/>
  <c r="N976" i="7"/>
  <c r="M976" i="7"/>
  <c r="O975" i="7"/>
  <c r="N975" i="7"/>
  <c r="M975" i="7"/>
  <c r="O974" i="7"/>
  <c r="N974" i="7"/>
  <c r="M974" i="7"/>
  <c r="O973" i="7"/>
  <c r="N973" i="7"/>
  <c r="M973" i="7"/>
  <c r="O972" i="7"/>
  <c r="N972" i="7"/>
  <c r="M972" i="7"/>
  <c r="O971" i="7"/>
  <c r="N971" i="7"/>
  <c r="M971" i="7"/>
  <c r="O970" i="7"/>
  <c r="N970" i="7"/>
  <c r="M970" i="7"/>
  <c r="O969" i="7"/>
  <c r="N969" i="7"/>
  <c r="M969" i="7"/>
  <c r="O968" i="7"/>
  <c r="N968" i="7"/>
  <c r="M968" i="7"/>
  <c r="O967" i="7"/>
  <c r="N967" i="7"/>
  <c r="M967" i="7"/>
  <c r="O966" i="7"/>
  <c r="N966" i="7"/>
  <c r="M966" i="7"/>
  <c r="O965" i="7"/>
  <c r="N965" i="7"/>
  <c r="M965" i="7"/>
  <c r="O964" i="7"/>
  <c r="N964" i="7"/>
  <c r="M964" i="7"/>
  <c r="O963" i="7"/>
  <c r="N963" i="7"/>
  <c r="M963" i="7"/>
  <c r="O962" i="7"/>
  <c r="N962" i="7"/>
  <c r="M962" i="7"/>
  <c r="O961" i="7"/>
  <c r="N961" i="7"/>
  <c r="M961" i="7"/>
  <c r="O960" i="7"/>
  <c r="N960" i="7"/>
  <c r="M960" i="7"/>
  <c r="O959" i="7"/>
  <c r="N959" i="7"/>
  <c r="M959" i="7"/>
  <c r="O958" i="7"/>
  <c r="N958" i="7"/>
  <c r="M958" i="7"/>
  <c r="O957" i="7"/>
  <c r="N957" i="7"/>
  <c r="M957" i="7"/>
  <c r="O956" i="7"/>
  <c r="N956" i="7"/>
  <c r="M956" i="7"/>
  <c r="O955" i="7"/>
  <c r="N955" i="7"/>
  <c r="M955" i="7"/>
  <c r="O954" i="7"/>
  <c r="N954" i="7"/>
  <c r="M954" i="7"/>
  <c r="O953" i="7"/>
  <c r="N953" i="7"/>
  <c r="M953" i="7"/>
  <c r="O952" i="7"/>
  <c r="N952" i="7"/>
  <c r="M952" i="7"/>
  <c r="O951" i="7"/>
  <c r="N951" i="7"/>
  <c r="M951" i="7"/>
  <c r="O950" i="7"/>
  <c r="N950" i="7"/>
  <c r="M950" i="7"/>
  <c r="O949" i="7"/>
  <c r="N949" i="7"/>
  <c r="M949" i="7"/>
  <c r="O948" i="7"/>
  <c r="N948" i="7"/>
  <c r="M948" i="7"/>
  <c r="O947" i="7"/>
  <c r="N947" i="7"/>
  <c r="M947" i="7"/>
  <c r="O946" i="7"/>
  <c r="N946" i="7"/>
  <c r="M946" i="7"/>
  <c r="O945" i="7"/>
  <c r="N945" i="7"/>
  <c r="M945" i="7"/>
  <c r="O944" i="7"/>
  <c r="N944" i="7"/>
  <c r="M944" i="7"/>
  <c r="O943" i="7"/>
  <c r="N943" i="7"/>
  <c r="M943" i="7"/>
  <c r="O942" i="7"/>
  <c r="N942" i="7"/>
  <c r="M942" i="7"/>
  <c r="O941" i="7"/>
  <c r="N941" i="7"/>
  <c r="M941" i="7"/>
  <c r="O940" i="7"/>
  <c r="N940" i="7"/>
  <c r="M940" i="7"/>
  <c r="O939" i="7"/>
  <c r="N939" i="7"/>
  <c r="M939" i="7"/>
  <c r="O938" i="7"/>
  <c r="N938" i="7"/>
  <c r="M938" i="7"/>
  <c r="O937" i="7"/>
  <c r="N937" i="7"/>
  <c r="M937" i="7"/>
  <c r="O936" i="7"/>
  <c r="N936" i="7"/>
  <c r="M936" i="7"/>
  <c r="O935" i="7"/>
  <c r="N935" i="7"/>
  <c r="M935" i="7"/>
  <c r="O934" i="7"/>
  <c r="N934" i="7"/>
  <c r="M934" i="7"/>
  <c r="O933" i="7"/>
  <c r="N933" i="7"/>
  <c r="M933" i="7"/>
  <c r="O932" i="7"/>
  <c r="N932" i="7"/>
  <c r="M932" i="7"/>
  <c r="O931" i="7"/>
  <c r="N931" i="7"/>
  <c r="M931" i="7"/>
  <c r="O930" i="7"/>
  <c r="N930" i="7"/>
  <c r="M930" i="7"/>
  <c r="O929" i="7"/>
  <c r="N929" i="7"/>
  <c r="M929" i="7"/>
  <c r="O928" i="7"/>
  <c r="N928" i="7"/>
  <c r="M928" i="7"/>
  <c r="O927" i="7"/>
  <c r="N927" i="7"/>
  <c r="M927" i="7"/>
  <c r="O926" i="7"/>
  <c r="N926" i="7"/>
  <c r="M926" i="7"/>
  <c r="O925" i="7"/>
  <c r="N925" i="7"/>
  <c r="M925" i="7"/>
  <c r="O924" i="7"/>
  <c r="N924" i="7"/>
  <c r="M924" i="7"/>
  <c r="O923" i="7"/>
  <c r="N923" i="7"/>
  <c r="M923" i="7"/>
  <c r="O922" i="7"/>
  <c r="N922" i="7"/>
  <c r="M922" i="7"/>
  <c r="O921" i="7"/>
  <c r="N921" i="7"/>
  <c r="M921" i="7"/>
  <c r="O920" i="7"/>
  <c r="N920" i="7"/>
  <c r="M920" i="7"/>
  <c r="O919" i="7"/>
  <c r="N919" i="7"/>
  <c r="M919" i="7"/>
  <c r="O918" i="7"/>
  <c r="N918" i="7"/>
  <c r="M918" i="7"/>
  <c r="O917" i="7"/>
  <c r="N917" i="7"/>
  <c r="M917" i="7"/>
  <c r="O916" i="7"/>
  <c r="N916" i="7"/>
  <c r="M916" i="7"/>
  <c r="O915" i="7"/>
  <c r="N915" i="7"/>
  <c r="M915" i="7"/>
  <c r="O914" i="7"/>
  <c r="N914" i="7"/>
  <c r="M914" i="7"/>
  <c r="O913" i="7"/>
  <c r="N913" i="7"/>
  <c r="M913" i="7"/>
  <c r="O912" i="7"/>
  <c r="N912" i="7"/>
  <c r="M912" i="7"/>
  <c r="O911" i="7"/>
  <c r="N911" i="7"/>
  <c r="M911" i="7"/>
  <c r="O910" i="7"/>
  <c r="N910" i="7"/>
  <c r="M910" i="7"/>
  <c r="O909" i="7"/>
  <c r="N909" i="7"/>
  <c r="M909" i="7"/>
  <c r="O908" i="7"/>
  <c r="N908" i="7"/>
  <c r="M908" i="7"/>
  <c r="O907" i="7"/>
  <c r="N907" i="7"/>
  <c r="M907" i="7"/>
  <c r="O906" i="7"/>
  <c r="N906" i="7"/>
  <c r="M906" i="7"/>
  <c r="O905" i="7"/>
  <c r="N905" i="7"/>
  <c r="M905" i="7"/>
  <c r="O904" i="7"/>
  <c r="N904" i="7"/>
  <c r="M904" i="7"/>
  <c r="O903" i="7"/>
  <c r="N903" i="7"/>
  <c r="M903" i="7"/>
  <c r="O902" i="7"/>
  <c r="N902" i="7"/>
  <c r="M902" i="7"/>
  <c r="O901" i="7"/>
  <c r="N901" i="7"/>
  <c r="M901" i="7"/>
  <c r="O900" i="7"/>
  <c r="N900" i="7"/>
  <c r="M900" i="7"/>
  <c r="O899" i="7"/>
  <c r="N899" i="7"/>
  <c r="M899" i="7"/>
  <c r="O898" i="7"/>
  <c r="N898" i="7"/>
  <c r="M898" i="7"/>
  <c r="O897" i="7"/>
  <c r="N897" i="7"/>
  <c r="M897" i="7"/>
  <c r="O896" i="7"/>
  <c r="N896" i="7"/>
  <c r="M896" i="7"/>
  <c r="O895" i="7"/>
  <c r="N895" i="7"/>
  <c r="M895" i="7"/>
  <c r="O894" i="7"/>
  <c r="N894" i="7"/>
  <c r="M894" i="7"/>
  <c r="O893" i="7"/>
  <c r="N893" i="7"/>
  <c r="M893" i="7"/>
  <c r="O892" i="7"/>
  <c r="N892" i="7"/>
  <c r="M892" i="7"/>
  <c r="O891" i="7"/>
  <c r="N891" i="7"/>
  <c r="M891" i="7"/>
  <c r="O890" i="7"/>
  <c r="N890" i="7"/>
  <c r="M890" i="7"/>
  <c r="O889" i="7"/>
  <c r="N889" i="7"/>
  <c r="M889" i="7"/>
  <c r="O888" i="7"/>
  <c r="N888" i="7"/>
  <c r="M888" i="7"/>
  <c r="O887" i="7"/>
  <c r="N887" i="7"/>
  <c r="M887" i="7"/>
  <c r="O886" i="7"/>
  <c r="N886" i="7"/>
  <c r="M886" i="7"/>
  <c r="O885" i="7"/>
  <c r="N885" i="7"/>
  <c r="M885" i="7"/>
  <c r="O884" i="7"/>
  <c r="N884" i="7"/>
  <c r="M884" i="7"/>
  <c r="O883" i="7"/>
  <c r="N883" i="7"/>
  <c r="M883" i="7"/>
  <c r="O882" i="7"/>
  <c r="N882" i="7"/>
  <c r="M882" i="7"/>
  <c r="O881" i="7"/>
  <c r="N881" i="7"/>
  <c r="M881" i="7"/>
  <c r="O880" i="7"/>
  <c r="N880" i="7"/>
  <c r="M880" i="7"/>
  <c r="O879" i="7"/>
  <c r="N879" i="7"/>
  <c r="M879" i="7"/>
  <c r="O878" i="7"/>
  <c r="N878" i="7"/>
  <c r="M878" i="7"/>
  <c r="O877" i="7"/>
  <c r="N877" i="7"/>
  <c r="M877" i="7"/>
  <c r="O876" i="7"/>
  <c r="N876" i="7"/>
  <c r="M876" i="7"/>
  <c r="O875" i="7"/>
  <c r="N875" i="7"/>
  <c r="M875" i="7"/>
  <c r="O874" i="7"/>
  <c r="N874" i="7"/>
  <c r="M874" i="7"/>
  <c r="O873" i="7"/>
  <c r="N873" i="7"/>
  <c r="M873" i="7"/>
  <c r="O872" i="7"/>
  <c r="N872" i="7"/>
  <c r="M872" i="7"/>
  <c r="O871" i="7"/>
  <c r="N871" i="7"/>
  <c r="M871" i="7"/>
  <c r="O870" i="7"/>
  <c r="N870" i="7"/>
  <c r="M870" i="7"/>
  <c r="O869" i="7"/>
  <c r="N869" i="7"/>
  <c r="M869" i="7"/>
  <c r="O868" i="7"/>
  <c r="N868" i="7"/>
  <c r="M868" i="7"/>
  <c r="O867" i="7"/>
  <c r="N867" i="7"/>
  <c r="M867" i="7"/>
  <c r="O866" i="7"/>
  <c r="N866" i="7"/>
  <c r="M866" i="7"/>
  <c r="O865" i="7"/>
  <c r="N865" i="7"/>
  <c r="M865" i="7"/>
  <c r="O864" i="7"/>
  <c r="N864" i="7"/>
  <c r="M864" i="7"/>
  <c r="O863" i="7"/>
  <c r="N863" i="7"/>
  <c r="M863" i="7"/>
  <c r="O862" i="7"/>
  <c r="N862" i="7"/>
  <c r="M862" i="7"/>
  <c r="O861" i="7"/>
  <c r="N861" i="7"/>
  <c r="M861" i="7"/>
  <c r="O860" i="7"/>
  <c r="N860" i="7"/>
  <c r="M860" i="7"/>
  <c r="O859" i="7"/>
  <c r="N859" i="7"/>
  <c r="M859" i="7"/>
  <c r="O858" i="7"/>
  <c r="N858" i="7"/>
  <c r="M858" i="7"/>
  <c r="O857" i="7"/>
  <c r="N857" i="7"/>
  <c r="M857" i="7"/>
  <c r="O856" i="7"/>
  <c r="N856" i="7"/>
  <c r="M856" i="7"/>
  <c r="O855" i="7"/>
  <c r="N855" i="7"/>
  <c r="M855" i="7"/>
  <c r="O854" i="7"/>
  <c r="N854" i="7"/>
  <c r="M854" i="7"/>
  <c r="O853" i="7"/>
  <c r="N853" i="7"/>
  <c r="M853" i="7"/>
  <c r="O852" i="7"/>
  <c r="N852" i="7"/>
  <c r="M852" i="7"/>
  <c r="O851" i="7"/>
  <c r="N851" i="7"/>
  <c r="M851" i="7"/>
  <c r="O850" i="7"/>
  <c r="N850" i="7"/>
  <c r="M850" i="7"/>
  <c r="O849" i="7"/>
  <c r="N849" i="7"/>
  <c r="M849" i="7"/>
  <c r="O848" i="7"/>
  <c r="N848" i="7"/>
  <c r="M848" i="7"/>
  <c r="O847" i="7"/>
  <c r="N847" i="7"/>
  <c r="M847" i="7"/>
  <c r="O846" i="7"/>
  <c r="N846" i="7"/>
  <c r="M846" i="7"/>
  <c r="O845" i="7"/>
  <c r="N845" i="7"/>
  <c r="M845" i="7"/>
  <c r="O844" i="7"/>
  <c r="N844" i="7"/>
  <c r="M844" i="7"/>
  <c r="O843" i="7"/>
  <c r="N843" i="7"/>
  <c r="M843" i="7"/>
  <c r="O842" i="7"/>
  <c r="N842" i="7"/>
  <c r="M842" i="7"/>
  <c r="O841" i="7"/>
  <c r="N841" i="7"/>
  <c r="M841" i="7"/>
  <c r="O840" i="7"/>
  <c r="N840" i="7"/>
  <c r="M840" i="7"/>
  <c r="O839" i="7"/>
  <c r="N839" i="7"/>
  <c r="M839" i="7"/>
  <c r="O838" i="7"/>
  <c r="N838" i="7"/>
  <c r="M838" i="7"/>
  <c r="O837" i="7"/>
  <c r="N837" i="7"/>
  <c r="M837" i="7"/>
  <c r="O836" i="7"/>
  <c r="N836" i="7"/>
  <c r="M836" i="7"/>
  <c r="O835" i="7"/>
  <c r="N835" i="7"/>
  <c r="M835" i="7"/>
  <c r="O834" i="7"/>
  <c r="N834" i="7"/>
  <c r="M834" i="7"/>
  <c r="O833" i="7"/>
  <c r="N833" i="7"/>
  <c r="M833" i="7"/>
  <c r="O832" i="7"/>
  <c r="N832" i="7"/>
  <c r="M832" i="7"/>
  <c r="O831" i="7"/>
  <c r="N831" i="7"/>
  <c r="M831" i="7"/>
  <c r="O830" i="7"/>
  <c r="N830" i="7"/>
  <c r="M830" i="7"/>
  <c r="O829" i="7"/>
  <c r="N829" i="7"/>
  <c r="M829" i="7"/>
  <c r="O828" i="7"/>
  <c r="N828" i="7"/>
  <c r="M828" i="7"/>
  <c r="O827" i="7"/>
  <c r="N827" i="7"/>
  <c r="M827" i="7"/>
  <c r="O826" i="7"/>
  <c r="N826" i="7"/>
  <c r="M826" i="7"/>
  <c r="O825" i="7"/>
  <c r="N825" i="7"/>
  <c r="M825" i="7"/>
  <c r="O824" i="7"/>
  <c r="N824" i="7"/>
  <c r="M824" i="7"/>
  <c r="O823" i="7"/>
  <c r="N823" i="7"/>
  <c r="M823" i="7"/>
  <c r="O822" i="7"/>
  <c r="N822" i="7"/>
  <c r="M822" i="7"/>
  <c r="O821" i="7"/>
  <c r="N821" i="7"/>
  <c r="M821" i="7"/>
  <c r="O820" i="7"/>
  <c r="N820" i="7"/>
  <c r="M820" i="7"/>
  <c r="O819" i="7"/>
  <c r="N819" i="7"/>
  <c r="M819" i="7"/>
  <c r="O818" i="7"/>
  <c r="N818" i="7"/>
  <c r="M818" i="7"/>
  <c r="O817" i="7"/>
  <c r="N817" i="7"/>
  <c r="M817" i="7"/>
  <c r="O816" i="7"/>
  <c r="N816" i="7"/>
  <c r="M816" i="7"/>
  <c r="O815" i="7"/>
  <c r="N815" i="7"/>
  <c r="M815" i="7"/>
  <c r="O814" i="7"/>
  <c r="N814" i="7"/>
  <c r="M814" i="7"/>
  <c r="O813" i="7"/>
  <c r="N813" i="7"/>
  <c r="M813" i="7"/>
  <c r="O812" i="7"/>
  <c r="N812" i="7"/>
  <c r="M812" i="7"/>
  <c r="O811" i="7"/>
  <c r="N811" i="7"/>
  <c r="M811" i="7"/>
  <c r="O810" i="7"/>
  <c r="N810" i="7"/>
  <c r="M810" i="7"/>
  <c r="O809" i="7"/>
  <c r="N809" i="7"/>
  <c r="M809" i="7"/>
  <c r="O808" i="7"/>
  <c r="N808" i="7"/>
  <c r="M808" i="7"/>
  <c r="O807" i="7"/>
  <c r="N807" i="7"/>
  <c r="M807" i="7"/>
  <c r="O806" i="7"/>
  <c r="N806" i="7"/>
  <c r="M806" i="7"/>
  <c r="O805" i="7"/>
  <c r="N805" i="7"/>
  <c r="M805" i="7"/>
  <c r="O804" i="7"/>
  <c r="N804" i="7"/>
  <c r="M804" i="7"/>
  <c r="O803" i="7"/>
  <c r="N803" i="7"/>
  <c r="M803" i="7"/>
  <c r="O802" i="7"/>
  <c r="N802" i="7"/>
  <c r="M802" i="7"/>
  <c r="O801" i="7"/>
  <c r="N801" i="7"/>
  <c r="M801" i="7"/>
  <c r="O800" i="7"/>
  <c r="N800" i="7"/>
  <c r="M800" i="7"/>
  <c r="O799" i="7"/>
  <c r="N799" i="7"/>
  <c r="M799" i="7"/>
  <c r="O798" i="7"/>
  <c r="N798" i="7"/>
  <c r="M798" i="7"/>
  <c r="O797" i="7"/>
  <c r="N797" i="7"/>
  <c r="M797" i="7"/>
  <c r="O796" i="7"/>
  <c r="N796" i="7"/>
  <c r="M796" i="7"/>
  <c r="O795" i="7"/>
  <c r="N795" i="7"/>
  <c r="M795" i="7"/>
  <c r="O794" i="7"/>
  <c r="N794" i="7"/>
  <c r="M794" i="7"/>
  <c r="O793" i="7"/>
  <c r="N793" i="7"/>
  <c r="M793" i="7"/>
  <c r="O792" i="7"/>
  <c r="N792" i="7"/>
  <c r="M792" i="7"/>
  <c r="O791" i="7"/>
  <c r="N791" i="7"/>
  <c r="M791" i="7"/>
  <c r="O790" i="7"/>
  <c r="N790" i="7"/>
  <c r="M790" i="7"/>
  <c r="O789" i="7"/>
  <c r="N789" i="7"/>
  <c r="M789" i="7"/>
  <c r="O788" i="7"/>
  <c r="N788" i="7"/>
  <c r="M788" i="7"/>
  <c r="O787" i="7"/>
  <c r="N787" i="7"/>
  <c r="M787" i="7"/>
  <c r="O786" i="7"/>
  <c r="N786" i="7"/>
  <c r="M786" i="7"/>
  <c r="O785" i="7"/>
  <c r="N785" i="7"/>
  <c r="M785" i="7"/>
  <c r="O784" i="7"/>
  <c r="N784" i="7"/>
  <c r="M784" i="7"/>
  <c r="O783" i="7"/>
  <c r="N783" i="7"/>
  <c r="M783" i="7"/>
  <c r="O782" i="7"/>
  <c r="N782" i="7"/>
  <c r="M782" i="7"/>
  <c r="O781" i="7"/>
  <c r="N781" i="7"/>
  <c r="M781" i="7"/>
  <c r="O780" i="7"/>
  <c r="N780" i="7"/>
  <c r="M780" i="7"/>
  <c r="O779" i="7"/>
  <c r="N779" i="7"/>
  <c r="M779" i="7"/>
  <c r="O778" i="7"/>
  <c r="N778" i="7"/>
  <c r="M778" i="7"/>
  <c r="O777" i="7"/>
  <c r="N777" i="7"/>
  <c r="M777" i="7"/>
  <c r="O776" i="7"/>
  <c r="N776" i="7"/>
  <c r="M776" i="7"/>
  <c r="O775" i="7"/>
  <c r="N775" i="7"/>
  <c r="M775" i="7"/>
  <c r="O774" i="7"/>
  <c r="N774" i="7"/>
  <c r="M774" i="7"/>
  <c r="O773" i="7"/>
  <c r="N773" i="7"/>
  <c r="M773" i="7"/>
  <c r="O772" i="7"/>
  <c r="N772" i="7"/>
  <c r="M772" i="7"/>
  <c r="O771" i="7"/>
  <c r="N771" i="7"/>
  <c r="M771" i="7"/>
  <c r="O770" i="7"/>
  <c r="N770" i="7"/>
  <c r="M770" i="7"/>
  <c r="O769" i="7"/>
  <c r="N769" i="7"/>
  <c r="M769" i="7"/>
  <c r="O768" i="7"/>
  <c r="N768" i="7"/>
  <c r="M768" i="7"/>
  <c r="O767" i="7"/>
  <c r="N767" i="7"/>
  <c r="M767" i="7"/>
  <c r="O766" i="7"/>
  <c r="N766" i="7"/>
  <c r="M766" i="7"/>
  <c r="O765" i="7"/>
  <c r="N765" i="7"/>
  <c r="M765" i="7"/>
  <c r="O764" i="7"/>
  <c r="N764" i="7"/>
  <c r="M764" i="7"/>
  <c r="O763" i="7"/>
  <c r="N763" i="7"/>
  <c r="M763" i="7"/>
  <c r="O762" i="7"/>
  <c r="N762" i="7"/>
  <c r="M762" i="7"/>
  <c r="O761" i="7"/>
  <c r="N761" i="7"/>
  <c r="M761" i="7"/>
  <c r="O760" i="7"/>
  <c r="N760" i="7"/>
  <c r="M760" i="7"/>
  <c r="O759" i="7"/>
  <c r="N759" i="7"/>
  <c r="M759" i="7"/>
  <c r="O758" i="7"/>
  <c r="N758" i="7"/>
  <c r="M758" i="7"/>
  <c r="O757" i="7"/>
  <c r="N757" i="7"/>
  <c r="M757" i="7"/>
  <c r="O756" i="7"/>
  <c r="N756" i="7"/>
  <c r="M756" i="7"/>
  <c r="O755" i="7"/>
  <c r="N755" i="7"/>
  <c r="M755" i="7"/>
  <c r="O754" i="7"/>
  <c r="N754" i="7"/>
  <c r="M754" i="7"/>
  <c r="O753" i="7"/>
  <c r="N753" i="7"/>
  <c r="M753" i="7"/>
  <c r="O752" i="7"/>
  <c r="N752" i="7"/>
  <c r="M752" i="7"/>
  <c r="O751" i="7"/>
  <c r="N751" i="7"/>
  <c r="M751" i="7"/>
  <c r="O750" i="7"/>
  <c r="N750" i="7"/>
  <c r="M750" i="7"/>
  <c r="O749" i="7"/>
  <c r="N749" i="7"/>
  <c r="M749" i="7"/>
  <c r="O748" i="7"/>
  <c r="N748" i="7"/>
  <c r="M748" i="7"/>
  <c r="O747" i="7"/>
  <c r="N747" i="7"/>
  <c r="M747" i="7"/>
  <c r="O746" i="7"/>
  <c r="N746" i="7"/>
  <c r="M746" i="7"/>
  <c r="O745" i="7"/>
  <c r="N745" i="7"/>
  <c r="M745" i="7"/>
  <c r="O744" i="7"/>
  <c r="N744" i="7"/>
  <c r="M744" i="7"/>
  <c r="O743" i="7"/>
  <c r="N743" i="7"/>
  <c r="M743" i="7"/>
  <c r="O742" i="7"/>
  <c r="N742" i="7"/>
  <c r="M742" i="7"/>
  <c r="O741" i="7"/>
  <c r="N741" i="7"/>
  <c r="M741" i="7"/>
  <c r="O740" i="7"/>
  <c r="N740" i="7"/>
  <c r="M740" i="7"/>
  <c r="O739" i="7"/>
  <c r="N739" i="7"/>
  <c r="M739" i="7"/>
  <c r="O738" i="7"/>
  <c r="N738" i="7"/>
  <c r="M738" i="7"/>
  <c r="O737" i="7"/>
  <c r="N737" i="7"/>
  <c r="M737" i="7"/>
  <c r="O736" i="7"/>
  <c r="N736" i="7"/>
  <c r="M736" i="7"/>
  <c r="O735" i="7"/>
  <c r="N735" i="7"/>
  <c r="M735" i="7"/>
  <c r="O734" i="7"/>
  <c r="N734" i="7"/>
  <c r="M734" i="7"/>
  <c r="O733" i="7"/>
  <c r="N733" i="7"/>
  <c r="M733" i="7"/>
  <c r="O732" i="7"/>
  <c r="N732" i="7"/>
  <c r="M732" i="7"/>
  <c r="O731" i="7"/>
  <c r="N731" i="7"/>
  <c r="M731" i="7"/>
  <c r="O730" i="7"/>
  <c r="N730" i="7"/>
  <c r="M730" i="7"/>
  <c r="O729" i="7"/>
  <c r="N729" i="7"/>
  <c r="M729" i="7"/>
  <c r="O728" i="7"/>
  <c r="N728" i="7"/>
  <c r="M728" i="7"/>
  <c r="O727" i="7"/>
  <c r="N727" i="7"/>
  <c r="M727" i="7"/>
  <c r="O726" i="7"/>
  <c r="N726" i="7"/>
  <c r="M726" i="7"/>
  <c r="O725" i="7"/>
  <c r="N725" i="7"/>
  <c r="M725" i="7"/>
  <c r="O724" i="7"/>
  <c r="N724" i="7"/>
  <c r="M724" i="7"/>
  <c r="O723" i="7"/>
  <c r="N723" i="7"/>
  <c r="M723" i="7"/>
  <c r="O722" i="7"/>
  <c r="N722" i="7"/>
  <c r="M722" i="7"/>
  <c r="O721" i="7"/>
  <c r="N721" i="7"/>
  <c r="M721" i="7"/>
  <c r="O720" i="7"/>
  <c r="N720" i="7"/>
  <c r="M720" i="7"/>
  <c r="O719" i="7"/>
  <c r="N719" i="7"/>
  <c r="M719" i="7"/>
  <c r="O718" i="7"/>
  <c r="N718" i="7"/>
  <c r="M718" i="7"/>
  <c r="O717" i="7"/>
  <c r="N717" i="7"/>
  <c r="M717" i="7"/>
  <c r="O716" i="7"/>
  <c r="N716" i="7"/>
  <c r="M716" i="7"/>
  <c r="O715" i="7"/>
  <c r="N715" i="7"/>
  <c r="M715" i="7"/>
  <c r="O714" i="7"/>
  <c r="N714" i="7"/>
  <c r="M714" i="7"/>
  <c r="O713" i="7"/>
  <c r="N713" i="7"/>
  <c r="M713" i="7"/>
  <c r="O712" i="7"/>
  <c r="N712" i="7"/>
  <c r="M712" i="7"/>
  <c r="O711" i="7"/>
  <c r="N711" i="7"/>
  <c r="M711" i="7"/>
  <c r="O710" i="7"/>
  <c r="N710" i="7"/>
  <c r="M710" i="7"/>
  <c r="O709" i="7"/>
  <c r="N709" i="7"/>
  <c r="M709" i="7"/>
  <c r="O708" i="7"/>
  <c r="N708" i="7"/>
  <c r="M708" i="7"/>
  <c r="O707" i="7"/>
  <c r="N707" i="7"/>
  <c r="M707" i="7"/>
  <c r="O706" i="7"/>
  <c r="N706" i="7"/>
  <c r="M706" i="7"/>
  <c r="O705" i="7"/>
  <c r="N705" i="7"/>
  <c r="M705" i="7"/>
  <c r="O704" i="7"/>
  <c r="N704" i="7"/>
  <c r="M704" i="7"/>
  <c r="O703" i="7"/>
  <c r="N703" i="7"/>
  <c r="M703" i="7"/>
  <c r="O702" i="7"/>
  <c r="N702" i="7"/>
  <c r="M702" i="7"/>
  <c r="O701" i="7"/>
  <c r="N701" i="7"/>
  <c r="M701" i="7"/>
  <c r="O700" i="7"/>
  <c r="N700" i="7"/>
  <c r="M700" i="7"/>
  <c r="O699" i="7"/>
  <c r="N699" i="7"/>
  <c r="M699" i="7"/>
  <c r="O698" i="7"/>
  <c r="N698" i="7"/>
  <c r="M698" i="7"/>
  <c r="O697" i="7"/>
  <c r="N697" i="7"/>
  <c r="M697" i="7"/>
  <c r="O696" i="7"/>
  <c r="N696" i="7"/>
  <c r="M696" i="7"/>
  <c r="O695" i="7"/>
  <c r="N695" i="7"/>
  <c r="M695" i="7"/>
  <c r="O694" i="7"/>
  <c r="N694" i="7"/>
  <c r="M694" i="7"/>
  <c r="O693" i="7"/>
  <c r="N693" i="7"/>
  <c r="M693" i="7"/>
  <c r="O692" i="7"/>
  <c r="N692" i="7"/>
  <c r="M692" i="7"/>
  <c r="O691" i="7"/>
  <c r="N691" i="7"/>
  <c r="M691" i="7"/>
  <c r="O690" i="7"/>
  <c r="N690" i="7"/>
  <c r="M690" i="7"/>
  <c r="O689" i="7"/>
  <c r="N689" i="7"/>
  <c r="M689" i="7"/>
  <c r="O688" i="7"/>
  <c r="N688" i="7"/>
  <c r="M688" i="7"/>
  <c r="O687" i="7"/>
  <c r="N687" i="7"/>
  <c r="M687" i="7"/>
  <c r="O686" i="7"/>
  <c r="N686" i="7"/>
  <c r="M686" i="7"/>
  <c r="O685" i="7"/>
  <c r="N685" i="7"/>
  <c r="M685" i="7"/>
  <c r="O684" i="7"/>
  <c r="N684" i="7"/>
  <c r="M684" i="7"/>
  <c r="O683" i="7"/>
  <c r="N683" i="7"/>
  <c r="M683" i="7"/>
  <c r="O682" i="7"/>
  <c r="N682" i="7"/>
  <c r="M682" i="7"/>
  <c r="O681" i="7"/>
  <c r="N681" i="7"/>
  <c r="M681" i="7"/>
  <c r="O680" i="7"/>
  <c r="N680" i="7"/>
  <c r="M680" i="7"/>
  <c r="O679" i="7"/>
  <c r="N679" i="7"/>
  <c r="M679" i="7"/>
  <c r="O678" i="7"/>
  <c r="N678" i="7"/>
  <c r="M678" i="7"/>
  <c r="O677" i="7"/>
  <c r="N677" i="7"/>
  <c r="M677" i="7"/>
  <c r="O676" i="7"/>
  <c r="N676" i="7"/>
  <c r="M676" i="7"/>
  <c r="O675" i="7"/>
  <c r="N675" i="7"/>
  <c r="M675" i="7"/>
  <c r="O674" i="7"/>
  <c r="N674" i="7"/>
  <c r="M674" i="7"/>
  <c r="O673" i="7"/>
  <c r="N673" i="7"/>
  <c r="M673" i="7"/>
  <c r="O672" i="7"/>
  <c r="N672" i="7"/>
  <c r="M672" i="7"/>
  <c r="O671" i="7"/>
  <c r="N671" i="7"/>
  <c r="M671" i="7"/>
  <c r="O670" i="7"/>
  <c r="N670" i="7"/>
  <c r="M670" i="7"/>
  <c r="O669" i="7"/>
  <c r="N669" i="7"/>
  <c r="M669" i="7"/>
  <c r="O668" i="7"/>
  <c r="N668" i="7"/>
  <c r="M668" i="7"/>
  <c r="O667" i="7"/>
  <c r="N667" i="7"/>
  <c r="M667" i="7"/>
  <c r="O666" i="7"/>
  <c r="N666" i="7"/>
  <c r="M666" i="7"/>
  <c r="O665" i="7"/>
  <c r="N665" i="7"/>
  <c r="M665" i="7"/>
  <c r="O664" i="7"/>
  <c r="N664" i="7"/>
  <c r="M664" i="7"/>
  <c r="O663" i="7"/>
  <c r="N663" i="7"/>
  <c r="M663" i="7"/>
  <c r="O662" i="7"/>
  <c r="N662" i="7"/>
  <c r="M662" i="7"/>
  <c r="O661" i="7"/>
  <c r="N661" i="7"/>
  <c r="M661" i="7"/>
  <c r="O660" i="7"/>
  <c r="N660" i="7"/>
  <c r="M660" i="7"/>
  <c r="O659" i="7"/>
  <c r="N659" i="7"/>
  <c r="M659" i="7"/>
  <c r="O658" i="7"/>
  <c r="N658" i="7"/>
  <c r="M658" i="7"/>
  <c r="O657" i="7"/>
  <c r="N657" i="7"/>
  <c r="M657" i="7"/>
  <c r="O656" i="7"/>
  <c r="N656" i="7"/>
  <c r="M656" i="7"/>
  <c r="O655" i="7"/>
  <c r="N655" i="7"/>
  <c r="M655" i="7"/>
  <c r="O654" i="7"/>
  <c r="N654" i="7"/>
  <c r="M654" i="7"/>
  <c r="O653" i="7"/>
  <c r="N653" i="7"/>
  <c r="M653" i="7"/>
  <c r="O652" i="7"/>
  <c r="N652" i="7"/>
  <c r="M652" i="7"/>
  <c r="O651" i="7"/>
  <c r="N651" i="7"/>
  <c r="M651" i="7"/>
  <c r="O650" i="7"/>
  <c r="N650" i="7"/>
  <c r="M650" i="7"/>
  <c r="O649" i="7"/>
  <c r="N649" i="7"/>
  <c r="M649" i="7"/>
  <c r="O648" i="7"/>
  <c r="N648" i="7"/>
  <c r="M648" i="7"/>
  <c r="O647" i="7"/>
  <c r="N647" i="7"/>
  <c r="M647" i="7"/>
  <c r="O646" i="7"/>
  <c r="N646" i="7"/>
  <c r="M646" i="7"/>
  <c r="O645" i="7"/>
  <c r="N645" i="7"/>
  <c r="M645" i="7"/>
  <c r="O644" i="7"/>
  <c r="N644" i="7"/>
  <c r="M644" i="7"/>
  <c r="O643" i="7"/>
  <c r="N643" i="7"/>
  <c r="M643" i="7"/>
  <c r="O642" i="7"/>
  <c r="N642" i="7"/>
  <c r="M642" i="7"/>
  <c r="O641" i="7"/>
  <c r="N641" i="7"/>
  <c r="M641" i="7"/>
  <c r="O640" i="7"/>
  <c r="N640" i="7"/>
  <c r="M640" i="7"/>
  <c r="O639" i="7"/>
  <c r="N639" i="7"/>
  <c r="M639" i="7"/>
  <c r="O638" i="7"/>
  <c r="N638" i="7"/>
  <c r="M638" i="7"/>
  <c r="O637" i="7"/>
  <c r="N637" i="7"/>
  <c r="M637" i="7"/>
  <c r="O636" i="7"/>
  <c r="N636" i="7"/>
  <c r="M636" i="7"/>
  <c r="O635" i="7"/>
  <c r="N635" i="7"/>
  <c r="M635" i="7"/>
  <c r="O634" i="7"/>
  <c r="N634" i="7"/>
  <c r="M634" i="7"/>
  <c r="O633" i="7"/>
  <c r="N633" i="7"/>
  <c r="M633" i="7"/>
  <c r="O632" i="7"/>
  <c r="N632" i="7"/>
  <c r="M632" i="7"/>
  <c r="O631" i="7"/>
  <c r="N631" i="7"/>
  <c r="M631" i="7"/>
  <c r="O630" i="7"/>
  <c r="N630" i="7"/>
  <c r="M630" i="7"/>
  <c r="O629" i="7"/>
  <c r="N629" i="7"/>
  <c r="M629" i="7"/>
  <c r="O628" i="7"/>
  <c r="N628" i="7"/>
  <c r="M628" i="7"/>
  <c r="O627" i="7"/>
  <c r="N627" i="7"/>
  <c r="M627" i="7"/>
  <c r="O626" i="7"/>
  <c r="N626" i="7"/>
  <c r="M626" i="7"/>
  <c r="O625" i="7"/>
  <c r="N625" i="7"/>
  <c r="M625" i="7"/>
  <c r="O624" i="7"/>
  <c r="N624" i="7"/>
  <c r="M624" i="7"/>
  <c r="O623" i="7"/>
  <c r="N623" i="7"/>
  <c r="M623" i="7"/>
  <c r="O622" i="7"/>
  <c r="N622" i="7"/>
  <c r="M622" i="7"/>
  <c r="O621" i="7"/>
  <c r="N621" i="7"/>
  <c r="M621" i="7"/>
  <c r="O620" i="7"/>
  <c r="N620" i="7"/>
  <c r="M620" i="7"/>
  <c r="O619" i="7"/>
  <c r="N619" i="7"/>
  <c r="M619" i="7"/>
  <c r="O618" i="7"/>
  <c r="N618" i="7"/>
  <c r="M618" i="7"/>
  <c r="O617" i="7"/>
  <c r="N617" i="7"/>
  <c r="M617" i="7"/>
  <c r="O616" i="7"/>
  <c r="N616" i="7"/>
  <c r="M616" i="7"/>
  <c r="O615" i="7"/>
  <c r="N615" i="7"/>
  <c r="M615" i="7"/>
  <c r="O614" i="7"/>
  <c r="N614" i="7"/>
  <c r="M614" i="7"/>
  <c r="O613" i="7"/>
  <c r="N613" i="7"/>
  <c r="M613" i="7"/>
  <c r="O612" i="7"/>
  <c r="N612" i="7"/>
  <c r="M612" i="7"/>
  <c r="O611" i="7"/>
  <c r="N611" i="7"/>
  <c r="M611" i="7"/>
  <c r="O610" i="7"/>
  <c r="N610" i="7"/>
  <c r="M610" i="7"/>
  <c r="O609" i="7"/>
  <c r="N609" i="7"/>
  <c r="M609" i="7"/>
  <c r="O608" i="7"/>
  <c r="N608" i="7"/>
  <c r="M608" i="7"/>
  <c r="O607" i="7"/>
  <c r="N607" i="7"/>
  <c r="M607" i="7"/>
  <c r="O606" i="7"/>
  <c r="N606" i="7"/>
  <c r="M606" i="7"/>
  <c r="O605" i="7"/>
  <c r="N605" i="7"/>
  <c r="M605" i="7"/>
  <c r="O604" i="7"/>
  <c r="N604" i="7"/>
  <c r="M604" i="7"/>
  <c r="O603" i="7"/>
  <c r="N603" i="7"/>
  <c r="M603" i="7"/>
  <c r="O602" i="7"/>
  <c r="N602" i="7"/>
  <c r="M602" i="7"/>
  <c r="O601" i="7"/>
  <c r="N601" i="7"/>
  <c r="M601" i="7"/>
  <c r="O600" i="7"/>
  <c r="N600" i="7"/>
  <c r="M600" i="7"/>
  <c r="O599" i="7"/>
  <c r="N599" i="7"/>
  <c r="M599" i="7"/>
  <c r="O598" i="7"/>
  <c r="N598" i="7"/>
  <c r="M598" i="7"/>
  <c r="O597" i="7"/>
  <c r="N597" i="7"/>
  <c r="M597" i="7"/>
  <c r="O596" i="7"/>
  <c r="N596" i="7"/>
  <c r="M596" i="7"/>
  <c r="O595" i="7"/>
  <c r="N595" i="7"/>
  <c r="M595" i="7"/>
  <c r="O594" i="7"/>
  <c r="N594" i="7"/>
  <c r="M594" i="7"/>
  <c r="O593" i="7"/>
  <c r="N593" i="7"/>
  <c r="M593" i="7"/>
  <c r="O592" i="7"/>
  <c r="N592" i="7"/>
  <c r="M592" i="7"/>
  <c r="O591" i="7"/>
  <c r="N591" i="7"/>
  <c r="M591" i="7"/>
  <c r="O590" i="7"/>
  <c r="N590" i="7"/>
  <c r="M590" i="7"/>
  <c r="O589" i="7"/>
  <c r="N589" i="7"/>
  <c r="M589" i="7"/>
  <c r="O588" i="7"/>
  <c r="N588" i="7"/>
  <c r="M588" i="7"/>
  <c r="O587" i="7"/>
  <c r="N587" i="7"/>
  <c r="M587" i="7"/>
  <c r="O586" i="7"/>
  <c r="N586" i="7"/>
  <c r="M586" i="7"/>
  <c r="O585" i="7"/>
  <c r="N585" i="7"/>
  <c r="M585" i="7"/>
  <c r="O584" i="7"/>
  <c r="N584" i="7"/>
  <c r="M584" i="7"/>
  <c r="O583" i="7"/>
  <c r="N583" i="7"/>
  <c r="M583" i="7"/>
  <c r="O582" i="7"/>
  <c r="N582" i="7"/>
  <c r="M582" i="7"/>
  <c r="O581" i="7"/>
  <c r="N581" i="7"/>
  <c r="M581" i="7"/>
  <c r="O580" i="7"/>
  <c r="N580" i="7"/>
  <c r="M580" i="7"/>
  <c r="O579" i="7"/>
  <c r="N579" i="7"/>
  <c r="M579" i="7"/>
  <c r="O578" i="7"/>
  <c r="N578" i="7"/>
  <c r="M578" i="7"/>
  <c r="O577" i="7"/>
  <c r="N577" i="7"/>
  <c r="M577" i="7"/>
  <c r="O576" i="7"/>
  <c r="N576" i="7"/>
  <c r="M576" i="7"/>
  <c r="O575" i="7"/>
  <c r="N575" i="7"/>
  <c r="M575" i="7"/>
  <c r="O574" i="7"/>
  <c r="N574" i="7"/>
  <c r="M574" i="7"/>
  <c r="O573" i="7"/>
  <c r="N573" i="7"/>
  <c r="M573" i="7"/>
  <c r="O572" i="7"/>
  <c r="N572" i="7"/>
  <c r="M572" i="7"/>
  <c r="O571" i="7"/>
  <c r="N571" i="7"/>
  <c r="M571" i="7"/>
  <c r="O570" i="7"/>
  <c r="N570" i="7"/>
  <c r="M570" i="7"/>
  <c r="O569" i="7"/>
  <c r="N569" i="7"/>
  <c r="M569" i="7"/>
  <c r="O568" i="7"/>
  <c r="N568" i="7"/>
  <c r="M568" i="7"/>
  <c r="O567" i="7"/>
  <c r="N567" i="7"/>
  <c r="M567" i="7"/>
  <c r="O566" i="7"/>
  <c r="N566" i="7"/>
  <c r="M566" i="7"/>
  <c r="O565" i="7"/>
  <c r="N565" i="7"/>
  <c r="M565" i="7"/>
  <c r="O564" i="7"/>
  <c r="N564" i="7"/>
  <c r="M564" i="7"/>
  <c r="O563" i="7"/>
  <c r="N563" i="7"/>
  <c r="M563" i="7"/>
  <c r="O562" i="7"/>
  <c r="N562" i="7"/>
  <c r="M562" i="7"/>
  <c r="O561" i="7"/>
  <c r="N561" i="7"/>
  <c r="M561" i="7"/>
  <c r="O560" i="7"/>
  <c r="N560" i="7"/>
  <c r="M560" i="7"/>
  <c r="O559" i="7"/>
  <c r="N559" i="7"/>
  <c r="M559" i="7"/>
  <c r="O558" i="7"/>
  <c r="N558" i="7"/>
  <c r="M558" i="7"/>
  <c r="O557" i="7"/>
  <c r="N557" i="7"/>
  <c r="M557" i="7"/>
  <c r="O556" i="7"/>
  <c r="N556" i="7"/>
  <c r="M556" i="7"/>
  <c r="O555" i="7"/>
  <c r="N555" i="7"/>
  <c r="M555" i="7"/>
  <c r="O554" i="7"/>
  <c r="N554" i="7"/>
  <c r="M554" i="7"/>
  <c r="O553" i="7"/>
  <c r="N553" i="7"/>
  <c r="M553" i="7"/>
  <c r="O552" i="7"/>
  <c r="N552" i="7"/>
  <c r="M552" i="7"/>
  <c r="O551" i="7"/>
  <c r="N551" i="7"/>
  <c r="M551" i="7"/>
  <c r="O550" i="7"/>
  <c r="N550" i="7"/>
  <c r="M550" i="7"/>
  <c r="O549" i="7"/>
  <c r="N549" i="7"/>
  <c r="M549" i="7"/>
  <c r="O548" i="7"/>
  <c r="N548" i="7"/>
  <c r="M548" i="7"/>
  <c r="O547" i="7"/>
  <c r="N547" i="7"/>
  <c r="M547" i="7"/>
  <c r="O546" i="7"/>
  <c r="N546" i="7"/>
  <c r="M546" i="7"/>
  <c r="O545" i="7"/>
  <c r="N545" i="7"/>
  <c r="M545" i="7"/>
  <c r="O544" i="7"/>
  <c r="N544" i="7"/>
  <c r="M544" i="7"/>
  <c r="O543" i="7"/>
  <c r="N543" i="7"/>
  <c r="M543" i="7"/>
  <c r="O542" i="7"/>
  <c r="N542" i="7"/>
  <c r="M542" i="7"/>
  <c r="O541" i="7"/>
  <c r="N541" i="7"/>
  <c r="M541" i="7"/>
  <c r="O540" i="7"/>
  <c r="N540" i="7"/>
  <c r="M540" i="7"/>
  <c r="O539" i="7"/>
  <c r="N539" i="7"/>
  <c r="M539" i="7"/>
  <c r="O538" i="7"/>
  <c r="N538" i="7"/>
  <c r="M538" i="7"/>
  <c r="O537" i="7"/>
  <c r="N537" i="7"/>
  <c r="M537" i="7"/>
  <c r="O536" i="7"/>
  <c r="N536" i="7"/>
  <c r="M536" i="7"/>
  <c r="O535" i="7"/>
  <c r="N535" i="7"/>
  <c r="M535" i="7"/>
  <c r="O534" i="7"/>
  <c r="N534" i="7"/>
  <c r="M534" i="7"/>
  <c r="O533" i="7"/>
  <c r="N533" i="7"/>
  <c r="M533" i="7"/>
  <c r="O532" i="7"/>
  <c r="N532" i="7"/>
  <c r="M532" i="7"/>
  <c r="O531" i="7"/>
  <c r="N531" i="7"/>
  <c r="M531" i="7"/>
  <c r="O530" i="7"/>
  <c r="N530" i="7"/>
  <c r="M530" i="7"/>
  <c r="O529" i="7"/>
  <c r="N529" i="7"/>
  <c r="M529" i="7"/>
  <c r="O528" i="7"/>
  <c r="N528" i="7"/>
  <c r="M528" i="7"/>
  <c r="O527" i="7"/>
  <c r="N527" i="7"/>
  <c r="M527" i="7"/>
  <c r="O526" i="7"/>
  <c r="N526" i="7"/>
  <c r="M526" i="7"/>
  <c r="O525" i="7"/>
  <c r="N525" i="7"/>
  <c r="M525" i="7"/>
  <c r="O524" i="7"/>
  <c r="N524" i="7"/>
  <c r="M524" i="7"/>
  <c r="O523" i="7"/>
  <c r="N523" i="7"/>
  <c r="M523" i="7"/>
  <c r="O522" i="7"/>
  <c r="N522" i="7"/>
  <c r="M522" i="7"/>
  <c r="O521" i="7"/>
  <c r="N521" i="7"/>
  <c r="M521" i="7"/>
  <c r="O520" i="7"/>
  <c r="N520" i="7"/>
  <c r="M520" i="7"/>
  <c r="O519" i="7"/>
  <c r="N519" i="7"/>
  <c r="M519" i="7"/>
  <c r="O518" i="7"/>
  <c r="N518" i="7"/>
  <c r="M518" i="7"/>
  <c r="O517" i="7"/>
  <c r="N517" i="7"/>
  <c r="M517" i="7"/>
  <c r="O516" i="7"/>
  <c r="N516" i="7"/>
  <c r="M516" i="7"/>
  <c r="O515" i="7"/>
  <c r="N515" i="7"/>
  <c r="M515" i="7"/>
  <c r="O514" i="7"/>
  <c r="N514" i="7"/>
  <c r="M514" i="7"/>
  <c r="O513" i="7"/>
  <c r="N513" i="7"/>
  <c r="M513" i="7"/>
  <c r="O512" i="7"/>
  <c r="N512" i="7"/>
  <c r="M512" i="7"/>
  <c r="O511" i="7"/>
  <c r="N511" i="7"/>
  <c r="M511" i="7"/>
  <c r="O510" i="7"/>
  <c r="N510" i="7"/>
  <c r="M510" i="7"/>
  <c r="O509" i="7"/>
  <c r="N509" i="7"/>
  <c r="M509" i="7"/>
  <c r="O508" i="7"/>
  <c r="N508" i="7"/>
  <c r="M508" i="7"/>
  <c r="O507" i="7"/>
  <c r="N507" i="7"/>
  <c r="M507" i="7"/>
  <c r="O506" i="7"/>
  <c r="N506" i="7"/>
  <c r="M506" i="7"/>
  <c r="O505" i="7"/>
  <c r="N505" i="7"/>
  <c r="M505" i="7"/>
  <c r="O504" i="7"/>
  <c r="N504" i="7"/>
  <c r="M504" i="7"/>
  <c r="O503" i="7"/>
  <c r="N503" i="7"/>
  <c r="M503" i="7"/>
  <c r="O502" i="7"/>
  <c r="N502" i="7"/>
  <c r="M502" i="7"/>
  <c r="O501" i="7"/>
  <c r="N501" i="7"/>
  <c r="M501" i="7"/>
  <c r="O500" i="7"/>
  <c r="N500" i="7"/>
  <c r="M500" i="7"/>
  <c r="O499" i="7"/>
  <c r="N499" i="7"/>
  <c r="M499" i="7"/>
  <c r="O498" i="7"/>
  <c r="N498" i="7"/>
  <c r="M498" i="7"/>
  <c r="O497" i="7"/>
  <c r="N497" i="7"/>
  <c r="M497" i="7"/>
  <c r="O496" i="7"/>
  <c r="N496" i="7"/>
  <c r="M496" i="7"/>
  <c r="O495" i="7"/>
  <c r="N495" i="7"/>
  <c r="M495" i="7"/>
  <c r="O494" i="7"/>
  <c r="N494" i="7"/>
  <c r="M494" i="7"/>
  <c r="O493" i="7"/>
  <c r="N493" i="7"/>
  <c r="M493" i="7"/>
  <c r="O492" i="7"/>
  <c r="N492" i="7"/>
  <c r="M492" i="7"/>
  <c r="O491" i="7"/>
  <c r="N491" i="7"/>
  <c r="M491" i="7"/>
  <c r="O490" i="7"/>
  <c r="N490" i="7"/>
  <c r="M490" i="7"/>
  <c r="O489" i="7"/>
  <c r="N489" i="7"/>
  <c r="M489" i="7"/>
  <c r="O488" i="7"/>
  <c r="N488" i="7"/>
  <c r="M488" i="7"/>
  <c r="O487" i="7"/>
  <c r="N487" i="7"/>
  <c r="M487" i="7"/>
  <c r="O486" i="7"/>
  <c r="N486" i="7"/>
  <c r="M486" i="7"/>
  <c r="O485" i="7"/>
  <c r="N485" i="7"/>
  <c r="M485" i="7"/>
  <c r="O484" i="7"/>
  <c r="N484" i="7"/>
  <c r="M484" i="7"/>
  <c r="O483" i="7"/>
  <c r="N483" i="7"/>
  <c r="M483" i="7"/>
  <c r="O482" i="7"/>
  <c r="N482" i="7"/>
  <c r="M482" i="7"/>
  <c r="O481" i="7"/>
  <c r="N481" i="7"/>
  <c r="M481" i="7"/>
  <c r="O480" i="7"/>
  <c r="N480" i="7"/>
  <c r="M480" i="7"/>
  <c r="O479" i="7"/>
  <c r="N479" i="7"/>
  <c r="M479" i="7"/>
  <c r="O478" i="7"/>
  <c r="N478" i="7"/>
  <c r="M478" i="7"/>
  <c r="O477" i="7"/>
  <c r="N477" i="7"/>
  <c r="M477" i="7"/>
  <c r="O476" i="7"/>
  <c r="N476" i="7"/>
  <c r="M476" i="7"/>
  <c r="O475" i="7"/>
  <c r="N475" i="7"/>
  <c r="M475" i="7"/>
  <c r="O474" i="7"/>
  <c r="N474" i="7"/>
  <c r="M474" i="7"/>
  <c r="O473" i="7"/>
  <c r="N473" i="7"/>
  <c r="M473" i="7"/>
  <c r="O472" i="7"/>
  <c r="N472" i="7"/>
  <c r="M472" i="7"/>
  <c r="O471" i="7"/>
  <c r="N471" i="7"/>
  <c r="M471" i="7"/>
  <c r="O470" i="7"/>
  <c r="N470" i="7"/>
  <c r="M470" i="7"/>
  <c r="O469" i="7"/>
  <c r="N469" i="7"/>
  <c r="M469" i="7"/>
  <c r="O468" i="7"/>
  <c r="N468" i="7"/>
  <c r="M468" i="7"/>
  <c r="O467" i="7"/>
  <c r="N467" i="7"/>
  <c r="M467" i="7"/>
  <c r="O466" i="7"/>
  <c r="N466" i="7"/>
  <c r="M466" i="7"/>
  <c r="O465" i="7"/>
  <c r="N465" i="7"/>
  <c r="M465" i="7"/>
  <c r="O464" i="7"/>
  <c r="N464" i="7"/>
  <c r="M464" i="7"/>
  <c r="O463" i="7"/>
  <c r="N463" i="7"/>
  <c r="M463" i="7"/>
  <c r="O462" i="7"/>
  <c r="N462" i="7"/>
  <c r="M462" i="7"/>
  <c r="O461" i="7"/>
  <c r="N461" i="7"/>
  <c r="M461" i="7"/>
  <c r="O460" i="7"/>
  <c r="N460" i="7"/>
  <c r="M460" i="7"/>
  <c r="O459" i="7"/>
  <c r="N459" i="7"/>
  <c r="M459" i="7"/>
  <c r="O458" i="7"/>
  <c r="N458" i="7"/>
  <c r="M458" i="7"/>
  <c r="O457" i="7"/>
  <c r="N457" i="7"/>
  <c r="M457" i="7"/>
  <c r="O456" i="7"/>
  <c r="N456" i="7"/>
  <c r="M456" i="7"/>
  <c r="O455" i="7"/>
  <c r="N455" i="7"/>
  <c r="M455" i="7"/>
  <c r="O454" i="7"/>
  <c r="N454" i="7"/>
  <c r="M454" i="7"/>
  <c r="O453" i="7"/>
  <c r="N453" i="7"/>
  <c r="M453" i="7"/>
  <c r="O452" i="7"/>
  <c r="N452" i="7"/>
  <c r="M452" i="7"/>
  <c r="O451" i="7"/>
  <c r="N451" i="7"/>
  <c r="M451" i="7"/>
  <c r="O450" i="7"/>
  <c r="N450" i="7"/>
  <c r="M450" i="7"/>
  <c r="O449" i="7"/>
  <c r="N449" i="7"/>
  <c r="M449" i="7"/>
  <c r="O448" i="7"/>
  <c r="N448" i="7"/>
  <c r="M448" i="7"/>
  <c r="O447" i="7"/>
  <c r="N447" i="7"/>
  <c r="M447" i="7"/>
  <c r="O446" i="7"/>
  <c r="N446" i="7"/>
  <c r="M446" i="7"/>
  <c r="O445" i="7"/>
  <c r="N445" i="7"/>
  <c r="M445" i="7"/>
  <c r="O444" i="7"/>
  <c r="N444" i="7"/>
  <c r="M444" i="7"/>
  <c r="O443" i="7"/>
  <c r="N443" i="7"/>
  <c r="M443" i="7"/>
  <c r="O442" i="7"/>
  <c r="N442" i="7"/>
  <c r="M442" i="7"/>
  <c r="O441" i="7"/>
  <c r="N441" i="7"/>
  <c r="M441" i="7"/>
  <c r="O440" i="7"/>
  <c r="N440" i="7"/>
  <c r="M440" i="7"/>
  <c r="O439" i="7"/>
  <c r="N439" i="7"/>
  <c r="M439" i="7"/>
  <c r="O438" i="7"/>
  <c r="N438" i="7"/>
  <c r="M438" i="7"/>
  <c r="O437" i="7"/>
  <c r="N437" i="7"/>
  <c r="M437" i="7"/>
  <c r="O436" i="7"/>
  <c r="N436" i="7"/>
  <c r="M436" i="7"/>
  <c r="O435" i="7"/>
  <c r="N435" i="7"/>
  <c r="M435" i="7"/>
  <c r="O434" i="7"/>
  <c r="N434" i="7"/>
  <c r="M434" i="7"/>
  <c r="O433" i="7"/>
  <c r="N433" i="7"/>
  <c r="M433" i="7"/>
  <c r="O432" i="7"/>
  <c r="N432" i="7"/>
  <c r="M432" i="7"/>
  <c r="O431" i="7"/>
  <c r="N431" i="7"/>
  <c r="M431" i="7"/>
  <c r="O430" i="7"/>
  <c r="N430" i="7"/>
  <c r="M430" i="7"/>
  <c r="O429" i="7"/>
  <c r="N429" i="7"/>
  <c r="M429" i="7"/>
  <c r="O428" i="7"/>
  <c r="N428" i="7"/>
  <c r="M428" i="7"/>
  <c r="O427" i="7"/>
  <c r="N427" i="7"/>
  <c r="M427" i="7"/>
  <c r="O426" i="7"/>
  <c r="N426" i="7"/>
  <c r="M426" i="7"/>
  <c r="O425" i="7"/>
  <c r="N425" i="7"/>
  <c r="M425" i="7"/>
  <c r="O424" i="7"/>
  <c r="N424" i="7"/>
  <c r="M424" i="7"/>
  <c r="O423" i="7"/>
  <c r="N423" i="7"/>
  <c r="M423" i="7"/>
  <c r="O422" i="7"/>
  <c r="N422" i="7"/>
  <c r="M422" i="7"/>
  <c r="O421" i="7"/>
  <c r="N421" i="7"/>
  <c r="M421" i="7"/>
  <c r="O420" i="7"/>
  <c r="N420" i="7"/>
  <c r="M420" i="7"/>
  <c r="O419" i="7"/>
  <c r="N419" i="7"/>
  <c r="M419" i="7"/>
  <c r="O418" i="7"/>
  <c r="N418" i="7"/>
  <c r="M418" i="7"/>
  <c r="O417" i="7"/>
  <c r="N417" i="7"/>
  <c r="M417" i="7"/>
  <c r="O416" i="7"/>
  <c r="N416" i="7"/>
  <c r="M416" i="7"/>
  <c r="O415" i="7"/>
  <c r="N415" i="7"/>
  <c r="M415" i="7"/>
  <c r="O414" i="7"/>
  <c r="N414" i="7"/>
  <c r="M414" i="7"/>
  <c r="O413" i="7"/>
  <c r="N413" i="7"/>
  <c r="M413" i="7"/>
  <c r="O412" i="7"/>
  <c r="N412" i="7"/>
  <c r="M412" i="7"/>
  <c r="O411" i="7"/>
  <c r="N411" i="7"/>
  <c r="M411" i="7"/>
  <c r="O410" i="7"/>
  <c r="N410" i="7"/>
  <c r="M410" i="7"/>
  <c r="O409" i="7"/>
  <c r="N409" i="7"/>
  <c r="M409" i="7"/>
  <c r="O408" i="7"/>
  <c r="N408" i="7"/>
  <c r="M408" i="7"/>
  <c r="O407" i="7"/>
  <c r="N407" i="7"/>
  <c r="M407" i="7"/>
  <c r="O406" i="7"/>
  <c r="N406" i="7"/>
  <c r="M406" i="7"/>
  <c r="O405" i="7"/>
  <c r="N405" i="7"/>
  <c r="M405" i="7"/>
  <c r="O404" i="7"/>
  <c r="N404" i="7"/>
  <c r="M404" i="7"/>
  <c r="O403" i="7"/>
  <c r="N403" i="7"/>
  <c r="M403" i="7"/>
  <c r="O402" i="7"/>
  <c r="N402" i="7"/>
  <c r="M402" i="7"/>
  <c r="O401" i="7"/>
  <c r="N401" i="7"/>
  <c r="M401" i="7"/>
  <c r="O400" i="7"/>
  <c r="N400" i="7"/>
  <c r="M400" i="7"/>
  <c r="O399" i="7"/>
  <c r="N399" i="7"/>
  <c r="M399" i="7"/>
  <c r="O398" i="7"/>
  <c r="N398" i="7"/>
  <c r="M398" i="7"/>
  <c r="O397" i="7"/>
  <c r="N397" i="7"/>
  <c r="M397" i="7"/>
  <c r="O396" i="7"/>
  <c r="N396" i="7"/>
  <c r="M396" i="7"/>
  <c r="O395" i="7"/>
  <c r="N395" i="7"/>
  <c r="M395" i="7"/>
  <c r="O394" i="7"/>
  <c r="N394" i="7"/>
  <c r="M394" i="7"/>
  <c r="O393" i="7"/>
  <c r="N393" i="7"/>
  <c r="M393" i="7"/>
  <c r="O392" i="7"/>
  <c r="N392" i="7"/>
  <c r="M392" i="7"/>
  <c r="O391" i="7"/>
  <c r="N391" i="7"/>
  <c r="M391" i="7"/>
  <c r="O390" i="7"/>
  <c r="N390" i="7"/>
  <c r="M390" i="7"/>
  <c r="O389" i="7"/>
  <c r="N389" i="7"/>
  <c r="M389" i="7"/>
  <c r="O388" i="7"/>
  <c r="N388" i="7"/>
  <c r="M388" i="7"/>
  <c r="O387" i="7"/>
  <c r="N387" i="7"/>
  <c r="M387" i="7"/>
  <c r="O386" i="7"/>
  <c r="N386" i="7"/>
  <c r="M386" i="7"/>
  <c r="O385" i="7"/>
  <c r="N385" i="7"/>
  <c r="M385" i="7"/>
  <c r="O384" i="7"/>
  <c r="N384" i="7"/>
  <c r="M384" i="7"/>
  <c r="O383" i="7"/>
  <c r="N383" i="7"/>
  <c r="M383" i="7"/>
  <c r="O382" i="7"/>
  <c r="N382" i="7"/>
  <c r="M382" i="7"/>
  <c r="O381" i="7"/>
  <c r="N381" i="7"/>
  <c r="M381" i="7"/>
  <c r="O380" i="7"/>
  <c r="N380" i="7"/>
  <c r="M380" i="7"/>
  <c r="O379" i="7"/>
  <c r="N379" i="7"/>
  <c r="M379" i="7"/>
  <c r="O378" i="7"/>
  <c r="N378" i="7"/>
  <c r="M378" i="7"/>
  <c r="O377" i="7"/>
  <c r="N377" i="7"/>
  <c r="M377" i="7"/>
  <c r="O376" i="7"/>
  <c r="N376" i="7"/>
  <c r="M376" i="7"/>
  <c r="O375" i="7"/>
  <c r="N375" i="7"/>
  <c r="M375" i="7"/>
  <c r="O374" i="7"/>
  <c r="N374" i="7"/>
  <c r="M374" i="7"/>
  <c r="O373" i="7"/>
  <c r="N373" i="7"/>
  <c r="M373" i="7"/>
  <c r="O372" i="7"/>
  <c r="N372" i="7"/>
  <c r="M372" i="7"/>
  <c r="O371" i="7"/>
  <c r="N371" i="7"/>
  <c r="M371" i="7"/>
  <c r="O370" i="7"/>
  <c r="N370" i="7"/>
  <c r="M370" i="7"/>
  <c r="O369" i="7"/>
  <c r="N369" i="7"/>
  <c r="M369" i="7"/>
  <c r="O368" i="7"/>
  <c r="N368" i="7"/>
  <c r="M368" i="7"/>
  <c r="O367" i="7"/>
  <c r="N367" i="7"/>
  <c r="M367" i="7"/>
  <c r="O366" i="7"/>
  <c r="N366" i="7"/>
  <c r="M366" i="7"/>
  <c r="O365" i="7"/>
  <c r="N365" i="7"/>
  <c r="M365" i="7"/>
  <c r="O364" i="7"/>
  <c r="N364" i="7"/>
  <c r="M364" i="7"/>
  <c r="O363" i="7"/>
  <c r="N363" i="7"/>
  <c r="M363" i="7"/>
  <c r="O362" i="7"/>
  <c r="N362" i="7"/>
  <c r="M362" i="7"/>
  <c r="O361" i="7"/>
  <c r="N361" i="7"/>
  <c r="M361" i="7"/>
  <c r="O360" i="7"/>
  <c r="N360" i="7"/>
  <c r="M360" i="7"/>
  <c r="O359" i="7"/>
  <c r="N359" i="7"/>
  <c r="M359" i="7"/>
  <c r="O358" i="7"/>
  <c r="N358" i="7"/>
  <c r="M358" i="7"/>
  <c r="O357" i="7"/>
  <c r="N357" i="7"/>
  <c r="M357" i="7"/>
  <c r="O356" i="7"/>
  <c r="N356" i="7"/>
  <c r="M356" i="7"/>
  <c r="O355" i="7"/>
  <c r="N355" i="7"/>
  <c r="M355" i="7"/>
  <c r="O354" i="7"/>
  <c r="N354" i="7"/>
  <c r="M354" i="7"/>
  <c r="O353" i="7"/>
  <c r="N353" i="7"/>
  <c r="M353" i="7"/>
  <c r="O352" i="7"/>
  <c r="N352" i="7"/>
  <c r="M352" i="7"/>
  <c r="O351" i="7"/>
  <c r="N351" i="7"/>
  <c r="M351" i="7"/>
  <c r="O350" i="7"/>
  <c r="N350" i="7"/>
  <c r="M350" i="7"/>
  <c r="O349" i="7"/>
  <c r="N349" i="7"/>
  <c r="M349" i="7"/>
  <c r="O348" i="7"/>
  <c r="N348" i="7"/>
  <c r="M348" i="7"/>
  <c r="O347" i="7"/>
  <c r="N347" i="7"/>
  <c r="M347" i="7"/>
  <c r="O346" i="7"/>
  <c r="N346" i="7"/>
  <c r="M346" i="7"/>
  <c r="O345" i="7"/>
  <c r="N345" i="7"/>
  <c r="M345" i="7"/>
  <c r="O344" i="7"/>
  <c r="N344" i="7"/>
  <c r="M344" i="7"/>
  <c r="O343" i="7"/>
  <c r="N343" i="7"/>
  <c r="M343" i="7"/>
  <c r="O342" i="7"/>
  <c r="N342" i="7"/>
  <c r="M342" i="7"/>
  <c r="O341" i="7"/>
  <c r="N341" i="7"/>
  <c r="M341" i="7"/>
  <c r="O340" i="7"/>
  <c r="N340" i="7"/>
  <c r="M340" i="7"/>
  <c r="O339" i="7"/>
  <c r="N339" i="7"/>
  <c r="M339" i="7"/>
  <c r="O338" i="7"/>
  <c r="N338" i="7"/>
  <c r="M338" i="7"/>
  <c r="O337" i="7"/>
  <c r="N337" i="7"/>
  <c r="M337" i="7"/>
  <c r="O336" i="7"/>
  <c r="N336" i="7"/>
  <c r="M336" i="7"/>
  <c r="O335" i="7"/>
  <c r="N335" i="7"/>
  <c r="M335" i="7"/>
  <c r="O334" i="7"/>
  <c r="N334" i="7"/>
  <c r="M334" i="7"/>
  <c r="O333" i="7"/>
  <c r="N333" i="7"/>
  <c r="M333" i="7"/>
  <c r="O332" i="7"/>
  <c r="N332" i="7"/>
  <c r="M332" i="7"/>
  <c r="O331" i="7"/>
  <c r="N331" i="7"/>
  <c r="M331" i="7"/>
  <c r="O330" i="7"/>
  <c r="N330" i="7"/>
  <c r="M330" i="7"/>
  <c r="O329" i="7"/>
  <c r="N329" i="7"/>
  <c r="M329" i="7"/>
  <c r="O328" i="7"/>
  <c r="N328" i="7"/>
  <c r="M328" i="7"/>
  <c r="O327" i="7"/>
  <c r="N327" i="7"/>
  <c r="M327" i="7"/>
  <c r="O326" i="7"/>
  <c r="N326" i="7"/>
  <c r="M326" i="7"/>
  <c r="O325" i="7"/>
  <c r="N325" i="7"/>
  <c r="M325" i="7"/>
  <c r="O324" i="7"/>
  <c r="N324" i="7"/>
  <c r="M324" i="7"/>
  <c r="O323" i="7"/>
  <c r="N323" i="7"/>
  <c r="M323" i="7"/>
  <c r="O322" i="7"/>
  <c r="N322" i="7"/>
  <c r="M322" i="7"/>
  <c r="O321" i="7"/>
  <c r="N321" i="7"/>
  <c r="M321" i="7"/>
  <c r="O320" i="7"/>
  <c r="N320" i="7"/>
  <c r="M320" i="7"/>
  <c r="O319" i="7"/>
  <c r="N319" i="7"/>
  <c r="M319" i="7"/>
  <c r="O318" i="7"/>
  <c r="N318" i="7"/>
  <c r="M318" i="7"/>
  <c r="O317" i="7"/>
  <c r="N317" i="7"/>
  <c r="M317" i="7"/>
  <c r="O316" i="7"/>
  <c r="N316" i="7"/>
  <c r="M316" i="7"/>
  <c r="O315" i="7"/>
  <c r="N315" i="7"/>
  <c r="M315" i="7"/>
  <c r="O314" i="7"/>
  <c r="N314" i="7"/>
  <c r="M314" i="7"/>
  <c r="O313" i="7"/>
  <c r="N313" i="7"/>
  <c r="M313" i="7"/>
  <c r="O312" i="7"/>
  <c r="N312" i="7"/>
  <c r="M312" i="7"/>
  <c r="O311" i="7"/>
  <c r="N311" i="7"/>
  <c r="M311" i="7"/>
  <c r="O310" i="7"/>
  <c r="N310" i="7"/>
  <c r="M310" i="7"/>
  <c r="O309" i="7"/>
  <c r="N309" i="7"/>
  <c r="M309" i="7"/>
  <c r="O308" i="7"/>
  <c r="N308" i="7"/>
  <c r="M308" i="7"/>
  <c r="O307" i="7"/>
  <c r="N307" i="7"/>
  <c r="M307" i="7"/>
  <c r="O306" i="7"/>
  <c r="N306" i="7"/>
  <c r="M306" i="7"/>
  <c r="O305" i="7"/>
  <c r="N305" i="7"/>
  <c r="M305" i="7"/>
  <c r="O304" i="7"/>
  <c r="N304" i="7"/>
  <c r="M304" i="7"/>
  <c r="O303" i="7"/>
  <c r="N303" i="7"/>
  <c r="M303" i="7"/>
  <c r="O302" i="7"/>
  <c r="N302" i="7"/>
  <c r="M302" i="7"/>
  <c r="O301" i="7"/>
  <c r="N301" i="7"/>
  <c r="M301" i="7"/>
  <c r="O300" i="7"/>
  <c r="N300" i="7"/>
  <c r="M300" i="7"/>
  <c r="O299" i="7"/>
  <c r="N299" i="7"/>
  <c r="M299" i="7"/>
  <c r="O298" i="7"/>
  <c r="N298" i="7"/>
  <c r="M298" i="7"/>
  <c r="O297" i="7"/>
  <c r="N297" i="7"/>
  <c r="M297" i="7"/>
  <c r="O296" i="7"/>
  <c r="N296" i="7"/>
  <c r="M296" i="7"/>
  <c r="O295" i="7"/>
  <c r="N295" i="7"/>
  <c r="M295" i="7"/>
  <c r="O294" i="7"/>
  <c r="N294" i="7"/>
  <c r="M294" i="7"/>
  <c r="O293" i="7"/>
  <c r="N293" i="7"/>
  <c r="M293" i="7"/>
  <c r="O292" i="7"/>
  <c r="N292" i="7"/>
  <c r="M292" i="7"/>
  <c r="O291" i="7"/>
  <c r="N291" i="7"/>
  <c r="M291" i="7"/>
  <c r="O290" i="7"/>
  <c r="N290" i="7"/>
  <c r="M290" i="7"/>
  <c r="O289" i="7"/>
  <c r="N289" i="7"/>
  <c r="M289" i="7"/>
  <c r="O288" i="7"/>
  <c r="N288" i="7"/>
  <c r="M288" i="7"/>
  <c r="O287" i="7"/>
  <c r="N287" i="7"/>
  <c r="M287" i="7"/>
  <c r="O286" i="7"/>
  <c r="N286" i="7"/>
  <c r="M286" i="7"/>
  <c r="O285" i="7"/>
  <c r="N285" i="7"/>
  <c r="M285" i="7"/>
  <c r="O284" i="7"/>
  <c r="N284" i="7"/>
  <c r="M284" i="7"/>
  <c r="O283" i="7"/>
  <c r="N283" i="7"/>
  <c r="M283" i="7"/>
  <c r="O282" i="7"/>
  <c r="N282" i="7"/>
  <c r="M282" i="7"/>
  <c r="O281" i="7"/>
  <c r="N281" i="7"/>
  <c r="M281" i="7"/>
  <c r="O280" i="7"/>
  <c r="N280" i="7"/>
  <c r="M280" i="7"/>
  <c r="O279" i="7"/>
  <c r="N279" i="7"/>
  <c r="M279" i="7"/>
  <c r="O278" i="7"/>
  <c r="N278" i="7"/>
  <c r="M278" i="7"/>
  <c r="O277" i="7"/>
  <c r="N277" i="7"/>
  <c r="M277" i="7"/>
  <c r="O276" i="7"/>
  <c r="N276" i="7"/>
  <c r="M276" i="7"/>
  <c r="O275" i="7"/>
  <c r="N275" i="7"/>
  <c r="M275" i="7"/>
  <c r="O274" i="7"/>
  <c r="N274" i="7"/>
  <c r="M274" i="7"/>
  <c r="O273" i="7"/>
  <c r="N273" i="7"/>
  <c r="M273" i="7"/>
  <c r="O272" i="7"/>
  <c r="N272" i="7"/>
  <c r="M272" i="7"/>
  <c r="O271" i="7"/>
  <c r="N271" i="7"/>
  <c r="M271" i="7"/>
  <c r="O270" i="7"/>
  <c r="N270" i="7"/>
  <c r="M270" i="7"/>
  <c r="O269" i="7"/>
  <c r="N269" i="7"/>
  <c r="M269" i="7"/>
  <c r="O268" i="7"/>
  <c r="N268" i="7"/>
  <c r="M268" i="7"/>
  <c r="O267" i="7"/>
  <c r="N267" i="7"/>
  <c r="M267" i="7"/>
  <c r="O266" i="7"/>
  <c r="N266" i="7"/>
  <c r="M266" i="7"/>
  <c r="O265" i="7"/>
  <c r="N265" i="7"/>
  <c r="M265" i="7"/>
  <c r="O264" i="7"/>
  <c r="N264" i="7"/>
  <c r="M264" i="7"/>
  <c r="O263" i="7"/>
  <c r="N263" i="7"/>
  <c r="M263" i="7"/>
  <c r="O262" i="7"/>
  <c r="N262" i="7"/>
  <c r="M262" i="7"/>
  <c r="O261" i="7"/>
  <c r="N261" i="7"/>
  <c r="M261" i="7"/>
  <c r="O260" i="7"/>
  <c r="N260" i="7"/>
  <c r="M260" i="7"/>
  <c r="O259" i="7"/>
  <c r="N259" i="7"/>
  <c r="M259" i="7"/>
  <c r="O258" i="7"/>
  <c r="N258" i="7"/>
  <c r="M258" i="7"/>
  <c r="O257" i="7"/>
  <c r="N257" i="7"/>
  <c r="M257" i="7"/>
  <c r="O256" i="7"/>
  <c r="N256" i="7"/>
  <c r="M256" i="7"/>
  <c r="O255" i="7"/>
  <c r="N255" i="7"/>
  <c r="M255" i="7"/>
  <c r="O254" i="7"/>
  <c r="N254" i="7"/>
  <c r="M254" i="7"/>
  <c r="O253" i="7"/>
  <c r="N253" i="7"/>
  <c r="M253" i="7"/>
  <c r="O252" i="7"/>
  <c r="N252" i="7"/>
  <c r="M252" i="7"/>
  <c r="O251" i="7"/>
  <c r="N251" i="7"/>
  <c r="M251" i="7"/>
  <c r="O250" i="7"/>
  <c r="N250" i="7"/>
  <c r="M250" i="7"/>
  <c r="O249" i="7"/>
  <c r="N249" i="7"/>
  <c r="M249" i="7"/>
  <c r="O248" i="7"/>
  <c r="N248" i="7"/>
  <c r="M248" i="7"/>
  <c r="O247" i="7"/>
  <c r="N247" i="7"/>
  <c r="M247" i="7"/>
  <c r="O246" i="7"/>
  <c r="N246" i="7"/>
  <c r="M246" i="7"/>
  <c r="O245" i="7"/>
  <c r="N245" i="7"/>
  <c r="M245" i="7"/>
  <c r="O244" i="7"/>
  <c r="N244" i="7"/>
  <c r="M244" i="7"/>
  <c r="O243" i="7"/>
  <c r="N243" i="7"/>
  <c r="M243" i="7"/>
  <c r="O242" i="7"/>
  <c r="N242" i="7"/>
  <c r="M242" i="7"/>
  <c r="O241" i="7"/>
  <c r="N241" i="7"/>
  <c r="M241" i="7"/>
  <c r="O240" i="7"/>
  <c r="N240" i="7"/>
  <c r="M240" i="7"/>
  <c r="O239" i="7"/>
  <c r="N239" i="7"/>
  <c r="M239" i="7"/>
  <c r="O238" i="7"/>
  <c r="N238" i="7"/>
  <c r="M238" i="7"/>
  <c r="O237" i="7"/>
  <c r="N237" i="7"/>
  <c r="M237" i="7"/>
  <c r="O236" i="7"/>
  <c r="N236" i="7"/>
  <c r="M236" i="7"/>
  <c r="O235" i="7"/>
  <c r="N235" i="7"/>
  <c r="M235" i="7"/>
  <c r="O234" i="7"/>
  <c r="N234" i="7"/>
  <c r="M234" i="7"/>
  <c r="O233" i="7"/>
  <c r="N233" i="7"/>
  <c r="M233" i="7"/>
  <c r="O232" i="7"/>
  <c r="N232" i="7"/>
  <c r="M232" i="7"/>
  <c r="O231" i="7"/>
  <c r="N231" i="7"/>
  <c r="M231" i="7"/>
  <c r="O230" i="7"/>
  <c r="N230" i="7"/>
  <c r="M230" i="7"/>
  <c r="O229" i="7"/>
  <c r="N229" i="7"/>
  <c r="M229" i="7"/>
  <c r="O228" i="7"/>
  <c r="N228" i="7"/>
  <c r="M228" i="7"/>
  <c r="O227" i="7"/>
  <c r="N227" i="7"/>
  <c r="M227" i="7"/>
  <c r="O226" i="7"/>
  <c r="N226" i="7"/>
  <c r="M226" i="7"/>
  <c r="O225" i="7"/>
  <c r="N225" i="7"/>
  <c r="M225" i="7"/>
  <c r="O224" i="7"/>
  <c r="N224" i="7"/>
  <c r="M224" i="7"/>
  <c r="O223" i="7"/>
  <c r="N223" i="7"/>
  <c r="M223" i="7"/>
  <c r="O222" i="7"/>
  <c r="N222" i="7"/>
  <c r="M222" i="7"/>
  <c r="O221" i="7"/>
  <c r="N221" i="7"/>
  <c r="M221" i="7"/>
  <c r="O220" i="7"/>
  <c r="N220" i="7"/>
  <c r="M220" i="7"/>
  <c r="O219" i="7"/>
  <c r="N219" i="7"/>
  <c r="M219" i="7"/>
  <c r="O218" i="7"/>
  <c r="N218" i="7"/>
  <c r="M218" i="7"/>
  <c r="O217" i="7"/>
  <c r="N217" i="7"/>
  <c r="M217" i="7"/>
  <c r="O216" i="7"/>
  <c r="N216" i="7"/>
  <c r="M216" i="7"/>
  <c r="O215" i="7"/>
  <c r="N215" i="7"/>
  <c r="M215" i="7"/>
  <c r="O214" i="7"/>
  <c r="N214" i="7"/>
  <c r="M214" i="7"/>
  <c r="O213" i="7"/>
  <c r="N213" i="7"/>
  <c r="M213" i="7"/>
  <c r="O212" i="7"/>
  <c r="N212" i="7"/>
  <c r="M212" i="7"/>
  <c r="O211" i="7"/>
  <c r="N211" i="7"/>
  <c r="M211" i="7"/>
  <c r="O210" i="7"/>
  <c r="N210" i="7"/>
  <c r="M210" i="7"/>
  <c r="O209" i="7"/>
  <c r="N209" i="7"/>
  <c r="M209" i="7"/>
  <c r="O208" i="7"/>
  <c r="N208" i="7"/>
  <c r="M208" i="7"/>
  <c r="O207" i="7"/>
  <c r="N207" i="7"/>
  <c r="M207" i="7"/>
  <c r="O206" i="7"/>
  <c r="N206" i="7"/>
  <c r="M206" i="7"/>
  <c r="O205" i="7"/>
  <c r="N205" i="7"/>
  <c r="M205" i="7"/>
  <c r="O204" i="7"/>
  <c r="N204" i="7"/>
  <c r="M204" i="7"/>
  <c r="O203" i="7"/>
  <c r="N203" i="7"/>
  <c r="M203" i="7"/>
  <c r="O202" i="7"/>
  <c r="N202" i="7"/>
  <c r="M202" i="7"/>
  <c r="O201" i="7"/>
  <c r="N201" i="7"/>
  <c r="M201" i="7"/>
  <c r="O200" i="7"/>
  <c r="N200" i="7"/>
  <c r="M200" i="7"/>
  <c r="O199" i="7"/>
  <c r="N199" i="7"/>
  <c r="M199" i="7"/>
  <c r="O198" i="7"/>
  <c r="N198" i="7"/>
  <c r="M198" i="7"/>
  <c r="O197" i="7"/>
  <c r="N197" i="7"/>
  <c r="M197" i="7"/>
  <c r="O196" i="7"/>
  <c r="N196" i="7"/>
  <c r="M196" i="7"/>
  <c r="O195" i="7"/>
  <c r="N195" i="7"/>
  <c r="M195" i="7"/>
  <c r="O194" i="7"/>
  <c r="N194" i="7"/>
  <c r="M194" i="7"/>
  <c r="O193" i="7"/>
  <c r="N193" i="7"/>
  <c r="M193" i="7"/>
  <c r="O192" i="7"/>
  <c r="N192" i="7"/>
  <c r="M192" i="7"/>
  <c r="O191" i="7"/>
  <c r="N191" i="7"/>
  <c r="M191" i="7"/>
  <c r="O190" i="7"/>
  <c r="N190" i="7"/>
  <c r="M190" i="7"/>
  <c r="O189" i="7"/>
  <c r="N189" i="7"/>
  <c r="M189" i="7"/>
  <c r="O188" i="7"/>
  <c r="N188" i="7"/>
  <c r="M188" i="7"/>
  <c r="O187" i="7"/>
  <c r="N187" i="7"/>
  <c r="M187" i="7"/>
  <c r="O186" i="7"/>
  <c r="N186" i="7"/>
  <c r="M186" i="7"/>
  <c r="O185" i="7"/>
  <c r="N185" i="7"/>
  <c r="M185" i="7"/>
  <c r="O184" i="7"/>
  <c r="N184" i="7"/>
  <c r="M184" i="7"/>
  <c r="O183" i="7"/>
  <c r="N183" i="7"/>
  <c r="M183" i="7"/>
  <c r="O182" i="7"/>
  <c r="N182" i="7"/>
  <c r="M182" i="7"/>
  <c r="O181" i="7"/>
  <c r="N181" i="7"/>
  <c r="M181" i="7"/>
  <c r="O180" i="7"/>
  <c r="N180" i="7"/>
  <c r="M180" i="7"/>
  <c r="O179" i="7"/>
  <c r="N179" i="7"/>
  <c r="M179" i="7"/>
  <c r="O178" i="7"/>
  <c r="N178" i="7"/>
  <c r="M178" i="7"/>
  <c r="O177" i="7"/>
  <c r="N177" i="7"/>
  <c r="M177" i="7"/>
  <c r="O176" i="7"/>
  <c r="N176" i="7"/>
  <c r="M176" i="7"/>
  <c r="O175" i="7"/>
  <c r="N175" i="7"/>
  <c r="M175" i="7"/>
  <c r="O174" i="7"/>
  <c r="N174" i="7"/>
  <c r="M174" i="7"/>
  <c r="O173" i="7"/>
  <c r="N173" i="7"/>
  <c r="M173" i="7"/>
  <c r="O172" i="7"/>
  <c r="N172" i="7"/>
  <c r="M172" i="7"/>
  <c r="O171" i="7"/>
  <c r="N171" i="7"/>
  <c r="M171" i="7"/>
  <c r="O170" i="7"/>
  <c r="N170" i="7"/>
  <c r="M170" i="7"/>
  <c r="O169" i="7"/>
  <c r="N169" i="7"/>
  <c r="M169" i="7"/>
  <c r="O168" i="7"/>
  <c r="N168" i="7"/>
  <c r="M168" i="7"/>
  <c r="O167" i="7"/>
  <c r="N167" i="7"/>
  <c r="M167" i="7"/>
  <c r="O166" i="7"/>
  <c r="N166" i="7"/>
  <c r="M166" i="7"/>
  <c r="O165" i="7"/>
  <c r="N165" i="7"/>
  <c r="M165" i="7"/>
  <c r="O164" i="7"/>
  <c r="N164" i="7"/>
  <c r="M164" i="7"/>
  <c r="O163" i="7"/>
  <c r="N163" i="7"/>
  <c r="M163" i="7"/>
  <c r="O162" i="7"/>
  <c r="N162" i="7"/>
  <c r="M162" i="7"/>
  <c r="O161" i="7"/>
  <c r="N161" i="7"/>
  <c r="M161" i="7"/>
  <c r="O160" i="7"/>
  <c r="N160" i="7"/>
  <c r="M160" i="7"/>
  <c r="O159" i="7"/>
  <c r="N159" i="7"/>
  <c r="M159" i="7"/>
  <c r="O158" i="7"/>
  <c r="N158" i="7"/>
  <c r="M158" i="7"/>
  <c r="O157" i="7"/>
  <c r="N157" i="7"/>
  <c r="M157" i="7"/>
  <c r="O156" i="7"/>
  <c r="N156" i="7"/>
  <c r="M156" i="7"/>
  <c r="O155" i="7"/>
  <c r="N155" i="7"/>
  <c r="M155" i="7"/>
  <c r="O154" i="7"/>
  <c r="N154" i="7"/>
  <c r="M154" i="7"/>
  <c r="O153" i="7"/>
  <c r="N153" i="7"/>
  <c r="M153" i="7"/>
  <c r="O152" i="7"/>
  <c r="N152" i="7"/>
  <c r="M152" i="7"/>
  <c r="O151" i="7"/>
  <c r="N151" i="7"/>
  <c r="M151" i="7"/>
  <c r="O150" i="7"/>
  <c r="N150" i="7"/>
  <c r="M150" i="7"/>
  <c r="O149" i="7"/>
  <c r="N149" i="7"/>
  <c r="M149" i="7"/>
  <c r="O148" i="7"/>
  <c r="N148" i="7"/>
  <c r="M148" i="7"/>
  <c r="O147" i="7"/>
  <c r="N147" i="7"/>
  <c r="M147" i="7"/>
  <c r="O146" i="7"/>
  <c r="N146" i="7"/>
  <c r="M146" i="7"/>
  <c r="O145" i="7"/>
  <c r="N145" i="7"/>
  <c r="M145" i="7"/>
  <c r="O144" i="7"/>
  <c r="N144" i="7"/>
  <c r="M144" i="7"/>
  <c r="O143" i="7"/>
  <c r="N143" i="7"/>
  <c r="M143" i="7"/>
  <c r="O142" i="7"/>
  <c r="N142" i="7"/>
  <c r="M142" i="7"/>
  <c r="O141" i="7"/>
  <c r="N141" i="7"/>
  <c r="M141" i="7"/>
  <c r="O140" i="7"/>
  <c r="N140" i="7"/>
  <c r="M140" i="7"/>
  <c r="O139" i="7"/>
  <c r="N139" i="7"/>
  <c r="M139" i="7"/>
  <c r="O138" i="7"/>
  <c r="N138" i="7"/>
  <c r="M138" i="7"/>
  <c r="O137" i="7"/>
  <c r="N137" i="7"/>
  <c r="M137" i="7"/>
  <c r="O136" i="7"/>
  <c r="N136" i="7"/>
  <c r="M136" i="7"/>
  <c r="O135" i="7"/>
  <c r="N135" i="7"/>
  <c r="M135" i="7"/>
  <c r="O134" i="7"/>
  <c r="N134" i="7"/>
  <c r="M134" i="7"/>
  <c r="O133" i="7"/>
  <c r="N133" i="7"/>
  <c r="M133" i="7"/>
  <c r="O132" i="7"/>
  <c r="N132" i="7"/>
  <c r="M132" i="7"/>
  <c r="O131" i="7"/>
  <c r="N131" i="7"/>
  <c r="M131" i="7"/>
  <c r="O130" i="7"/>
  <c r="N130" i="7"/>
  <c r="M130" i="7"/>
  <c r="O129" i="7"/>
  <c r="N129" i="7"/>
  <c r="M129" i="7"/>
  <c r="O128" i="7"/>
  <c r="N128" i="7"/>
  <c r="M128" i="7"/>
  <c r="O127" i="7"/>
  <c r="N127" i="7"/>
  <c r="M127" i="7"/>
  <c r="O126" i="7"/>
  <c r="N126" i="7"/>
  <c r="M126" i="7"/>
  <c r="O125" i="7"/>
  <c r="N125" i="7"/>
  <c r="M125" i="7"/>
  <c r="O124" i="7"/>
  <c r="N124" i="7"/>
  <c r="M124" i="7"/>
  <c r="O123" i="7"/>
  <c r="N123" i="7"/>
  <c r="M123" i="7"/>
  <c r="O122" i="7"/>
  <c r="N122" i="7"/>
  <c r="M122" i="7"/>
  <c r="O121" i="7"/>
  <c r="N121" i="7"/>
  <c r="M121" i="7"/>
  <c r="O120" i="7"/>
  <c r="N120" i="7"/>
  <c r="M120" i="7"/>
  <c r="O119" i="7"/>
  <c r="N119" i="7"/>
  <c r="M119" i="7"/>
  <c r="O118" i="7"/>
  <c r="N118" i="7"/>
  <c r="M118" i="7"/>
  <c r="O117" i="7"/>
  <c r="N117" i="7"/>
  <c r="M117" i="7"/>
  <c r="O116" i="7"/>
  <c r="N116" i="7"/>
  <c r="M116" i="7"/>
  <c r="O115" i="7"/>
  <c r="N115" i="7"/>
  <c r="M115" i="7"/>
  <c r="O114" i="7"/>
  <c r="N114" i="7"/>
  <c r="M114" i="7"/>
  <c r="O113" i="7"/>
  <c r="N113" i="7"/>
  <c r="M113" i="7"/>
  <c r="O112" i="7"/>
  <c r="N112" i="7"/>
  <c r="M112" i="7"/>
  <c r="O111" i="7"/>
  <c r="N111" i="7"/>
  <c r="M111" i="7"/>
  <c r="O110" i="7"/>
  <c r="N110" i="7"/>
  <c r="M110" i="7"/>
  <c r="O109" i="7"/>
  <c r="N109" i="7"/>
  <c r="M109" i="7"/>
  <c r="O108" i="7"/>
  <c r="N108" i="7"/>
  <c r="M108" i="7"/>
  <c r="O107" i="7"/>
  <c r="N107" i="7"/>
  <c r="M107" i="7"/>
  <c r="O106" i="7"/>
  <c r="N106" i="7"/>
  <c r="M106" i="7"/>
  <c r="O105" i="7"/>
  <c r="N105" i="7"/>
  <c r="M105" i="7"/>
  <c r="O104" i="7"/>
  <c r="N104" i="7"/>
  <c r="M104" i="7"/>
  <c r="O103" i="7"/>
  <c r="N103" i="7"/>
  <c r="M103" i="7"/>
  <c r="O102" i="7"/>
  <c r="N102" i="7"/>
  <c r="M102" i="7"/>
  <c r="O101" i="7"/>
  <c r="N101" i="7"/>
  <c r="M101" i="7"/>
  <c r="O100" i="7"/>
  <c r="N100" i="7"/>
  <c r="M100" i="7"/>
  <c r="O99" i="7"/>
  <c r="N99" i="7"/>
  <c r="M99" i="7"/>
  <c r="O98" i="7"/>
  <c r="N98" i="7"/>
  <c r="M98" i="7"/>
  <c r="O97" i="7"/>
  <c r="N97" i="7"/>
  <c r="M97" i="7"/>
  <c r="O96" i="7"/>
  <c r="N96" i="7"/>
  <c r="M96" i="7"/>
  <c r="O95" i="7"/>
  <c r="N95" i="7"/>
  <c r="M95" i="7"/>
  <c r="O94" i="7"/>
  <c r="N94" i="7"/>
  <c r="M94" i="7"/>
  <c r="O93" i="7"/>
  <c r="N93" i="7"/>
  <c r="M93" i="7"/>
  <c r="O92" i="7"/>
  <c r="N92" i="7"/>
  <c r="M92" i="7"/>
  <c r="O91" i="7"/>
  <c r="N91" i="7"/>
  <c r="M91" i="7"/>
  <c r="O90" i="7"/>
  <c r="N90" i="7"/>
  <c r="M90" i="7"/>
  <c r="O89" i="7"/>
  <c r="N89" i="7"/>
  <c r="M89" i="7"/>
  <c r="O88" i="7"/>
  <c r="N88" i="7"/>
  <c r="M88" i="7"/>
  <c r="O87" i="7"/>
  <c r="N87" i="7"/>
  <c r="M87" i="7"/>
  <c r="O86" i="7"/>
  <c r="N86" i="7"/>
  <c r="M86" i="7"/>
  <c r="O85" i="7"/>
  <c r="N85" i="7"/>
  <c r="M85" i="7"/>
  <c r="O84" i="7"/>
  <c r="N84" i="7"/>
  <c r="M84" i="7"/>
  <c r="O83" i="7"/>
  <c r="N83" i="7"/>
  <c r="M83" i="7"/>
  <c r="O82" i="7"/>
  <c r="N82" i="7"/>
  <c r="M82" i="7"/>
  <c r="O81" i="7"/>
  <c r="N81" i="7"/>
  <c r="M81" i="7"/>
  <c r="O80" i="7"/>
  <c r="N80" i="7"/>
  <c r="M80" i="7"/>
  <c r="O79" i="7"/>
  <c r="N79" i="7"/>
  <c r="M79" i="7"/>
  <c r="O78" i="7"/>
  <c r="N78" i="7"/>
  <c r="M78" i="7"/>
  <c r="O77" i="7"/>
  <c r="N77" i="7"/>
  <c r="M77" i="7"/>
  <c r="O76" i="7"/>
  <c r="N76" i="7"/>
  <c r="M76" i="7"/>
  <c r="O75" i="7"/>
  <c r="N75" i="7"/>
  <c r="M75" i="7"/>
  <c r="O74" i="7"/>
  <c r="N74" i="7"/>
  <c r="M74" i="7"/>
  <c r="O73" i="7"/>
  <c r="N73" i="7"/>
  <c r="M73" i="7"/>
  <c r="O72" i="7"/>
  <c r="N72" i="7"/>
  <c r="M72" i="7"/>
  <c r="O71" i="7"/>
  <c r="N71" i="7"/>
  <c r="M71" i="7"/>
  <c r="O70" i="7"/>
  <c r="N70" i="7"/>
  <c r="M70" i="7"/>
  <c r="O69" i="7"/>
  <c r="N69" i="7"/>
  <c r="M69" i="7"/>
  <c r="O68" i="7"/>
  <c r="N68" i="7"/>
  <c r="M68" i="7"/>
  <c r="O67" i="7"/>
  <c r="N67" i="7"/>
  <c r="M67" i="7"/>
  <c r="O66" i="7"/>
  <c r="N66" i="7"/>
  <c r="M66" i="7"/>
  <c r="O65" i="7"/>
  <c r="N65" i="7"/>
  <c r="M65" i="7"/>
  <c r="O64" i="7"/>
  <c r="N64" i="7"/>
  <c r="M64" i="7"/>
  <c r="O63" i="7"/>
  <c r="N63" i="7"/>
  <c r="M63" i="7"/>
  <c r="O62" i="7"/>
  <c r="N62" i="7"/>
  <c r="M62" i="7"/>
  <c r="O61" i="7"/>
  <c r="N61" i="7"/>
  <c r="M61" i="7"/>
  <c r="O60" i="7"/>
  <c r="N60" i="7"/>
  <c r="M60" i="7"/>
  <c r="O59" i="7"/>
  <c r="N59" i="7"/>
  <c r="M59" i="7"/>
  <c r="O58" i="7"/>
  <c r="N58" i="7"/>
  <c r="M58" i="7"/>
  <c r="O57" i="7"/>
  <c r="N57" i="7"/>
  <c r="M57" i="7"/>
  <c r="O56" i="7"/>
  <c r="N56" i="7"/>
  <c r="M56" i="7"/>
  <c r="O55" i="7"/>
  <c r="N55" i="7"/>
  <c r="M55" i="7"/>
  <c r="O54" i="7"/>
  <c r="N54" i="7"/>
  <c r="M54" i="7"/>
  <c r="O53" i="7"/>
  <c r="N53" i="7"/>
  <c r="M53" i="7"/>
  <c r="O52" i="7"/>
  <c r="N52" i="7"/>
  <c r="M52" i="7"/>
  <c r="O51" i="7"/>
  <c r="N51" i="7"/>
  <c r="M51" i="7"/>
  <c r="O50" i="7"/>
  <c r="N50" i="7"/>
  <c r="M50" i="7"/>
  <c r="O49" i="7"/>
  <c r="N49" i="7"/>
  <c r="M49" i="7"/>
  <c r="O48" i="7"/>
  <c r="N48" i="7"/>
  <c r="M48" i="7"/>
  <c r="O47" i="7"/>
  <c r="N47" i="7"/>
  <c r="M47" i="7"/>
  <c r="O46" i="7"/>
  <c r="N46" i="7"/>
  <c r="M46" i="7"/>
  <c r="O45" i="7"/>
  <c r="N45" i="7"/>
  <c r="M45" i="7"/>
  <c r="O44" i="7"/>
  <c r="N44" i="7"/>
  <c r="M44" i="7"/>
  <c r="O43" i="7"/>
  <c r="N43" i="7"/>
  <c r="M43" i="7"/>
  <c r="O42" i="7"/>
  <c r="N42" i="7"/>
  <c r="M42" i="7"/>
  <c r="O41" i="7"/>
  <c r="N41" i="7"/>
  <c r="M41" i="7"/>
  <c r="O40" i="7"/>
  <c r="N40" i="7"/>
  <c r="M40" i="7"/>
  <c r="O39" i="7"/>
  <c r="N39" i="7"/>
  <c r="M39" i="7"/>
  <c r="O38" i="7"/>
  <c r="N38" i="7"/>
  <c r="M38" i="7"/>
  <c r="O37" i="7"/>
  <c r="N37" i="7"/>
  <c r="M37" i="7"/>
  <c r="O36" i="7"/>
  <c r="N36" i="7"/>
  <c r="M36" i="7"/>
  <c r="O35" i="7"/>
  <c r="N35" i="7"/>
  <c r="M35" i="7"/>
  <c r="O34" i="7"/>
  <c r="N34" i="7"/>
  <c r="M34" i="7"/>
  <c r="O33" i="7"/>
  <c r="N33" i="7"/>
  <c r="M33" i="7"/>
  <c r="O32" i="7"/>
  <c r="N32" i="7"/>
  <c r="M32" i="7"/>
  <c r="O31" i="7"/>
  <c r="N31" i="7"/>
  <c r="M31" i="7"/>
  <c r="O30" i="7"/>
  <c r="N30" i="7"/>
  <c r="M30" i="7"/>
  <c r="O29" i="7"/>
  <c r="N29" i="7"/>
  <c r="M29" i="7"/>
  <c r="O28" i="7"/>
  <c r="N28" i="7"/>
  <c r="M28" i="7"/>
  <c r="O27" i="7"/>
  <c r="N27" i="7"/>
  <c r="M27" i="7"/>
  <c r="O26" i="7"/>
  <c r="N26" i="7"/>
  <c r="M26" i="7"/>
  <c r="O25" i="7"/>
  <c r="N25" i="7"/>
  <c r="M25" i="7"/>
  <c r="O24" i="7"/>
  <c r="N24" i="7"/>
  <c r="M24" i="7"/>
  <c r="O23" i="7"/>
  <c r="N23" i="7"/>
  <c r="M23" i="7"/>
  <c r="O22" i="7"/>
  <c r="N22" i="7"/>
  <c r="M22" i="7"/>
  <c r="O21" i="7"/>
  <c r="N21" i="7"/>
  <c r="M21" i="7"/>
  <c r="O20" i="7"/>
  <c r="N20" i="7"/>
  <c r="M20" i="7"/>
  <c r="O19" i="7"/>
  <c r="N19" i="7"/>
  <c r="M19" i="7"/>
  <c r="O18" i="7"/>
  <c r="N18" i="7"/>
  <c r="M18" i="7"/>
  <c r="O17" i="7"/>
  <c r="N17" i="7"/>
  <c r="M17" i="7"/>
  <c r="O16" i="7"/>
  <c r="N16" i="7"/>
  <c r="M16" i="7"/>
  <c r="O15" i="7"/>
  <c r="N15" i="7"/>
  <c r="M15" i="7"/>
  <c r="O14" i="7"/>
  <c r="N14" i="7"/>
  <c r="M14" i="7"/>
  <c r="O13" i="7"/>
  <c r="N13" i="7"/>
  <c r="M13" i="7"/>
  <c r="O12" i="7"/>
  <c r="N12" i="7"/>
  <c r="M12" i="7"/>
  <c r="O11" i="7"/>
  <c r="N11" i="7"/>
  <c r="M11" i="7"/>
  <c r="O10" i="7"/>
  <c r="N10" i="7"/>
  <c r="M10" i="7"/>
  <c r="O9" i="7"/>
  <c r="N9" i="7"/>
  <c r="M9" i="7"/>
  <c r="O8" i="7"/>
  <c r="N8" i="7"/>
  <c r="M8" i="7"/>
  <c r="O7" i="7"/>
  <c r="N7" i="7"/>
  <c r="M7" i="7"/>
  <c r="O6" i="7"/>
  <c r="N6" i="7"/>
  <c r="M6" i="7"/>
  <c r="O5" i="7"/>
  <c r="N5" i="7"/>
  <c r="M5" i="7"/>
  <c r="O4" i="7"/>
  <c r="N4" i="7"/>
  <c r="M4" i="7"/>
  <c r="O3" i="7"/>
  <c r="N3" i="7"/>
  <c r="M3" i="7"/>
  <c r="O2" i="7"/>
  <c r="N2" i="7"/>
  <c r="M2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U38" i="7" l="1"/>
  <c r="U40" i="7"/>
  <c r="U42" i="7"/>
  <c r="U44" i="7"/>
  <c r="U46" i="7"/>
  <c r="U48" i="7"/>
  <c r="U50" i="7"/>
  <c r="U52" i="7"/>
  <c r="U54" i="7"/>
  <c r="U56" i="7"/>
  <c r="U58" i="7"/>
  <c r="U60" i="7"/>
  <c r="U62" i="7"/>
  <c r="U64" i="7"/>
  <c r="U66" i="7"/>
  <c r="U68" i="7"/>
  <c r="U70" i="7"/>
  <c r="U106" i="7"/>
  <c r="U108" i="7"/>
  <c r="U110" i="7"/>
  <c r="U112" i="7"/>
  <c r="U114" i="7"/>
  <c r="U116" i="7"/>
  <c r="U118" i="7"/>
  <c r="U120" i="7"/>
  <c r="U122" i="7"/>
  <c r="U124" i="7"/>
  <c r="U126" i="7"/>
  <c r="U128" i="7"/>
  <c r="U130" i="7"/>
  <c r="U132" i="7"/>
  <c r="U134" i="7"/>
  <c r="U166" i="7"/>
  <c r="U168" i="7"/>
  <c r="U170" i="7"/>
  <c r="U172" i="7"/>
  <c r="U174" i="7"/>
  <c r="U176" i="7"/>
  <c r="U178" i="7"/>
  <c r="U184" i="7"/>
  <c r="U188" i="7"/>
  <c r="U190" i="7"/>
  <c r="U194" i="7"/>
  <c r="U200" i="7"/>
  <c r="U202" i="7"/>
  <c r="U206" i="7"/>
  <c r="U212" i="7"/>
  <c r="U216" i="7"/>
  <c r="U218" i="7"/>
  <c r="U222" i="7"/>
  <c r="U228" i="7"/>
  <c r="U230" i="7"/>
  <c r="U234" i="7"/>
  <c r="U240" i="7"/>
  <c r="U242" i="7"/>
  <c r="U246" i="7"/>
  <c r="U252" i="7"/>
  <c r="U254" i="7"/>
  <c r="U258" i="7"/>
  <c r="U264" i="7"/>
  <c r="U268" i="7"/>
  <c r="U270" i="7"/>
  <c r="U274" i="7"/>
  <c r="U280" i="7"/>
  <c r="U282" i="7"/>
  <c r="U288" i="7"/>
  <c r="U292" i="7"/>
  <c r="U294" i="7"/>
  <c r="U298" i="7"/>
  <c r="U304" i="7"/>
  <c r="U308" i="7"/>
  <c r="U310" i="7"/>
  <c r="U314" i="7"/>
  <c r="U320" i="7"/>
  <c r="U322" i="7"/>
  <c r="U326" i="7"/>
  <c r="U332" i="7"/>
  <c r="U334" i="7"/>
  <c r="U340" i="7"/>
  <c r="U342" i="7"/>
  <c r="U348" i="7"/>
  <c r="U360" i="7"/>
  <c r="U362" i="7"/>
  <c r="U368" i="7"/>
  <c r="U372" i="7"/>
  <c r="U374" i="7"/>
  <c r="U380" i="7"/>
  <c r="U382" i="7"/>
  <c r="U388" i="7"/>
  <c r="U392" i="7"/>
  <c r="U394" i="7"/>
  <c r="U398" i="7"/>
  <c r="U404" i="7"/>
  <c r="U408" i="7"/>
  <c r="U410" i="7"/>
  <c r="U416" i="7"/>
  <c r="U418" i="7"/>
  <c r="U422" i="7"/>
  <c r="U428" i="7"/>
  <c r="U430" i="7"/>
  <c r="U434" i="7"/>
  <c r="U438" i="7"/>
  <c r="U440" i="7"/>
  <c r="U442" i="7"/>
  <c r="U444" i="7"/>
  <c r="U446" i="7"/>
  <c r="U448" i="7"/>
  <c r="U450" i="7"/>
  <c r="U452" i="7"/>
  <c r="U454" i="7"/>
  <c r="U456" i="7"/>
  <c r="U458" i="7"/>
  <c r="U460" i="7"/>
  <c r="U462" i="7"/>
  <c r="U464" i="7"/>
  <c r="U466" i="7"/>
  <c r="U468" i="7"/>
  <c r="U470" i="7"/>
  <c r="U472" i="7"/>
  <c r="U474" i="7"/>
  <c r="U476" i="7"/>
  <c r="U478" i="7"/>
  <c r="U480" i="7"/>
  <c r="U482" i="7"/>
  <c r="U484" i="7"/>
  <c r="U486" i="7"/>
  <c r="U488" i="7"/>
  <c r="U490" i="7"/>
  <c r="U492" i="7"/>
  <c r="U494" i="7"/>
  <c r="U496" i="7"/>
  <c r="U498" i="7"/>
  <c r="U500" i="7"/>
  <c r="U502" i="7"/>
  <c r="U504" i="7"/>
  <c r="U506" i="7"/>
  <c r="U508" i="7"/>
  <c r="U510" i="7"/>
  <c r="U512" i="7"/>
  <c r="U514" i="7"/>
  <c r="U516" i="7"/>
  <c r="U518" i="7"/>
  <c r="U520" i="7"/>
  <c r="U522" i="7"/>
  <c r="U524" i="7"/>
  <c r="U526" i="7"/>
  <c r="U528" i="7"/>
  <c r="U530" i="7"/>
  <c r="U532" i="7"/>
  <c r="U534" i="7"/>
  <c r="U536" i="7"/>
  <c r="U538" i="7"/>
  <c r="U540" i="7"/>
  <c r="U542" i="7"/>
  <c r="U544" i="7"/>
  <c r="U546" i="7"/>
  <c r="U548" i="7"/>
  <c r="U550" i="7"/>
  <c r="U552" i="7"/>
  <c r="U554" i="7"/>
  <c r="U556" i="7"/>
  <c r="U558" i="7"/>
  <c r="U560" i="7"/>
  <c r="U562" i="7"/>
  <c r="U564" i="7"/>
  <c r="U566" i="7"/>
  <c r="U568" i="7"/>
  <c r="U570" i="7"/>
  <c r="U572" i="7"/>
  <c r="U574" i="7"/>
  <c r="U576" i="7"/>
  <c r="U578" i="7"/>
  <c r="U580" i="7"/>
  <c r="U582" i="7"/>
  <c r="U584" i="7"/>
  <c r="U586" i="7"/>
  <c r="U588" i="7"/>
  <c r="U590" i="7"/>
  <c r="U592" i="7"/>
  <c r="U594" i="7"/>
  <c r="U596" i="7"/>
  <c r="U598" i="7"/>
  <c r="U600" i="7"/>
  <c r="U602" i="7"/>
  <c r="U604" i="7"/>
  <c r="U606" i="7"/>
  <c r="U608" i="7"/>
  <c r="U610" i="7"/>
  <c r="U612" i="7"/>
  <c r="U614" i="7"/>
  <c r="U616" i="7"/>
  <c r="U618" i="7"/>
  <c r="U620" i="7"/>
  <c r="U622" i="7"/>
  <c r="U624" i="7"/>
  <c r="U626" i="7"/>
  <c r="U628" i="7"/>
  <c r="U630" i="7"/>
  <c r="U632" i="7"/>
  <c r="U634" i="7"/>
  <c r="U636" i="7"/>
  <c r="U2" i="7"/>
  <c r="S2" i="7"/>
  <c r="U1410" i="7"/>
  <c r="U1414" i="7"/>
  <c r="U1418" i="7"/>
  <c r="U1422" i="7"/>
  <c r="U1430" i="7"/>
  <c r="T2" i="7"/>
  <c r="U1426" i="7"/>
  <c r="U1434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U30" i="7"/>
  <c r="U32" i="7"/>
  <c r="U34" i="7"/>
  <c r="U36" i="7"/>
  <c r="U72" i="7"/>
  <c r="U74" i="7"/>
  <c r="U76" i="7"/>
  <c r="U78" i="7"/>
  <c r="U80" i="7"/>
  <c r="U82" i="7"/>
  <c r="U84" i="7"/>
  <c r="U86" i="7"/>
  <c r="U88" i="7"/>
  <c r="U90" i="7"/>
  <c r="U92" i="7"/>
  <c r="U94" i="7"/>
  <c r="U96" i="7"/>
  <c r="U98" i="7"/>
  <c r="U100" i="7"/>
  <c r="U102" i="7"/>
  <c r="U104" i="7"/>
  <c r="U136" i="7"/>
  <c r="U138" i="7"/>
  <c r="U140" i="7"/>
  <c r="U142" i="7"/>
  <c r="U144" i="7"/>
  <c r="U146" i="7"/>
  <c r="U148" i="7"/>
  <c r="U150" i="7"/>
  <c r="U152" i="7"/>
  <c r="U154" i="7"/>
  <c r="U156" i="7"/>
  <c r="U158" i="7"/>
  <c r="U160" i="7"/>
  <c r="U162" i="7"/>
  <c r="U164" i="7"/>
  <c r="U180" i="7"/>
  <c r="U182" i="7"/>
  <c r="U186" i="7"/>
  <c r="U192" i="7"/>
  <c r="U196" i="7"/>
  <c r="U198" i="7"/>
  <c r="U204" i="7"/>
  <c r="U208" i="7"/>
  <c r="U210" i="7"/>
  <c r="U214" i="7"/>
  <c r="U220" i="7"/>
  <c r="U224" i="7"/>
  <c r="U226" i="7"/>
  <c r="U232" i="7"/>
  <c r="U236" i="7"/>
  <c r="U238" i="7"/>
  <c r="U244" i="7"/>
  <c r="U248" i="7"/>
  <c r="U250" i="7"/>
  <c r="U256" i="7"/>
  <c r="U260" i="7"/>
  <c r="U262" i="7"/>
  <c r="U266" i="7"/>
  <c r="U272" i="7"/>
  <c r="U276" i="7"/>
  <c r="U278" i="7"/>
  <c r="U284" i="7"/>
  <c r="U286" i="7"/>
  <c r="U290" i="7"/>
  <c r="U296" i="7"/>
  <c r="U300" i="7"/>
  <c r="U302" i="7"/>
  <c r="U306" i="7"/>
  <c r="U312" i="7"/>
  <c r="U316" i="7"/>
  <c r="U318" i="7"/>
  <c r="U324" i="7"/>
  <c r="U328" i="7"/>
  <c r="U330" i="7"/>
  <c r="U336" i="7"/>
  <c r="U338" i="7"/>
  <c r="U344" i="7"/>
  <c r="U346" i="7"/>
  <c r="U350" i="7"/>
  <c r="U352" i="7"/>
  <c r="U354" i="7"/>
  <c r="U356" i="7"/>
  <c r="U358" i="7"/>
  <c r="U364" i="7"/>
  <c r="U366" i="7"/>
  <c r="U370" i="7"/>
  <c r="U376" i="7"/>
  <c r="U378" i="7"/>
  <c r="U384" i="7"/>
  <c r="U386" i="7"/>
  <c r="U390" i="7"/>
  <c r="U396" i="7"/>
  <c r="U400" i="7"/>
  <c r="U402" i="7"/>
  <c r="U406" i="7"/>
  <c r="U412" i="7"/>
  <c r="U414" i="7"/>
  <c r="U420" i="7"/>
  <c r="U424" i="7"/>
  <c r="U426" i="7"/>
  <c r="U432" i="7"/>
  <c r="U436" i="7"/>
  <c r="U3" i="7"/>
  <c r="U5" i="7"/>
  <c r="U7" i="7"/>
  <c r="U9" i="7"/>
  <c r="U11" i="7"/>
  <c r="U13" i="7"/>
  <c r="U15" i="7"/>
  <c r="U17" i="7"/>
  <c r="U19" i="7"/>
  <c r="U21" i="7"/>
  <c r="U23" i="7"/>
  <c r="U25" i="7"/>
  <c r="U27" i="7"/>
  <c r="U29" i="7"/>
  <c r="U31" i="7"/>
  <c r="U33" i="7"/>
  <c r="U35" i="7"/>
  <c r="U37" i="7"/>
  <c r="U39" i="7"/>
  <c r="U41" i="7"/>
  <c r="U43" i="7"/>
  <c r="U45" i="7"/>
  <c r="U47" i="7"/>
  <c r="U49" i="7"/>
  <c r="U51" i="7"/>
  <c r="U53" i="7"/>
  <c r="U55" i="7"/>
  <c r="U57" i="7"/>
  <c r="U59" i="7"/>
  <c r="U61" i="7"/>
  <c r="U63" i="7"/>
  <c r="U65" i="7"/>
  <c r="U67" i="7"/>
  <c r="U69" i="7"/>
  <c r="U71" i="7"/>
  <c r="U73" i="7"/>
  <c r="U75" i="7"/>
  <c r="U77" i="7"/>
  <c r="U79" i="7"/>
  <c r="U81" i="7"/>
  <c r="U83" i="7"/>
  <c r="U85" i="7"/>
  <c r="U87" i="7"/>
  <c r="U89" i="7"/>
  <c r="U91" i="7"/>
  <c r="U93" i="7"/>
  <c r="U95" i="7"/>
  <c r="U97" i="7"/>
  <c r="U99" i="7"/>
  <c r="U101" i="7"/>
  <c r="U103" i="7"/>
  <c r="U105" i="7"/>
  <c r="U107" i="7"/>
  <c r="U109" i="7"/>
  <c r="U111" i="7"/>
  <c r="U113" i="7"/>
  <c r="U115" i="7"/>
  <c r="U117" i="7"/>
  <c r="U119" i="7"/>
  <c r="U121" i="7"/>
  <c r="U123" i="7"/>
  <c r="U125" i="7"/>
  <c r="U127" i="7"/>
  <c r="U129" i="7"/>
  <c r="U131" i="7"/>
  <c r="U133" i="7"/>
  <c r="U135" i="7"/>
  <c r="U137" i="7"/>
  <c r="U139" i="7"/>
  <c r="U141" i="7"/>
  <c r="U143" i="7"/>
  <c r="U145" i="7"/>
  <c r="U147" i="7"/>
  <c r="U149" i="7"/>
  <c r="U151" i="7"/>
  <c r="U153" i="7"/>
  <c r="U155" i="7"/>
  <c r="U157" i="7"/>
  <c r="U159" i="7"/>
  <c r="U161" i="7"/>
  <c r="U163" i="7"/>
  <c r="U165" i="7"/>
  <c r="U167" i="7"/>
  <c r="U169" i="7"/>
  <c r="U171" i="7"/>
  <c r="U173" i="7"/>
  <c r="U175" i="7"/>
  <c r="U177" i="7"/>
  <c r="U179" i="7"/>
  <c r="U181" i="7"/>
  <c r="U183" i="7"/>
  <c r="U185" i="7"/>
  <c r="U187" i="7"/>
  <c r="U189" i="7"/>
  <c r="U638" i="7"/>
  <c r="U640" i="7"/>
  <c r="U642" i="7"/>
  <c r="U644" i="7"/>
  <c r="U646" i="7"/>
  <c r="U648" i="7"/>
  <c r="U650" i="7"/>
  <c r="U652" i="7"/>
  <c r="U654" i="7"/>
  <c r="U656" i="7"/>
  <c r="U658" i="7"/>
  <c r="U660" i="7"/>
  <c r="U662" i="7"/>
  <c r="U664" i="7"/>
  <c r="U666" i="7"/>
  <c r="U668" i="7"/>
  <c r="U670" i="7"/>
  <c r="U672" i="7"/>
  <c r="U674" i="7"/>
  <c r="U676" i="7"/>
  <c r="U678" i="7"/>
  <c r="U680" i="7"/>
  <c r="U682" i="7"/>
  <c r="U684" i="7"/>
  <c r="U686" i="7"/>
  <c r="U688" i="7"/>
  <c r="U690" i="7"/>
  <c r="U692" i="7"/>
  <c r="U694" i="7"/>
  <c r="U696" i="7"/>
  <c r="U698" i="7"/>
  <c r="U700" i="7"/>
  <c r="U702" i="7"/>
  <c r="U704" i="7"/>
  <c r="U706" i="7"/>
  <c r="U708" i="7"/>
  <c r="U710" i="7"/>
  <c r="U712" i="7"/>
  <c r="U714" i="7"/>
  <c r="U716" i="7"/>
  <c r="U718" i="7"/>
  <c r="U720" i="7"/>
  <c r="U722" i="7"/>
  <c r="U724" i="7"/>
  <c r="U726" i="7"/>
  <c r="U728" i="7"/>
  <c r="U730" i="7"/>
  <c r="U732" i="7"/>
  <c r="U734" i="7"/>
  <c r="U736" i="7"/>
  <c r="U738" i="7"/>
  <c r="U740" i="7"/>
  <c r="U742" i="7"/>
  <c r="U744" i="7"/>
  <c r="U746" i="7"/>
  <c r="U748" i="7"/>
  <c r="U750" i="7"/>
  <c r="U752" i="7"/>
  <c r="U754" i="7"/>
  <c r="U756" i="7"/>
  <c r="U758" i="7"/>
  <c r="U760" i="7"/>
  <c r="U762" i="7"/>
  <c r="U764" i="7"/>
  <c r="U766" i="7"/>
  <c r="U768" i="7"/>
  <c r="U770" i="7"/>
  <c r="U772" i="7"/>
  <c r="U774" i="7"/>
  <c r="U776" i="7"/>
  <c r="U778" i="7"/>
  <c r="U780" i="7"/>
  <c r="U782" i="7"/>
  <c r="U784" i="7"/>
  <c r="U786" i="7"/>
  <c r="U788" i="7"/>
  <c r="U790" i="7"/>
  <c r="U792" i="7"/>
  <c r="U794" i="7"/>
  <c r="U796" i="7"/>
  <c r="U798" i="7"/>
  <c r="U800" i="7"/>
  <c r="U802" i="7"/>
  <c r="U804" i="7"/>
  <c r="U806" i="7"/>
  <c r="U808" i="7"/>
  <c r="U810" i="7"/>
  <c r="U812" i="7"/>
  <c r="U814" i="7"/>
  <c r="U816" i="7"/>
  <c r="U818" i="7"/>
  <c r="U820" i="7"/>
  <c r="U822" i="7"/>
  <c r="U824" i="7"/>
  <c r="U826" i="7"/>
  <c r="U828" i="7"/>
  <c r="U830" i="7"/>
  <c r="U832" i="7"/>
  <c r="U834" i="7"/>
  <c r="U836" i="7"/>
  <c r="U838" i="7"/>
  <c r="U840" i="7"/>
  <c r="U842" i="7"/>
  <c r="U844" i="7"/>
  <c r="U846" i="7"/>
  <c r="U848" i="7"/>
  <c r="U850" i="7"/>
  <c r="U852" i="7"/>
  <c r="U854" i="7"/>
  <c r="U856" i="7"/>
  <c r="U858" i="7"/>
  <c r="U860" i="7"/>
  <c r="U862" i="7"/>
  <c r="U864" i="7"/>
  <c r="U866" i="7"/>
  <c r="U868" i="7"/>
  <c r="U870" i="7"/>
  <c r="U872" i="7"/>
  <c r="U874" i="7"/>
  <c r="U876" i="7"/>
  <c r="U878" i="7"/>
  <c r="U880" i="7"/>
  <c r="U882" i="7"/>
  <c r="U884" i="7"/>
  <c r="U886" i="7"/>
  <c r="U888" i="7"/>
  <c r="U890" i="7"/>
  <c r="U892" i="7"/>
  <c r="U894" i="7"/>
  <c r="U896" i="7"/>
  <c r="U898" i="7"/>
  <c r="U900" i="7"/>
  <c r="U902" i="7"/>
  <c r="U904" i="7"/>
  <c r="U906" i="7"/>
  <c r="U908" i="7"/>
  <c r="U910" i="7"/>
  <c r="U912" i="7"/>
  <c r="U914" i="7"/>
  <c r="U916" i="7"/>
  <c r="U918" i="7"/>
  <c r="U920" i="7"/>
  <c r="U922" i="7"/>
  <c r="U924" i="7"/>
  <c r="U926" i="7"/>
  <c r="U928" i="7"/>
  <c r="U930" i="7"/>
  <c r="U932" i="7"/>
  <c r="U934" i="7"/>
  <c r="U936" i="7"/>
  <c r="U938" i="7"/>
  <c r="U940" i="7"/>
  <c r="U942" i="7"/>
  <c r="U944" i="7"/>
  <c r="U946" i="7"/>
  <c r="U948" i="7"/>
  <c r="U950" i="7"/>
  <c r="U952" i="7"/>
  <c r="U954" i="7"/>
  <c r="U956" i="7"/>
  <c r="U958" i="7"/>
  <c r="U960" i="7"/>
  <c r="U962" i="7"/>
  <c r="U964" i="7"/>
  <c r="U966" i="7"/>
  <c r="U968" i="7"/>
  <c r="U970" i="7"/>
  <c r="U972" i="7"/>
  <c r="U974" i="7"/>
  <c r="U976" i="7"/>
  <c r="U978" i="7"/>
  <c r="U980" i="7"/>
  <c r="U982" i="7"/>
  <c r="U984" i="7"/>
  <c r="U986" i="7"/>
  <c r="U988" i="7"/>
  <c r="U990" i="7"/>
  <c r="U992" i="7"/>
  <c r="U994" i="7"/>
  <c r="U996" i="7"/>
  <c r="U998" i="7"/>
  <c r="U1000" i="7"/>
  <c r="U1002" i="7"/>
  <c r="U1004" i="7"/>
  <c r="U1006" i="7"/>
  <c r="U1008" i="7"/>
  <c r="U1010" i="7"/>
  <c r="U1012" i="7"/>
  <c r="U1014" i="7"/>
  <c r="U1016" i="7"/>
  <c r="U1018" i="7"/>
  <c r="U1020" i="7"/>
  <c r="U1022" i="7"/>
  <c r="U1024" i="7"/>
  <c r="U1026" i="7"/>
  <c r="U1028" i="7"/>
  <c r="U1030" i="7"/>
  <c r="U1032" i="7"/>
  <c r="U1034" i="7"/>
  <c r="U1036" i="7"/>
  <c r="U1038" i="7"/>
  <c r="U1040" i="7"/>
  <c r="U1042" i="7"/>
  <c r="U1044" i="7"/>
  <c r="U1046" i="7"/>
  <c r="U1048" i="7"/>
  <c r="U1050" i="7"/>
  <c r="U1052" i="7"/>
  <c r="U1054" i="7"/>
  <c r="U1056" i="7"/>
  <c r="U1058" i="7"/>
  <c r="U1060" i="7"/>
  <c r="U1062" i="7"/>
  <c r="U1064" i="7"/>
  <c r="U1066" i="7"/>
  <c r="U1068" i="7"/>
  <c r="U1070" i="7"/>
  <c r="U1072" i="7"/>
  <c r="U1074" i="7"/>
  <c r="U1076" i="7"/>
  <c r="U1078" i="7"/>
  <c r="U1080" i="7"/>
  <c r="U1082" i="7"/>
  <c r="U1084" i="7"/>
  <c r="U1086" i="7"/>
  <c r="U1088" i="7"/>
  <c r="U1090" i="7"/>
  <c r="U1092" i="7"/>
  <c r="U1094" i="7"/>
  <c r="U1096" i="7"/>
  <c r="U1098" i="7"/>
  <c r="U1100" i="7"/>
  <c r="U1102" i="7"/>
  <c r="U1104" i="7"/>
  <c r="U1106" i="7"/>
  <c r="U1108" i="7"/>
  <c r="U1110" i="7"/>
  <c r="U1112" i="7"/>
  <c r="U1114" i="7"/>
  <c r="U1116" i="7"/>
  <c r="U1118" i="7"/>
  <c r="U1120" i="7"/>
  <c r="U1122" i="7"/>
  <c r="U1124" i="7"/>
  <c r="U1412" i="7"/>
  <c r="U1416" i="7"/>
  <c r="U1420" i="7"/>
  <c r="U1424" i="7"/>
  <c r="U1428" i="7"/>
  <c r="U1432" i="7"/>
  <c r="U1436" i="7"/>
  <c r="U191" i="7"/>
  <c r="U193" i="7"/>
  <c r="U195" i="7"/>
  <c r="U197" i="7"/>
  <c r="U199" i="7"/>
  <c r="U201" i="7"/>
  <c r="U203" i="7"/>
  <c r="U205" i="7"/>
  <c r="U207" i="7"/>
  <c r="U209" i="7"/>
  <c r="U211" i="7"/>
  <c r="U213" i="7"/>
  <c r="U215" i="7"/>
  <c r="U217" i="7"/>
  <c r="U219" i="7"/>
  <c r="U221" i="7"/>
  <c r="U223" i="7"/>
  <c r="U225" i="7"/>
  <c r="U227" i="7"/>
  <c r="U229" i="7"/>
  <c r="U231" i="7"/>
  <c r="U233" i="7"/>
  <c r="U235" i="7"/>
  <c r="U237" i="7"/>
  <c r="U239" i="7"/>
  <c r="U241" i="7"/>
  <c r="U243" i="7"/>
  <c r="U245" i="7"/>
  <c r="U247" i="7"/>
  <c r="U249" i="7"/>
  <c r="U251" i="7"/>
  <c r="U253" i="7"/>
  <c r="U255" i="7"/>
  <c r="U257" i="7"/>
  <c r="U259" i="7"/>
  <c r="U261" i="7"/>
  <c r="U263" i="7"/>
  <c r="U265" i="7"/>
  <c r="U267" i="7"/>
  <c r="U269" i="7"/>
  <c r="U271" i="7"/>
  <c r="U273" i="7"/>
  <c r="U275" i="7"/>
  <c r="U277" i="7"/>
  <c r="U279" i="7"/>
  <c r="U281" i="7"/>
  <c r="U283" i="7"/>
  <c r="U285" i="7"/>
  <c r="U287" i="7"/>
  <c r="U289" i="7"/>
  <c r="U291" i="7"/>
  <c r="U293" i="7"/>
  <c r="U295" i="7"/>
  <c r="U297" i="7"/>
  <c r="U299" i="7"/>
  <c r="U301" i="7"/>
  <c r="U303" i="7"/>
  <c r="U305" i="7"/>
  <c r="U307" i="7"/>
  <c r="U309" i="7"/>
  <c r="U311" i="7"/>
  <c r="U313" i="7"/>
  <c r="U315" i="7"/>
  <c r="U317" i="7"/>
  <c r="U319" i="7"/>
  <c r="U321" i="7"/>
  <c r="U323" i="7"/>
  <c r="U325" i="7"/>
  <c r="U327" i="7"/>
  <c r="U329" i="7"/>
  <c r="U331" i="7"/>
  <c r="U333" i="7"/>
  <c r="U335" i="7"/>
  <c r="U337" i="7"/>
  <c r="U339" i="7"/>
  <c r="U341" i="7"/>
  <c r="U343" i="7"/>
  <c r="U345" i="7"/>
  <c r="U347" i="7"/>
  <c r="U349" i="7"/>
  <c r="U351" i="7"/>
  <c r="U353" i="7"/>
  <c r="U355" i="7"/>
  <c r="U357" i="7"/>
  <c r="U359" i="7"/>
  <c r="U361" i="7"/>
  <c r="U363" i="7"/>
  <c r="U365" i="7"/>
  <c r="U367" i="7"/>
  <c r="U369" i="7"/>
  <c r="U371" i="7"/>
  <c r="U373" i="7"/>
  <c r="U375" i="7"/>
  <c r="U377" i="7"/>
  <c r="U379" i="7"/>
  <c r="U381" i="7"/>
  <c r="U383" i="7"/>
  <c r="U385" i="7"/>
  <c r="U387" i="7"/>
  <c r="U389" i="7"/>
  <c r="U391" i="7"/>
  <c r="U393" i="7"/>
  <c r="U395" i="7"/>
  <c r="U397" i="7"/>
  <c r="U399" i="7"/>
  <c r="U401" i="7"/>
  <c r="U403" i="7"/>
  <c r="U405" i="7"/>
  <c r="U407" i="7"/>
  <c r="U409" i="7"/>
  <c r="U411" i="7"/>
  <c r="U413" i="7"/>
  <c r="U415" i="7"/>
  <c r="U417" i="7"/>
  <c r="U419" i="7"/>
  <c r="U421" i="7"/>
  <c r="U423" i="7"/>
  <c r="U425" i="7"/>
  <c r="U427" i="7"/>
  <c r="U429" i="7"/>
  <c r="U431" i="7"/>
  <c r="U433" i="7"/>
  <c r="U435" i="7"/>
  <c r="U437" i="7"/>
  <c r="U439" i="7"/>
  <c r="U441" i="7"/>
  <c r="U443" i="7"/>
  <c r="U445" i="7"/>
  <c r="U447" i="7"/>
  <c r="U449" i="7"/>
  <c r="U451" i="7"/>
  <c r="U453" i="7"/>
  <c r="U455" i="7"/>
  <c r="U457" i="7"/>
  <c r="U459" i="7"/>
  <c r="U461" i="7"/>
  <c r="U463" i="7"/>
  <c r="U465" i="7"/>
  <c r="U467" i="7"/>
  <c r="U469" i="7"/>
  <c r="U471" i="7"/>
  <c r="U473" i="7"/>
  <c r="U475" i="7"/>
  <c r="U477" i="7"/>
  <c r="U479" i="7"/>
  <c r="U481" i="7"/>
  <c r="U483" i="7"/>
  <c r="U485" i="7"/>
  <c r="U487" i="7"/>
  <c r="U489" i="7"/>
  <c r="U491" i="7"/>
  <c r="U493" i="7"/>
  <c r="U495" i="7"/>
  <c r="U497" i="7"/>
  <c r="U499" i="7"/>
  <c r="U501" i="7"/>
  <c r="U503" i="7"/>
  <c r="U505" i="7"/>
  <c r="U507" i="7"/>
  <c r="U509" i="7"/>
  <c r="U511" i="7"/>
  <c r="U513" i="7"/>
  <c r="U515" i="7"/>
  <c r="U517" i="7"/>
  <c r="U519" i="7"/>
  <c r="U521" i="7"/>
  <c r="U523" i="7"/>
  <c r="U525" i="7"/>
  <c r="U527" i="7"/>
  <c r="U529" i="7"/>
  <c r="U531" i="7"/>
  <c r="U533" i="7"/>
  <c r="U535" i="7"/>
  <c r="U537" i="7"/>
  <c r="U539" i="7"/>
  <c r="U541" i="7"/>
  <c r="U543" i="7"/>
  <c r="U545" i="7"/>
  <c r="U547" i="7"/>
  <c r="U549" i="7"/>
  <c r="U551" i="7"/>
  <c r="U553" i="7"/>
  <c r="U555" i="7"/>
  <c r="U557" i="7"/>
  <c r="U559" i="7"/>
  <c r="U561" i="7"/>
  <c r="U563" i="7"/>
  <c r="U565" i="7"/>
  <c r="U567" i="7"/>
  <c r="U569" i="7"/>
  <c r="U571" i="7"/>
  <c r="U573" i="7"/>
  <c r="U575" i="7"/>
  <c r="U577" i="7"/>
  <c r="U579" i="7"/>
  <c r="U581" i="7"/>
  <c r="U583" i="7"/>
  <c r="U585" i="7"/>
  <c r="U587" i="7"/>
  <c r="U589" i="7"/>
  <c r="U591" i="7"/>
  <c r="U593" i="7"/>
  <c r="U595" i="7"/>
  <c r="U597" i="7"/>
  <c r="U599" i="7"/>
  <c r="U601" i="7"/>
  <c r="U603" i="7"/>
  <c r="U605" i="7"/>
  <c r="U607" i="7"/>
  <c r="U609" i="7"/>
  <c r="U611" i="7"/>
  <c r="U613" i="7"/>
  <c r="U615" i="7"/>
  <c r="U617" i="7"/>
  <c r="U619" i="7"/>
  <c r="U621" i="7"/>
  <c r="U623" i="7"/>
  <c r="U625" i="7"/>
  <c r="U627" i="7"/>
  <c r="U629" i="7"/>
  <c r="U631" i="7"/>
  <c r="U633" i="7"/>
  <c r="U635" i="7"/>
  <c r="U637" i="7"/>
  <c r="U639" i="7"/>
  <c r="U641" i="7"/>
  <c r="U643" i="7"/>
  <c r="U645" i="7"/>
  <c r="U647" i="7"/>
  <c r="U649" i="7"/>
  <c r="U651" i="7"/>
  <c r="U653" i="7"/>
  <c r="U655" i="7"/>
  <c r="U657" i="7"/>
  <c r="U659" i="7"/>
  <c r="U661" i="7"/>
  <c r="U663" i="7"/>
  <c r="U665" i="7"/>
  <c r="U667" i="7"/>
  <c r="U669" i="7"/>
  <c r="U671" i="7"/>
  <c r="U673" i="7"/>
  <c r="U675" i="7"/>
  <c r="U677" i="7"/>
  <c r="U679" i="7"/>
  <c r="U681" i="7"/>
  <c r="U683" i="7"/>
  <c r="U685" i="7"/>
  <c r="U687" i="7"/>
  <c r="U689" i="7"/>
  <c r="U691" i="7"/>
  <c r="U693" i="7"/>
  <c r="U695" i="7"/>
  <c r="U697" i="7"/>
  <c r="U699" i="7"/>
  <c r="U701" i="7"/>
  <c r="U703" i="7"/>
  <c r="U705" i="7"/>
  <c r="U707" i="7"/>
  <c r="U709" i="7"/>
  <c r="U711" i="7"/>
  <c r="U713" i="7"/>
  <c r="U715" i="7"/>
  <c r="U717" i="7"/>
  <c r="U719" i="7"/>
  <c r="U721" i="7"/>
  <c r="U723" i="7"/>
  <c r="U725" i="7"/>
  <c r="U727" i="7"/>
  <c r="U729" i="7"/>
  <c r="U731" i="7"/>
  <c r="U733" i="7"/>
  <c r="U735" i="7"/>
  <c r="U737" i="7"/>
  <c r="U739" i="7"/>
  <c r="U741" i="7"/>
  <c r="U743" i="7"/>
  <c r="U745" i="7"/>
  <c r="U747" i="7"/>
  <c r="U749" i="7"/>
  <c r="U751" i="7"/>
  <c r="U753" i="7"/>
  <c r="U755" i="7"/>
  <c r="U757" i="7"/>
  <c r="U759" i="7"/>
  <c r="U761" i="7"/>
  <c r="U763" i="7"/>
  <c r="U765" i="7"/>
  <c r="U767" i="7"/>
  <c r="U769" i="7"/>
  <c r="U771" i="7"/>
  <c r="U773" i="7"/>
  <c r="U775" i="7"/>
  <c r="U777" i="7"/>
  <c r="U779" i="7"/>
  <c r="U781" i="7"/>
  <c r="U783" i="7"/>
  <c r="U785" i="7"/>
  <c r="U787" i="7"/>
  <c r="U789" i="7"/>
  <c r="U791" i="7"/>
  <c r="U793" i="7"/>
  <c r="U795" i="7"/>
  <c r="U797" i="7"/>
  <c r="U799" i="7"/>
  <c r="U801" i="7"/>
  <c r="U803" i="7"/>
  <c r="U805" i="7"/>
  <c r="U807" i="7"/>
  <c r="U809" i="7"/>
  <c r="U811" i="7"/>
  <c r="U813" i="7"/>
  <c r="U815" i="7"/>
  <c r="U817" i="7"/>
  <c r="U819" i="7"/>
  <c r="U821" i="7"/>
  <c r="U823" i="7"/>
  <c r="U825" i="7"/>
  <c r="U827" i="7"/>
  <c r="U829" i="7"/>
  <c r="U831" i="7"/>
  <c r="U833" i="7"/>
  <c r="U835" i="7"/>
  <c r="U837" i="7"/>
  <c r="U839" i="7"/>
  <c r="U841" i="7"/>
  <c r="U843" i="7"/>
  <c r="U845" i="7"/>
  <c r="U847" i="7"/>
  <c r="U849" i="7"/>
  <c r="U851" i="7"/>
  <c r="U853" i="7"/>
  <c r="U855" i="7"/>
  <c r="U857" i="7"/>
  <c r="U859" i="7"/>
  <c r="U861" i="7"/>
  <c r="U863" i="7"/>
  <c r="U865" i="7"/>
  <c r="U867" i="7"/>
  <c r="U869" i="7"/>
  <c r="U871" i="7"/>
  <c r="U873" i="7"/>
  <c r="U875" i="7"/>
  <c r="U877" i="7"/>
  <c r="U879" i="7"/>
  <c r="U881" i="7"/>
  <c r="U883" i="7"/>
  <c r="U885" i="7"/>
  <c r="U887" i="7"/>
  <c r="U889" i="7"/>
  <c r="U891" i="7"/>
  <c r="U893" i="7"/>
  <c r="U895" i="7"/>
  <c r="U897" i="7"/>
  <c r="U899" i="7"/>
  <c r="U901" i="7"/>
  <c r="U903" i="7"/>
  <c r="U905" i="7"/>
  <c r="U907" i="7"/>
  <c r="U909" i="7"/>
  <c r="U911" i="7"/>
  <c r="U913" i="7"/>
  <c r="U915" i="7"/>
  <c r="U917" i="7"/>
  <c r="U919" i="7"/>
  <c r="U921" i="7"/>
  <c r="U923" i="7"/>
  <c r="U925" i="7"/>
  <c r="U927" i="7"/>
  <c r="U929" i="7"/>
  <c r="U931" i="7"/>
  <c r="U933" i="7"/>
  <c r="U935" i="7"/>
  <c r="U937" i="7"/>
  <c r="U939" i="7"/>
  <c r="U941" i="7"/>
  <c r="U943" i="7"/>
  <c r="U945" i="7"/>
  <c r="U947" i="7"/>
  <c r="U949" i="7"/>
  <c r="U951" i="7"/>
  <c r="U953" i="7"/>
  <c r="U955" i="7"/>
  <c r="U957" i="7"/>
  <c r="U959" i="7"/>
  <c r="U961" i="7"/>
  <c r="U963" i="7"/>
  <c r="U965" i="7"/>
  <c r="U967" i="7"/>
  <c r="U969" i="7"/>
  <c r="U971" i="7"/>
  <c r="U973" i="7"/>
  <c r="U975" i="7"/>
  <c r="U977" i="7"/>
  <c r="U979" i="7"/>
  <c r="U981" i="7"/>
  <c r="U983" i="7"/>
  <c r="U985" i="7"/>
  <c r="U987" i="7"/>
  <c r="U989" i="7"/>
  <c r="U991" i="7"/>
  <c r="U993" i="7"/>
  <c r="U995" i="7"/>
  <c r="U997" i="7"/>
  <c r="U999" i="7"/>
  <c r="U1001" i="7"/>
  <c r="U1003" i="7"/>
  <c r="U1005" i="7"/>
  <c r="U1007" i="7"/>
  <c r="U1009" i="7"/>
  <c r="U1011" i="7"/>
  <c r="U1013" i="7"/>
  <c r="U1015" i="7"/>
  <c r="U1017" i="7"/>
  <c r="U1019" i="7"/>
  <c r="U1021" i="7"/>
  <c r="U1023" i="7"/>
  <c r="U1025" i="7"/>
  <c r="U1027" i="7"/>
  <c r="U1029" i="7"/>
  <c r="U1031" i="7"/>
  <c r="U1033" i="7"/>
  <c r="U1035" i="7"/>
  <c r="U1037" i="7"/>
  <c r="U1039" i="7"/>
  <c r="U1041" i="7"/>
  <c r="U1043" i="7"/>
  <c r="U1045" i="7"/>
  <c r="U1047" i="7"/>
  <c r="U1049" i="7"/>
  <c r="U1051" i="7"/>
  <c r="U1053" i="7"/>
  <c r="U1055" i="7"/>
  <c r="U1057" i="7"/>
  <c r="U1059" i="7"/>
  <c r="U1061" i="7"/>
  <c r="U1063" i="7"/>
  <c r="U1065" i="7"/>
  <c r="U1067" i="7"/>
  <c r="U1069" i="7"/>
  <c r="U1071" i="7"/>
  <c r="U1073" i="7"/>
  <c r="U1075" i="7"/>
  <c r="U1077" i="7"/>
  <c r="U1079" i="7"/>
  <c r="U1081" i="7"/>
  <c r="U1083" i="7"/>
  <c r="U1085" i="7"/>
  <c r="U1087" i="7"/>
  <c r="U1089" i="7"/>
  <c r="U1091" i="7"/>
  <c r="U1093" i="7"/>
  <c r="U1095" i="7"/>
  <c r="U1097" i="7"/>
  <c r="U1099" i="7"/>
  <c r="U1101" i="7"/>
  <c r="U1103" i="7"/>
  <c r="U1105" i="7"/>
  <c r="U1107" i="7"/>
  <c r="U1109" i="7"/>
  <c r="U1111" i="7"/>
  <c r="U1113" i="7"/>
  <c r="U1115" i="7"/>
  <c r="U1117" i="7"/>
  <c r="U1119" i="7"/>
  <c r="U1121" i="7"/>
  <c r="U1123" i="7"/>
  <c r="U1125" i="7"/>
  <c r="U1127" i="7"/>
  <c r="U1129" i="7"/>
  <c r="U1131" i="7"/>
  <c r="U1133" i="7"/>
  <c r="U1135" i="7"/>
  <c r="U1137" i="7"/>
  <c r="U1139" i="7"/>
  <c r="U1141" i="7"/>
  <c r="U1143" i="7"/>
  <c r="U1145" i="7"/>
  <c r="U1147" i="7"/>
  <c r="U1149" i="7"/>
  <c r="U1151" i="7"/>
  <c r="U1153" i="7"/>
  <c r="U1155" i="7"/>
  <c r="U1157" i="7"/>
  <c r="U1159" i="7"/>
  <c r="U1161" i="7"/>
  <c r="U1163" i="7"/>
  <c r="U1165" i="7"/>
  <c r="U1167" i="7"/>
  <c r="U1169" i="7"/>
  <c r="U1171" i="7"/>
  <c r="U1173" i="7"/>
  <c r="U1175" i="7"/>
  <c r="U1177" i="7"/>
  <c r="U1179" i="7"/>
  <c r="U1181" i="7"/>
  <c r="U1183" i="7"/>
  <c r="U1185" i="7"/>
  <c r="U1187" i="7"/>
  <c r="U1189" i="7"/>
  <c r="U1191" i="7"/>
  <c r="U1193" i="7"/>
  <c r="U1195" i="7"/>
  <c r="U1197" i="7"/>
  <c r="U1199" i="7"/>
  <c r="U1201" i="7"/>
  <c r="U1203" i="7"/>
  <c r="U1205" i="7"/>
  <c r="U1207" i="7"/>
  <c r="U1209" i="7"/>
  <c r="U1211" i="7"/>
  <c r="U1213" i="7"/>
  <c r="U1215" i="7"/>
  <c r="U1217" i="7"/>
  <c r="U1219" i="7"/>
  <c r="U1221" i="7"/>
  <c r="U1223" i="7"/>
  <c r="U1225" i="7"/>
  <c r="U1227" i="7"/>
  <c r="U1229" i="7"/>
  <c r="U1231" i="7"/>
  <c r="U1233" i="7"/>
  <c r="U1235" i="7"/>
  <c r="U1237" i="7"/>
  <c r="U1239" i="7"/>
  <c r="U1241" i="7"/>
  <c r="U1243" i="7"/>
  <c r="U1245" i="7"/>
  <c r="U1247" i="7"/>
  <c r="U1249" i="7"/>
  <c r="U1251" i="7"/>
  <c r="U1253" i="7"/>
  <c r="U1255" i="7"/>
  <c r="U1257" i="7"/>
  <c r="U1259" i="7"/>
  <c r="U1261" i="7"/>
  <c r="U1263" i="7"/>
  <c r="U1265" i="7"/>
  <c r="U1267" i="7"/>
  <c r="U1269" i="7"/>
  <c r="U1271" i="7"/>
  <c r="U1273" i="7"/>
  <c r="U1275" i="7"/>
  <c r="U1277" i="7"/>
  <c r="U1279" i="7"/>
  <c r="U1281" i="7"/>
  <c r="U1283" i="7"/>
  <c r="U1285" i="7"/>
  <c r="U1287" i="7"/>
  <c r="U1289" i="7"/>
  <c r="U1291" i="7"/>
  <c r="U1293" i="7"/>
  <c r="U1295" i="7"/>
  <c r="U1297" i="7"/>
  <c r="U1299" i="7"/>
  <c r="U1301" i="7"/>
  <c r="U1303" i="7"/>
  <c r="U1305" i="7"/>
  <c r="U1307" i="7"/>
  <c r="U1309" i="7"/>
  <c r="U1311" i="7"/>
  <c r="U1313" i="7"/>
  <c r="U1315" i="7"/>
  <c r="U1317" i="7"/>
  <c r="U1319" i="7"/>
  <c r="U1321" i="7"/>
  <c r="U1323" i="7"/>
  <c r="U1325" i="7"/>
  <c r="U1327" i="7"/>
  <c r="U1329" i="7"/>
  <c r="U1331" i="7"/>
  <c r="U1333" i="7"/>
  <c r="U1335" i="7"/>
  <c r="U1337" i="7"/>
  <c r="U1339" i="7"/>
  <c r="U1341" i="7"/>
  <c r="U1343" i="7"/>
  <c r="U1345" i="7"/>
  <c r="U1347" i="7"/>
  <c r="U1349" i="7"/>
  <c r="U1351" i="7"/>
  <c r="U1353" i="7"/>
  <c r="U1355" i="7"/>
  <c r="U1357" i="7"/>
  <c r="U1359" i="7"/>
  <c r="U1361" i="7"/>
  <c r="U1363" i="7"/>
  <c r="U1365" i="7"/>
  <c r="U1367" i="7"/>
  <c r="U1369" i="7"/>
  <c r="U1371" i="7"/>
  <c r="U1373" i="7"/>
  <c r="U1375" i="7"/>
  <c r="U1377" i="7"/>
  <c r="U1379" i="7"/>
  <c r="U1381" i="7"/>
  <c r="U1383" i="7"/>
  <c r="U1385" i="7"/>
  <c r="U1387" i="7"/>
  <c r="U1389" i="7"/>
  <c r="U1391" i="7"/>
  <c r="U1393" i="7"/>
  <c r="U1395" i="7"/>
  <c r="U1397" i="7"/>
  <c r="U1399" i="7"/>
  <c r="U1401" i="7"/>
  <c r="U1403" i="7"/>
  <c r="U1405" i="7"/>
  <c r="U1407" i="7"/>
  <c r="U1409" i="7"/>
  <c r="U1411" i="7"/>
  <c r="U1413" i="7"/>
  <c r="U1415" i="7"/>
  <c r="U1417" i="7"/>
  <c r="U1419" i="7"/>
  <c r="U1421" i="7"/>
  <c r="U1423" i="7"/>
  <c r="U1425" i="7"/>
  <c r="U1427" i="7"/>
  <c r="U1429" i="7"/>
  <c r="U1431" i="7"/>
  <c r="U1433" i="7"/>
  <c r="U1435" i="7"/>
  <c r="U1126" i="7"/>
  <c r="U1128" i="7"/>
  <c r="U1130" i="7"/>
  <c r="U1132" i="7"/>
  <c r="U1134" i="7"/>
  <c r="U1136" i="7"/>
  <c r="U1138" i="7"/>
  <c r="U1140" i="7"/>
  <c r="U1142" i="7"/>
  <c r="U1144" i="7"/>
  <c r="U1146" i="7"/>
  <c r="U1148" i="7"/>
  <c r="U1150" i="7"/>
  <c r="U1152" i="7"/>
  <c r="U1154" i="7"/>
  <c r="U1156" i="7"/>
  <c r="U1158" i="7"/>
  <c r="U1160" i="7"/>
  <c r="U1162" i="7"/>
  <c r="U1164" i="7"/>
  <c r="U1166" i="7"/>
  <c r="U1168" i="7"/>
  <c r="U1170" i="7"/>
  <c r="U1172" i="7"/>
  <c r="U1174" i="7"/>
  <c r="U1176" i="7"/>
  <c r="U1178" i="7"/>
  <c r="U1180" i="7"/>
  <c r="U1182" i="7"/>
  <c r="U1184" i="7"/>
  <c r="U1186" i="7"/>
  <c r="U1188" i="7"/>
  <c r="U1190" i="7"/>
  <c r="U1192" i="7"/>
  <c r="U1194" i="7"/>
  <c r="U1196" i="7"/>
  <c r="U1198" i="7"/>
  <c r="U1200" i="7"/>
  <c r="U1202" i="7"/>
  <c r="U1204" i="7"/>
  <c r="U1206" i="7"/>
  <c r="U1208" i="7"/>
  <c r="U1210" i="7"/>
  <c r="U1212" i="7"/>
  <c r="U1214" i="7"/>
  <c r="U1216" i="7"/>
  <c r="U1218" i="7"/>
  <c r="U1220" i="7"/>
  <c r="U1222" i="7"/>
  <c r="U1224" i="7"/>
  <c r="U1226" i="7"/>
  <c r="U1228" i="7"/>
  <c r="U1230" i="7"/>
  <c r="U1232" i="7"/>
  <c r="U1234" i="7"/>
  <c r="U1236" i="7"/>
  <c r="U1238" i="7"/>
  <c r="U1240" i="7"/>
  <c r="U1242" i="7"/>
  <c r="U1244" i="7"/>
  <c r="U1246" i="7"/>
  <c r="U1248" i="7"/>
  <c r="U1250" i="7"/>
  <c r="U1252" i="7"/>
  <c r="U1254" i="7"/>
  <c r="U1256" i="7"/>
  <c r="U1258" i="7"/>
  <c r="U1260" i="7"/>
  <c r="U1262" i="7"/>
  <c r="U1264" i="7"/>
  <c r="U1266" i="7"/>
  <c r="U1268" i="7"/>
  <c r="U1270" i="7"/>
  <c r="U1272" i="7"/>
  <c r="U1274" i="7"/>
  <c r="U1276" i="7"/>
  <c r="U1278" i="7"/>
  <c r="U1280" i="7"/>
  <c r="U1282" i="7"/>
  <c r="U1284" i="7"/>
  <c r="U1286" i="7"/>
  <c r="U1288" i="7"/>
  <c r="U1290" i="7"/>
  <c r="U1292" i="7"/>
  <c r="U1294" i="7"/>
  <c r="U1296" i="7"/>
  <c r="U1298" i="7"/>
  <c r="U1300" i="7"/>
  <c r="U1302" i="7"/>
  <c r="U1304" i="7"/>
  <c r="U1306" i="7"/>
  <c r="U1308" i="7"/>
  <c r="U1310" i="7"/>
  <c r="U1312" i="7"/>
  <c r="U1314" i="7"/>
  <c r="U1316" i="7"/>
  <c r="U1318" i="7"/>
  <c r="U1320" i="7"/>
  <c r="U1322" i="7"/>
  <c r="U1324" i="7"/>
  <c r="U1326" i="7"/>
  <c r="U1328" i="7"/>
  <c r="U1330" i="7"/>
  <c r="U1332" i="7"/>
  <c r="U1334" i="7"/>
  <c r="U1336" i="7"/>
  <c r="U1338" i="7"/>
  <c r="U1340" i="7"/>
  <c r="U1342" i="7"/>
  <c r="U1344" i="7"/>
  <c r="U1346" i="7"/>
  <c r="U1348" i="7"/>
  <c r="U1350" i="7"/>
  <c r="U1352" i="7"/>
  <c r="U1354" i="7"/>
  <c r="U1356" i="7"/>
  <c r="U1358" i="7"/>
  <c r="U1360" i="7"/>
  <c r="U1362" i="7"/>
  <c r="U1364" i="7"/>
  <c r="U1366" i="7"/>
  <c r="U1368" i="7"/>
  <c r="U1370" i="7"/>
  <c r="U1372" i="7"/>
  <c r="U1374" i="7"/>
  <c r="U1376" i="7"/>
  <c r="U1378" i="7"/>
  <c r="U1380" i="7"/>
  <c r="U1382" i="7"/>
  <c r="U1384" i="7"/>
  <c r="U1386" i="7"/>
  <c r="U1388" i="7"/>
  <c r="U1390" i="7"/>
  <c r="U1392" i="7"/>
  <c r="U1394" i="7"/>
  <c r="U1396" i="7"/>
  <c r="U1398" i="7"/>
  <c r="U1400" i="7"/>
  <c r="U1402" i="7"/>
  <c r="U1404" i="7"/>
  <c r="U1406" i="7"/>
  <c r="U1408" i="7"/>
  <c r="T4" i="7"/>
  <c r="T6" i="7"/>
  <c r="T8" i="7"/>
  <c r="T20" i="7"/>
  <c r="T10" i="7"/>
  <c r="T12" i="7"/>
  <c r="T14" i="7"/>
  <c r="T16" i="7"/>
  <c r="T18" i="7"/>
  <c r="T36" i="7"/>
  <c r="T38" i="7"/>
  <c r="T40" i="7"/>
  <c r="T42" i="7"/>
  <c r="T44" i="7"/>
  <c r="T46" i="7"/>
  <c r="T48" i="7"/>
  <c r="T70" i="7"/>
  <c r="T72" i="7"/>
  <c r="T74" i="7"/>
  <c r="T76" i="7"/>
  <c r="T78" i="7"/>
  <c r="T80" i="7"/>
  <c r="T82" i="7"/>
  <c r="T98" i="7"/>
  <c r="T100" i="7"/>
  <c r="T102" i="7"/>
  <c r="T104" i="7"/>
  <c r="T106" i="7"/>
  <c r="T108" i="7"/>
  <c r="T110" i="7"/>
  <c r="T126" i="7"/>
  <c r="T128" i="7"/>
  <c r="T130" i="7"/>
  <c r="T132" i="7"/>
  <c r="T134" i="7"/>
  <c r="T136" i="7"/>
  <c r="T138" i="7"/>
  <c r="T154" i="7"/>
  <c r="T156" i="7"/>
  <c r="T158" i="7"/>
  <c r="T160" i="7"/>
  <c r="T162" i="7"/>
  <c r="T164" i="7"/>
  <c r="T178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215" i="7"/>
  <c r="T217" i="7"/>
  <c r="T219" i="7"/>
  <c r="T221" i="7"/>
  <c r="T223" i="7"/>
  <c r="T225" i="7"/>
  <c r="T227" i="7"/>
  <c r="T229" i="7"/>
  <c r="T231" i="7"/>
  <c r="T233" i="7"/>
  <c r="T235" i="7"/>
  <c r="T237" i="7"/>
  <c r="T239" i="7"/>
  <c r="T241" i="7"/>
  <c r="T243" i="7"/>
  <c r="T245" i="7"/>
  <c r="T247" i="7"/>
  <c r="T249" i="7"/>
  <c r="T251" i="7"/>
  <c r="T253" i="7"/>
  <c r="T255" i="7"/>
  <c r="T257" i="7"/>
  <c r="T259" i="7"/>
  <c r="T261" i="7"/>
  <c r="T263" i="7"/>
  <c r="T265" i="7"/>
  <c r="T267" i="7"/>
  <c r="T269" i="7"/>
  <c r="T271" i="7"/>
  <c r="T273" i="7"/>
  <c r="T275" i="7"/>
  <c r="T277" i="7"/>
  <c r="T279" i="7"/>
  <c r="T281" i="7"/>
  <c r="T283" i="7"/>
  <c r="T285" i="7"/>
  <c r="T287" i="7"/>
  <c r="T289" i="7"/>
  <c r="T291" i="7"/>
  <c r="T293" i="7"/>
  <c r="T295" i="7"/>
  <c r="T297" i="7"/>
  <c r="T299" i="7"/>
  <c r="T301" i="7"/>
  <c r="T303" i="7"/>
  <c r="T305" i="7"/>
  <c r="T307" i="7"/>
  <c r="T309" i="7"/>
  <c r="T311" i="7"/>
  <c r="T313" i="7"/>
  <c r="T315" i="7"/>
  <c r="T317" i="7"/>
  <c r="T319" i="7"/>
  <c r="T321" i="7"/>
  <c r="T323" i="7"/>
  <c r="T325" i="7"/>
  <c r="T327" i="7"/>
  <c r="T329" i="7"/>
  <c r="T331" i="7"/>
  <c r="T333" i="7"/>
  <c r="T335" i="7"/>
  <c r="T337" i="7"/>
  <c r="T339" i="7"/>
  <c r="T341" i="7"/>
  <c r="T343" i="7"/>
  <c r="T345" i="7"/>
  <c r="T347" i="7"/>
  <c r="T349" i="7"/>
  <c r="T351" i="7"/>
  <c r="T353" i="7"/>
  <c r="T355" i="7"/>
  <c r="T357" i="7"/>
  <c r="T359" i="7"/>
  <c r="T361" i="7"/>
  <c r="T363" i="7"/>
  <c r="T365" i="7"/>
  <c r="T367" i="7"/>
  <c r="T369" i="7"/>
  <c r="T371" i="7"/>
  <c r="T373" i="7"/>
  <c r="T375" i="7"/>
  <c r="T377" i="7"/>
  <c r="T379" i="7"/>
  <c r="T381" i="7"/>
  <c r="T383" i="7"/>
  <c r="T385" i="7"/>
  <c r="T387" i="7"/>
  <c r="T389" i="7"/>
  <c r="T391" i="7"/>
  <c r="T393" i="7"/>
  <c r="T395" i="7"/>
  <c r="T397" i="7"/>
  <c r="T399" i="7"/>
  <c r="T401" i="7"/>
  <c r="T403" i="7"/>
  <c r="T405" i="7"/>
  <c r="T407" i="7"/>
  <c r="T409" i="7"/>
  <c r="T411" i="7"/>
  <c r="T413" i="7"/>
  <c r="T415" i="7"/>
  <c r="T417" i="7"/>
  <c r="T419" i="7"/>
  <c r="T421" i="7"/>
  <c r="T423" i="7"/>
  <c r="T425" i="7"/>
  <c r="T427" i="7"/>
  <c r="T429" i="7"/>
  <c r="T431" i="7"/>
  <c r="T433" i="7"/>
  <c r="T435" i="7"/>
  <c r="T437" i="7"/>
  <c r="T439" i="7"/>
  <c r="T441" i="7"/>
  <c r="T443" i="7"/>
  <c r="T445" i="7"/>
  <c r="T447" i="7"/>
  <c r="T449" i="7"/>
  <c r="T451" i="7"/>
  <c r="T453" i="7"/>
  <c r="T455" i="7"/>
  <c r="T457" i="7"/>
  <c r="T459" i="7"/>
  <c r="T461" i="7"/>
  <c r="T463" i="7"/>
  <c r="T465" i="7"/>
  <c r="T467" i="7"/>
  <c r="T469" i="7"/>
  <c r="T471" i="7"/>
  <c r="T473" i="7"/>
  <c r="T475" i="7"/>
  <c r="T477" i="7"/>
  <c r="T479" i="7"/>
  <c r="T481" i="7"/>
  <c r="T483" i="7"/>
  <c r="T485" i="7"/>
  <c r="T487" i="7"/>
  <c r="T489" i="7"/>
  <c r="T491" i="7"/>
  <c r="T493" i="7"/>
  <c r="T495" i="7"/>
  <c r="T497" i="7"/>
  <c r="T499" i="7"/>
  <c r="T501" i="7"/>
  <c r="T503" i="7"/>
  <c r="T505" i="7"/>
  <c r="T507" i="7"/>
  <c r="T509" i="7"/>
  <c r="T511" i="7"/>
  <c r="T513" i="7"/>
  <c r="T515" i="7"/>
  <c r="T517" i="7"/>
  <c r="T519" i="7"/>
  <c r="T521" i="7"/>
  <c r="T523" i="7"/>
  <c r="T525" i="7"/>
  <c r="T527" i="7"/>
  <c r="T529" i="7"/>
  <c r="T531" i="7"/>
  <c r="T533" i="7"/>
  <c r="T535" i="7"/>
  <c r="T537" i="7"/>
  <c r="T539" i="7"/>
  <c r="T541" i="7"/>
  <c r="T543" i="7"/>
  <c r="T545" i="7"/>
  <c r="T547" i="7"/>
  <c r="T549" i="7"/>
  <c r="T551" i="7"/>
  <c r="T553" i="7"/>
  <c r="T555" i="7"/>
  <c r="T557" i="7"/>
  <c r="T559" i="7"/>
  <c r="T561" i="7"/>
  <c r="T563" i="7"/>
  <c r="T565" i="7"/>
  <c r="T567" i="7"/>
  <c r="T569" i="7"/>
  <c r="T571" i="7"/>
  <c r="T573" i="7"/>
  <c r="T575" i="7"/>
  <c r="T577" i="7"/>
  <c r="T579" i="7"/>
  <c r="T581" i="7"/>
  <c r="T583" i="7"/>
  <c r="T585" i="7"/>
  <c r="T587" i="7"/>
  <c r="T589" i="7"/>
  <c r="T591" i="7"/>
  <c r="T593" i="7"/>
  <c r="T595" i="7"/>
  <c r="T597" i="7"/>
  <c r="T599" i="7"/>
  <c r="T601" i="7"/>
  <c r="T603" i="7"/>
  <c r="T605" i="7"/>
  <c r="T607" i="7"/>
  <c r="T609" i="7"/>
  <c r="T611" i="7"/>
  <c r="T613" i="7"/>
  <c r="T615" i="7"/>
  <c r="T617" i="7"/>
  <c r="T619" i="7"/>
  <c r="T621" i="7"/>
  <c r="T623" i="7"/>
  <c r="T625" i="7"/>
  <c r="T627" i="7"/>
  <c r="T629" i="7"/>
  <c r="T631" i="7"/>
  <c r="T633" i="7"/>
  <c r="T635" i="7"/>
  <c r="T637" i="7"/>
  <c r="T639" i="7"/>
  <c r="T22" i="7"/>
  <c r="T24" i="7"/>
  <c r="T26" i="7"/>
  <c r="T28" i="7"/>
  <c r="T30" i="7"/>
  <c r="T32" i="7"/>
  <c r="T34" i="7"/>
  <c r="T50" i="7"/>
  <c r="T52" i="7"/>
  <c r="T54" i="7"/>
  <c r="T56" i="7"/>
  <c r="T58" i="7"/>
  <c r="T60" i="7"/>
  <c r="T62" i="7"/>
  <c r="T64" i="7"/>
  <c r="T66" i="7"/>
  <c r="T68" i="7"/>
  <c r="T84" i="7"/>
  <c r="T86" i="7"/>
  <c r="T88" i="7"/>
  <c r="T90" i="7"/>
  <c r="T92" i="7"/>
  <c r="T94" i="7"/>
  <c r="T96" i="7"/>
  <c r="T112" i="7"/>
  <c r="T114" i="7"/>
  <c r="T116" i="7"/>
  <c r="T118" i="7"/>
  <c r="T120" i="7"/>
  <c r="T122" i="7"/>
  <c r="T124" i="7"/>
  <c r="T140" i="7"/>
  <c r="T142" i="7"/>
  <c r="T144" i="7"/>
  <c r="T146" i="7"/>
  <c r="T148" i="7"/>
  <c r="T150" i="7"/>
  <c r="T152" i="7"/>
  <c r="T166" i="7"/>
  <c r="T168" i="7"/>
  <c r="T170" i="7"/>
  <c r="T172" i="7"/>
  <c r="T174" i="7"/>
  <c r="T176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T214" i="7"/>
  <c r="T216" i="7"/>
  <c r="T218" i="7"/>
  <c r="T220" i="7"/>
  <c r="T222" i="7"/>
  <c r="T224" i="7"/>
  <c r="T226" i="7"/>
  <c r="T228" i="7"/>
  <c r="T230" i="7"/>
  <c r="T232" i="7"/>
  <c r="T234" i="7"/>
  <c r="T236" i="7"/>
  <c r="T238" i="7"/>
  <c r="T240" i="7"/>
  <c r="T242" i="7"/>
  <c r="T244" i="7"/>
  <c r="T246" i="7"/>
  <c r="T248" i="7"/>
  <c r="T250" i="7"/>
  <c r="T252" i="7"/>
  <c r="T254" i="7"/>
  <c r="T256" i="7"/>
  <c r="T258" i="7"/>
  <c r="T260" i="7"/>
  <c r="T262" i="7"/>
  <c r="T264" i="7"/>
  <c r="T266" i="7"/>
  <c r="T268" i="7"/>
  <c r="T270" i="7"/>
  <c r="T272" i="7"/>
  <c r="T274" i="7"/>
  <c r="T276" i="7"/>
  <c r="T278" i="7"/>
  <c r="T280" i="7"/>
  <c r="T282" i="7"/>
  <c r="T284" i="7"/>
  <c r="T286" i="7"/>
  <c r="T288" i="7"/>
  <c r="T290" i="7"/>
  <c r="T292" i="7"/>
  <c r="T294" i="7"/>
  <c r="T296" i="7"/>
  <c r="T298" i="7"/>
  <c r="T300" i="7"/>
  <c r="T302" i="7"/>
  <c r="T304" i="7"/>
  <c r="T306" i="7"/>
  <c r="T308" i="7"/>
  <c r="T310" i="7"/>
  <c r="T312" i="7"/>
  <c r="T314" i="7"/>
  <c r="T316" i="7"/>
  <c r="T318" i="7"/>
  <c r="T320" i="7"/>
  <c r="T322" i="7"/>
  <c r="T324" i="7"/>
  <c r="T326" i="7"/>
  <c r="T328" i="7"/>
  <c r="T330" i="7"/>
  <c r="T332" i="7"/>
  <c r="T334" i="7"/>
  <c r="T336" i="7"/>
  <c r="T338" i="7"/>
  <c r="T340" i="7"/>
  <c r="T342" i="7"/>
  <c r="T344" i="7"/>
  <c r="T346" i="7"/>
  <c r="T348" i="7"/>
  <c r="T350" i="7"/>
  <c r="T352" i="7"/>
  <c r="T354" i="7"/>
  <c r="T356" i="7"/>
  <c r="T358" i="7"/>
  <c r="T360" i="7"/>
  <c r="T362" i="7"/>
  <c r="T364" i="7"/>
  <c r="T366" i="7"/>
  <c r="T368" i="7"/>
  <c r="T370" i="7"/>
  <c r="T372" i="7"/>
  <c r="T374" i="7"/>
  <c r="T376" i="7"/>
  <c r="T378" i="7"/>
  <c r="T380" i="7"/>
  <c r="T382" i="7"/>
  <c r="T384" i="7"/>
  <c r="T386" i="7"/>
  <c r="T388" i="7"/>
  <c r="T390" i="7"/>
  <c r="T392" i="7"/>
  <c r="T394" i="7"/>
  <c r="T396" i="7"/>
  <c r="T398" i="7"/>
  <c r="T400" i="7"/>
  <c r="T402" i="7"/>
  <c r="T404" i="7"/>
  <c r="T406" i="7"/>
  <c r="T408" i="7"/>
  <c r="T410" i="7"/>
  <c r="T412" i="7"/>
  <c r="T414" i="7"/>
  <c r="T416" i="7"/>
  <c r="T418" i="7"/>
  <c r="T420" i="7"/>
  <c r="T422" i="7"/>
  <c r="T424" i="7"/>
  <c r="T426" i="7"/>
  <c r="T428" i="7"/>
  <c r="T430" i="7"/>
  <c r="T432" i="7"/>
  <c r="T434" i="7"/>
  <c r="T436" i="7"/>
  <c r="T438" i="7"/>
  <c r="T440" i="7"/>
  <c r="T442" i="7"/>
  <c r="T444" i="7"/>
  <c r="T446" i="7"/>
  <c r="T448" i="7"/>
  <c r="T450" i="7"/>
  <c r="T452" i="7"/>
  <c r="T454" i="7"/>
  <c r="T456" i="7"/>
  <c r="T458" i="7"/>
  <c r="T460" i="7"/>
  <c r="T462" i="7"/>
  <c r="T464" i="7"/>
  <c r="T466" i="7"/>
  <c r="T468" i="7"/>
  <c r="T470" i="7"/>
  <c r="T472" i="7"/>
  <c r="T474" i="7"/>
  <c r="T476" i="7"/>
  <c r="T478" i="7"/>
  <c r="T480" i="7"/>
  <c r="T482" i="7"/>
  <c r="T484" i="7"/>
  <c r="T486" i="7"/>
  <c r="T488" i="7"/>
  <c r="T490" i="7"/>
  <c r="T492" i="7"/>
  <c r="T494" i="7"/>
  <c r="T496" i="7"/>
  <c r="T498" i="7"/>
  <c r="T500" i="7"/>
  <c r="T502" i="7"/>
  <c r="T504" i="7"/>
  <c r="T506" i="7"/>
  <c r="T508" i="7"/>
  <c r="T510" i="7"/>
  <c r="T512" i="7"/>
  <c r="T514" i="7"/>
  <c r="T516" i="7"/>
  <c r="T518" i="7"/>
  <c r="T520" i="7"/>
  <c r="T522" i="7"/>
  <c r="T524" i="7"/>
  <c r="T526" i="7"/>
  <c r="T528" i="7"/>
  <c r="T530" i="7"/>
  <c r="T532" i="7"/>
  <c r="T534" i="7"/>
  <c r="T536" i="7"/>
  <c r="T538" i="7"/>
  <c r="T540" i="7"/>
  <c r="T542" i="7"/>
  <c r="T544" i="7"/>
  <c r="T546" i="7"/>
  <c r="T548" i="7"/>
  <c r="T550" i="7"/>
  <c r="T552" i="7"/>
  <c r="T554" i="7"/>
  <c r="T556" i="7"/>
  <c r="T558" i="7"/>
  <c r="T560" i="7"/>
  <c r="T562" i="7"/>
  <c r="T564" i="7"/>
  <c r="T566" i="7"/>
  <c r="T568" i="7"/>
  <c r="T570" i="7"/>
  <c r="T572" i="7"/>
  <c r="T574" i="7"/>
  <c r="T576" i="7"/>
  <c r="T578" i="7"/>
  <c r="T580" i="7"/>
  <c r="T582" i="7"/>
  <c r="T584" i="7"/>
  <c r="T586" i="7"/>
  <c r="T588" i="7"/>
  <c r="T590" i="7"/>
  <c r="T592" i="7"/>
  <c r="T594" i="7"/>
  <c r="T596" i="7"/>
  <c r="T598" i="7"/>
  <c r="T600" i="7"/>
  <c r="T602" i="7"/>
  <c r="T604" i="7"/>
  <c r="T606" i="7"/>
  <c r="T608" i="7"/>
  <c r="T610" i="7"/>
  <c r="T612" i="7"/>
  <c r="T614" i="7"/>
  <c r="T616" i="7"/>
  <c r="T618" i="7"/>
  <c r="T620" i="7"/>
  <c r="T622" i="7"/>
  <c r="T624" i="7"/>
  <c r="T626" i="7"/>
  <c r="T628" i="7"/>
  <c r="T630" i="7"/>
  <c r="T632" i="7"/>
  <c r="T634" i="7"/>
  <c r="T636" i="7"/>
  <c r="T638" i="7"/>
  <c r="T640" i="7"/>
  <c r="T642" i="7"/>
  <c r="T644" i="7"/>
  <c r="T646" i="7"/>
  <c r="T648" i="7"/>
  <c r="T650" i="7"/>
  <c r="T652" i="7"/>
  <c r="T654" i="7"/>
  <c r="T656" i="7"/>
  <c r="T658" i="7"/>
  <c r="T660" i="7"/>
  <c r="T662" i="7"/>
  <c r="T664" i="7"/>
  <c r="T666" i="7"/>
  <c r="T668" i="7"/>
  <c r="T670" i="7"/>
  <c r="T672" i="7"/>
  <c r="T674" i="7"/>
  <c r="T676" i="7"/>
  <c r="T678" i="7"/>
  <c r="T680" i="7"/>
  <c r="T682" i="7"/>
  <c r="T684" i="7"/>
  <c r="T686" i="7"/>
  <c r="T688" i="7"/>
  <c r="T690" i="7"/>
  <c r="T692" i="7"/>
  <c r="T694" i="7"/>
  <c r="T696" i="7"/>
  <c r="T698" i="7"/>
  <c r="T700" i="7"/>
  <c r="T702" i="7"/>
  <c r="T704" i="7"/>
  <c r="T706" i="7"/>
  <c r="T708" i="7"/>
  <c r="T710" i="7"/>
  <c r="T712" i="7"/>
  <c r="T714" i="7"/>
  <c r="T716" i="7"/>
  <c r="T718" i="7"/>
  <c r="T720" i="7"/>
  <c r="T722" i="7"/>
  <c r="T724" i="7"/>
  <c r="T726" i="7"/>
  <c r="T728" i="7"/>
  <c r="T730" i="7"/>
  <c r="T732" i="7"/>
  <c r="T734" i="7"/>
  <c r="T736" i="7"/>
  <c r="T738" i="7"/>
  <c r="T740" i="7"/>
  <c r="T742" i="7"/>
  <c r="T744" i="7"/>
  <c r="T746" i="7"/>
  <c r="T748" i="7"/>
  <c r="T750" i="7"/>
  <c r="T752" i="7"/>
  <c r="T754" i="7"/>
  <c r="T756" i="7"/>
  <c r="T758" i="7"/>
  <c r="T760" i="7"/>
  <c r="T762" i="7"/>
  <c r="T764" i="7"/>
  <c r="T766" i="7"/>
  <c r="T768" i="7"/>
  <c r="T770" i="7"/>
  <c r="T772" i="7"/>
  <c r="T774" i="7"/>
  <c r="T776" i="7"/>
  <c r="T778" i="7"/>
  <c r="T780" i="7"/>
  <c r="T782" i="7"/>
  <c r="T784" i="7"/>
  <c r="T786" i="7"/>
  <c r="T788" i="7"/>
  <c r="T790" i="7"/>
  <c r="T792" i="7"/>
  <c r="T794" i="7"/>
  <c r="T796" i="7"/>
  <c r="T798" i="7"/>
  <c r="T800" i="7"/>
  <c r="T802" i="7"/>
  <c r="T804" i="7"/>
  <c r="T806" i="7"/>
  <c r="T808" i="7"/>
  <c r="T810" i="7"/>
  <c r="T812" i="7"/>
  <c r="T814" i="7"/>
  <c r="T816" i="7"/>
  <c r="T818" i="7"/>
  <c r="T820" i="7"/>
  <c r="T822" i="7"/>
  <c r="T824" i="7"/>
  <c r="T826" i="7"/>
  <c r="T828" i="7"/>
  <c r="T830" i="7"/>
  <c r="T832" i="7"/>
  <c r="T834" i="7"/>
  <c r="T836" i="7"/>
  <c r="T838" i="7"/>
  <c r="T840" i="7"/>
  <c r="T842" i="7"/>
  <c r="T844" i="7"/>
  <c r="T846" i="7"/>
  <c r="T848" i="7"/>
  <c r="T850" i="7"/>
  <c r="T852" i="7"/>
  <c r="T854" i="7"/>
  <c r="T856" i="7"/>
  <c r="T858" i="7"/>
  <c r="T860" i="7"/>
  <c r="T862" i="7"/>
  <c r="T864" i="7"/>
  <c r="T866" i="7"/>
  <c r="T868" i="7"/>
  <c r="T870" i="7"/>
  <c r="T872" i="7"/>
  <c r="T874" i="7"/>
  <c r="T876" i="7"/>
  <c r="T878" i="7"/>
  <c r="T880" i="7"/>
  <c r="T882" i="7"/>
  <c r="T884" i="7"/>
  <c r="T886" i="7"/>
  <c r="T888" i="7"/>
  <c r="T890" i="7"/>
  <c r="T892" i="7"/>
  <c r="T894" i="7"/>
  <c r="T896" i="7"/>
  <c r="T898" i="7"/>
  <c r="T900" i="7"/>
  <c r="T902" i="7"/>
  <c r="T904" i="7"/>
  <c r="T906" i="7"/>
  <c r="T908" i="7"/>
  <c r="T910" i="7"/>
  <c r="T912" i="7"/>
  <c r="T914" i="7"/>
  <c r="T916" i="7"/>
  <c r="T918" i="7"/>
  <c r="T920" i="7"/>
  <c r="T922" i="7"/>
  <c r="T924" i="7"/>
  <c r="T926" i="7"/>
  <c r="T928" i="7"/>
  <c r="T930" i="7"/>
  <c r="T932" i="7"/>
  <c r="T934" i="7"/>
  <c r="T936" i="7"/>
  <c r="T938" i="7"/>
  <c r="T940" i="7"/>
  <c r="T942" i="7"/>
  <c r="T944" i="7"/>
  <c r="T946" i="7"/>
  <c r="T948" i="7"/>
  <c r="T950" i="7"/>
  <c r="T952" i="7"/>
  <c r="T954" i="7"/>
  <c r="T956" i="7"/>
  <c r="T958" i="7"/>
  <c r="T960" i="7"/>
  <c r="T962" i="7"/>
  <c r="T964" i="7"/>
  <c r="T966" i="7"/>
  <c r="T968" i="7"/>
  <c r="T970" i="7"/>
  <c r="T972" i="7"/>
  <c r="T974" i="7"/>
  <c r="T976" i="7"/>
  <c r="T641" i="7"/>
  <c r="T643" i="7"/>
  <c r="T645" i="7"/>
  <c r="T647" i="7"/>
  <c r="T649" i="7"/>
  <c r="T651" i="7"/>
  <c r="T653" i="7"/>
  <c r="T655" i="7"/>
  <c r="T657" i="7"/>
  <c r="T659" i="7"/>
  <c r="T661" i="7"/>
  <c r="T663" i="7"/>
  <c r="T665" i="7"/>
  <c r="T667" i="7"/>
  <c r="T669" i="7"/>
  <c r="T671" i="7"/>
  <c r="T673" i="7"/>
  <c r="T675" i="7"/>
  <c r="T677" i="7"/>
  <c r="T679" i="7"/>
  <c r="T681" i="7"/>
  <c r="T683" i="7"/>
  <c r="T685" i="7"/>
  <c r="T687" i="7"/>
  <c r="T689" i="7"/>
  <c r="T691" i="7"/>
  <c r="T693" i="7"/>
  <c r="T695" i="7"/>
  <c r="T697" i="7"/>
  <c r="T699" i="7"/>
  <c r="T701" i="7"/>
  <c r="T703" i="7"/>
  <c r="T705" i="7"/>
  <c r="T707" i="7"/>
  <c r="T709" i="7"/>
  <c r="T711" i="7"/>
  <c r="T713" i="7"/>
  <c r="T715" i="7"/>
  <c r="T717" i="7"/>
  <c r="T719" i="7"/>
  <c r="T721" i="7"/>
  <c r="T723" i="7"/>
  <c r="T725" i="7"/>
  <c r="T727" i="7"/>
  <c r="T729" i="7"/>
  <c r="T731" i="7"/>
  <c r="T733" i="7"/>
  <c r="T735" i="7"/>
  <c r="T737" i="7"/>
  <c r="T739" i="7"/>
  <c r="T741" i="7"/>
  <c r="T743" i="7"/>
  <c r="T745" i="7"/>
  <c r="T747" i="7"/>
  <c r="T749" i="7"/>
  <c r="T751" i="7"/>
  <c r="T753" i="7"/>
  <c r="T755" i="7"/>
  <c r="T757" i="7"/>
  <c r="T759" i="7"/>
  <c r="T761" i="7"/>
  <c r="T763" i="7"/>
  <c r="T765" i="7"/>
  <c r="T767" i="7"/>
  <c r="T769" i="7"/>
  <c r="T771" i="7"/>
  <c r="T773" i="7"/>
  <c r="T775" i="7"/>
  <c r="T777" i="7"/>
  <c r="T779" i="7"/>
  <c r="T781" i="7"/>
  <c r="T783" i="7"/>
  <c r="T785" i="7"/>
  <c r="T787" i="7"/>
  <c r="T789" i="7"/>
  <c r="T791" i="7"/>
  <c r="T793" i="7"/>
  <c r="T795" i="7"/>
  <c r="T797" i="7"/>
  <c r="T799" i="7"/>
  <c r="T801" i="7"/>
  <c r="T803" i="7"/>
  <c r="T805" i="7"/>
  <c r="T807" i="7"/>
  <c r="T809" i="7"/>
  <c r="T811" i="7"/>
  <c r="T813" i="7"/>
  <c r="T815" i="7"/>
  <c r="T817" i="7"/>
  <c r="T819" i="7"/>
  <c r="T821" i="7"/>
  <c r="T823" i="7"/>
  <c r="T825" i="7"/>
  <c r="T827" i="7"/>
  <c r="T829" i="7"/>
  <c r="T831" i="7"/>
  <c r="T833" i="7"/>
  <c r="T835" i="7"/>
  <c r="T837" i="7"/>
  <c r="T839" i="7"/>
  <c r="T841" i="7"/>
  <c r="T843" i="7"/>
  <c r="T845" i="7"/>
  <c r="T847" i="7"/>
  <c r="T849" i="7"/>
  <c r="T851" i="7"/>
  <c r="T853" i="7"/>
  <c r="T855" i="7"/>
  <c r="T857" i="7"/>
  <c r="T859" i="7"/>
  <c r="T861" i="7"/>
  <c r="T863" i="7"/>
  <c r="T865" i="7"/>
  <c r="T867" i="7"/>
  <c r="T869" i="7"/>
  <c r="T871" i="7"/>
  <c r="T873" i="7"/>
  <c r="T875" i="7"/>
  <c r="T877" i="7"/>
  <c r="T879" i="7"/>
  <c r="T881" i="7"/>
  <c r="T883" i="7"/>
  <c r="T885" i="7"/>
  <c r="T887" i="7"/>
  <c r="T889" i="7"/>
  <c r="T891" i="7"/>
  <c r="T893" i="7"/>
  <c r="T895" i="7"/>
  <c r="T897" i="7"/>
  <c r="T899" i="7"/>
  <c r="T901" i="7"/>
  <c r="T903" i="7"/>
  <c r="T905" i="7"/>
  <c r="T907" i="7"/>
  <c r="T909" i="7"/>
  <c r="T911" i="7"/>
  <c r="T913" i="7"/>
  <c r="T915" i="7"/>
  <c r="T917" i="7"/>
  <c r="T919" i="7"/>
  <c r="T921" i="7"/>
  <c r="T923" i="7"/>
  <c r="T925" i="7"/>
  <c r="T927" i="7"/>
  <c r="T929" i="7"/>
  <c r="T931" i="7"/>
  <c r="T933" i="7"/>
  <c r="T935" i="7"/>
  <c r="T937" i="7"/>
  <c r="T939" i="7"/>
  <c r="T941" i="7"/>
  <c r="T943" i="7"/>
  <c r="T945" i="7"/>
  <c r="T947" i="7"/>
  <c r="T949" i="7"/>
  <c r="T951" i="7"/>
  <c r="T953" i="7"/>
  <c r="T955" i="7"/>
  <c r="T957" i="7"/>
  <c r="T959" i="7"/>
  <c r="T961" i="7"/>
  <c r="T963" i="7"/>
  <c r="T965" i="7"/>
  <c r="T967" i="7"/>
  <c r="T969" i="7"/>
  <c r="T971" i="7"/>
  <c r="T973" i="7"/>
  <c r="T975" i="7"/>
  <c r="T977" i="7"/>
  <c r="T979" i="7"/>
  <c r="T981" i="7"/>
  <c r="T983" i="7"/>
  <c r="T985" i="7"/>
  <c r="T987" i="7"/>
  <c r="T989" i="7"/>
  <c r="T991" i="7"/>
  <c r="T993" i="7"/>
  <c r="T995" i="7"/>
  <c r="T997" i="7"/>
  <c r="T999" i="7"/>
  <c r="T1001" i="7"/>
  <c r="T1003" i="7"/>
  <c r="T1005" i="7"/>
  <c r="T1007" i="7"/>
  <c r="T1009" i="7"/>
  <c r="T1011" i="7"/>
  <c r="T1013" i="7"/>
  <c r="T1015" i="7"/>
  <c r="T1017" i="7"/>
  <c r="T1019" i="7"/>
  <c r="T1021" i="7"/>
  <c r="T1023" i="7"/>
  <c r="T1025" i="7"/>
  <c r="T1027" i="7"/>
  <c r="T1029" i="7"/>
  <c r="T1031" i="7"/>
  <c r="T1033" i="7"/>
  <c r="T1035" i="7"/>
  <c r="T1037" i="7"/>
  <c r="T1039" i="7"/>
  <c r="T1041" i="7"/>
  <c r="T1043" i="7"/>
  <c r="T1045" i="7"/>
  <c r="T1047" i="7"/>
  <c r="T1049" i="7"/>
  <c r="T1051" i="7"/>
  <c r="T1053" i="7"/>
  <c r="T1055" i="7"/>
  <c r="T1057" i="7"/>
  <c r="T1059" i="7"/>
  <c r="T1061" i="7"/>
  <c r="T1063" i="7"/>
  <c r="T1065" i="7"/>
  <c r="T1067" i="7"/>
  <c r="T1069" i="7"/>
  <c r="T1071" i="7"/>
  <c r="T1073" i="7"/>
  <c r="T1075" i="7"/>
  <c r="T1077" i="7"/>
  <c r="T1079" i="7"/>
  <c r="T1081" i="7"/>
  <c r="T1083" i="7"/>
  <c r="T1085" i="7"/>
  <c r="T1087" i="7"/>
  <c r="T1089" i="7"/>
  <c r="T1091" i="7"/>
  <c r="T1093" i="7"/>
  <c r="T1095" i="7"/>
  <c r="T1097" i="7"/>
  <c r="T1099" i="7"/>
  <c r="T1101" i="7"/>
  <c r="T1103" i="7"/>
  <c r="T1105" i="7"/>
  <c r="T1107" i="7"/>
  <c r="T1109" i="7"/>
  <c r="T1111" i="7"/>
  <c r="T1113" i="7"/>
  <c r="T1115" i="7"/>
  <c r="T1117" i="7"/>
  <c r="T1119" i="7"/>
  <c r="T1121" i="7"/>
  <c r="T1123" i="7"/>
  <c r="T1125" i="7"/>
  <c r="T1127" i="7"/>
  <c r="T1129" i="7"/>
  <c r="T1131" i="7"/>
  <c r="T1133" i="7"/>
  <c r="T1135" i="7"/>
  <c r="T1137" i="7"/>
  <c r="T1139" i="7"/>
  <c r="T1141" i="7"/>
  <c r="T1143" i="7"/>
  <c r="T1145" i="7"/>
  <c r="T1147" i="7"/>
  <c r="T1149" i="7"/>
  <c r="T1151" i="7"/>
  <c r="T1153" i="7"/>
  <c r="T1155" i="7"/>
  <c r="T1157" i="7"/>
  <c r="T1159" i="7"/>
  <c r="T1161" i="7"/>
  <c r="T1163" i="7"/>
  <c r="T1165" i="7"/>
  <c r="T1167" i="7"/>
  <c r="T1169" i="7"/>
  <c r="T1171" i="7"/>
  <c r="T1173" i="7"/>
  <c r="T1175" i="7"/>
  <c r="T1177" i="7"/>
  <c r="T1179" i="7"/>
  <c r="T1181" i="7"/>
  <c r="T1183" i="7"/>
  <c r="T1185" i="7"/>
  <c r="T1187" i="7"/>
  <c r="T1189" i="7"/>
  <c r="T1191" i="7"/>
  <c r="T1193" i="7"/>
  <c r="T1195" i="7"/>
  <c r="T1197" i="7"/>
  <c r="T1199" i="7"/>
  <c r="T1201" i="7"/>
  <c r="T1203" i="7"/>
  <c r="T1205" i="7"/>
  <c r="T1207" i="7"/>
  <c r="T1209" i="7"/>
  <c r="T1211" i="7"/>
  <c r="T1213" i="7"/>
  <c r="T1215" i="7"/>
  <c r="T1217" i="7"/>
  <c r="T1219" i="7"/>
  <c r="T1221" i="7"/>
  <c r="T1223" i="7"/>
  <c r="T1225" i="7"/>
  <c r="T1227" i="7"/>
  <c r="T1229" i="7"/>
  <c r="T1231" i="7"/>
  <c r="T1233" i="7"/>
  <c r="T1235" i="7"/>
  <c r="T1237" i="7"/>
  <c r="T1239" i="7"/>
  <c r="T1241" i="7"/>
  <c r="T1243" i="7"/>
  <c r="T1245" i="7"/>
  <c r="T1247" i="7"/>
  <c r="T1249" i="7"/>
  <c r="T1251" i="7"/>
  <c r="T1253" i="7"/>
  <c r="T1255" i="7"/>
  <c r="T1257" i="7"/>
  <c r="T1259" i="7"/>
  <c r="T1261" i="7"/>
  <c r="T1263" i="7"/>
  <c r="T1265" i="7"/>
  <c r="T1267" i="7"/>
  <c r="T1269" i="7"/>
  <c r="T1271" i="7"/>
  <c r="T1273" i="7"/>
  <c r="T1275" i="7"/>
  <c r="T1277" i="7"/>
  <c r="T1279" i="7"/>
  <c r="T1281" i="7"/>
  <c r="T1283" i="7"/>
  <c r="T1285" i="7"/>
  <c r="T1287" i="7"/>
  <c r="T1289" i="7"/>
  <c r="T1291" i="7"/>
  <c r="T1293" i="7"/>
  <c r="T1295" i="7"/>
  <c r="T1297" i="7"/>
  <c r="T1299" i="7"/>
  <c r="T1301" i="7"/>
  <c r="T1303" i="7"/>
  <c r="T1305" i="7"/>
  <c r="T1307" i="7"/>
  <c r="T1309" i="7"/>
  <c r="T1311" i="7"/>
  <c r="T1313" i="7"/>
  <c r="T1315" i="7"/>
  <c r="T1317" i="7"/>
  <c r="T1319" i="7"/>
  <c r="T1321" i="7"/>
  <c r="T1323" i="7"/>
  <c r="T1325" i="7"/>
  <c r="T1327" i="7"/>
  <c r="T1329" i="7"/>
  <c r="T1331" i="7"/>
  <c r="T1333" i="7"/>
  <c r="T1335" i="7"/>
  <c r="T1337" i="7"/>
  <c r="T1339" i="7"/>
  <c r="T1341" i="7"/>
  <c r="T1343" i="7"/>
  <c r="T1345" i="7"/>
  <c r="T1347" i="7"/>
  <c r="T1349" i="7"/>
  <c r="T1351" i="7"/>
  <c r="T1353" i="7"/>
  <c r="T1355" i="7"/>
  <c r="T1357" i="7"/>
  <c r="T1359" i="7"/>
  <c r="T1361" i="7"/>
  <c r="T1363" i="7"/>
  <c r="T1365" i="7"/>
  <c r="T1367" i="7"/>
  <c r="T1369" i="7"/>
  <c r="T1371" i="7"/>
  <c r="T1373" i="7"/>
  <c r="T1375" i="7"/>
  <c r="T1377" i="7"/>
  <c r="T1379" i="7"/>
  <c r="T1381" i="7"/>
  <c r="T1383" i="7"/>
  <c r="T1385" i="7"/>
  <c r="T1387" i="7"/>
  <c r="T1389" i="7"/>
  <c r="T1391" i="7"/>
  <c r="T1393" i="7"/>
  <c r="T1395" i="7"/>
  <c r="T1397" i="7"/>
  <c r="T1399" i="7"/>
  <c r="T1401" i="7"/>
  <c r="T1403" i="7"/>
  <c r="T1405" i="7"/>
  <c r="T1407" i="7"/>
  <c r="T1409" i="7"/>
  <c r="T1411" i="7"/>
  <c r="T1413" i="7"/>
  <c r="T1415" i="7"/>
  <c r="T1417" i="7"/>
  <c r="T1419" i="7"/>
  <c r="T1421" i="7"/>
  <c r="T1423" i="7"/>
  <c r="T1425" i="7"/>
  <c r="T1427" i="7"/>
  <c r="T1429" i="7"/>
  <c r="T1431" i="7"/>
  <c r="T1433" i="7"/>
  <c r="T1435" i="7"/>
  <c r="T978" i="7"/>
  <c r="T980" i="7"/>
  <c r="T982" i="7"/>
  <c r="T984" i="7"/>
  <c r="T986" i="7"/>
  <c r="T988" i="7"/>
  <c r="T990" i="7"/>
  <c r="T992" i="7"/>
  <c r="T994" i="7"/>
  <c r="T996" i="7"/>
  <c r="T998" i="7"/>
  <c r="T1000" i="7"/>
  <c r="T1002" i="7"/>
  <c r="T1004" i="7"/>
  <c r="T1006" i="7"/>
  <c r="T1008" i="7"/>
  <c r="T1010" i="7"/>
  <c r="T1012" i="7"/>
  <c r="T1014" i="7"/>
  <c r="T1016" i="7"/>
  <c r="T1018" i="7"/>
  <c r="T1020" i="7"/>
  <c r="T1022" i="7"/>
  <c r="T1024" i="7"/>
  <c r="T1026" i="7"/>
  <c r="T1028" i="7"/>
  <c r="T1030" i="7"/>
  <c r="T1032" i="7"/>
  <c r="T1034" i="7"/>
  <c r="T1036" i="7"/>
  <c r="T1038" i="7"/>
  <c r="T1040" i="7"/>
  <c r="T1042" i="7"/>
  <c r="T1044" i="7"/>
  <c r="T1046" i="7"/>
  <c r="T1048" i="7"/>
  <c r="T1050" i="7"/>
  <c r="T1052" i="7"/>
  <c r="T1054" i="7"/>
  <c r="T1056" i="7"/>
  <c r="T1058" i="7"/>
  <c r="T1060" i="7"/>
  <c r="T1062" i="7"/>
  <c r="T1064" i="7"/>
  <c r="T1066" i="7"/>
  <c r="T1068" i="7"/>
  <c r="T1070" i="7"/>
  <c r="T1072" i="7"/>
  <c r="T1074" i="7"/>
  <c r="T1076" i="7"/>
  <c r="T1078" i="7"/>
  <c r="T1080" i="7"/>
  <c r="T1082" i="7"/>
  <c r="T1084" i="7"/>
  <c r="T1086" i="7"/>
  <c r="T1088" i="7"/>
  <c r="T1090" i="7"/>
  <c r="T1092" i="7"/>
  <c r="T1094" i="7"/>
  <c r="T1096" i="7"/>
  <c r="T1098" i="7"/>
  <c r="T1100" i="7"/>
  <c r="T1102" i="7"/>
  <c r="T1104" i="7"/>
  <c r="T1106" i="7"/>
  <c r="T1108" i="7"/>
  <c r="T1110" i="7"/>
  <c r="T1112" i="7"/>
  <c r="T1114" i="7"/>
  <c r="T1116" i="7"/>
  <c r="T1118" i="7"/>
  <c r="T1120" i="7"/>
  <c r="T1122" i="7"/>
  <c r="T1124" i="7"/>
  <c r="T1126" i="7"/>
  <c r="T1128" i="7"/>
  <c r="T1130" i="7"/>
  <c r="T1132" i="7"/>
  <c r="T1134" i="7"/>
  <c r="T1136" i="7"/>
  <c r="T1138" i="7"/>
  <c r="T1140" i="7"/>
  <c r="T1142" i="7"/>
  <c r="T1144" i="7"/>
  <c r="T1146" i="7"/>
  <c r="T1148" i="7"/>
  <c r="T1150" i="7"/>
  <c r="T1152" i="7"/>
  <c r="T1154" i="7"/>
  <c r="T1156" i="7"/>
  <c r="T1158" i="7"/>
  <c r="T1160" i="7"/>
  <c r="T1162" i="7"/>
  <c r="T1164" i="7"/>
  <c r="T1166" i="7"/>
  <c r="T1168" i="7"/>
  <c r="T1170" i="7"/>
  <c r="T1172" i="7"/>
  <c r="T1174" i="7"/>
  <c r="T1176" i="7"/>
  <c r="T1178" i="7"/>
  <c r="T1180" i="7"/>
  <c r="T1182" i="7"/>
  <c r="T1184" i="7"/>
  <c r="T1186" i="7"/>
  <c r="T1188" i="7"/>
  <c r="T1190" i="7"/>
  <c r="T1192" i="7"/>
  <c r="T1194" i="7"/>
  <c r="T1196" i="7"/>
  <c r="T1198" i="7"/>
  <c r="T1200" i="7"/>
  <c r="T1202" i="7"/>
  <c r="T1204" i="7"/>
  <c r="T1206" i="7"/>
  <c r="T1208" i="7"/>
  <c r="T1210" i="7"/>
  <c r="T1212" i="7"/>
  <c r="T1214" i="7"/>
  <c r="T1216" i="7"/>
  <c r="T1218" i="7"/>
  <c r="T1220" i="7"/>
  <c r="T1222" i="7"/>
  <c r="T1224" i="7"/>
  <c r="T1226" i="7"/>
  <c r="T1228" i="7"/>
  <c r="T1230" i="7"/>
  <c r="T1232" i="7"/>
  <c r="T1234" i="7"/>
  <c r="T1236" i="7"/>
  <c r="T1238" i="7"/>
  <c r="T1240" i="7"/>
  <c r="T1242" i="7"/>
  <c r="T1244" i="7"/>
  <c r="T1246" i="7"/>
  <c r="T1248" i="7"/>
  <c r="T1250" i="7"/>
  <c r="T1252" i="7"/>
  <c r="T1254" i="7"/>
  <c r="T1256" i="7"/>
  <c r="T1258" i="7"/>
  <c r="T1260" i="7"/>
  <c r="T1262" i="7"/>
  <c r="T1264" i="7"/>
  <c r="T1266" i="7"/>
  <c r="T1268" i="7"/>
  <c r="T1270" i="7"/>
  <c r="T1272" i="7"/>
  <c r="T1274" i="7"/>
  <c r="T1276" i="7"/>
  <c r="T1278" i="7"/>
  <c r="T1280" i="7"/>
  <c r="T1282" i="7"/>
  <c r="T1284" i="7"/>
  <c r="T1286" i="7"/>
  <c r="T1288" i="7"/>
  <c r="T1290" i="7"/>
  <c r="T1292" i="7"/>
  <c r="T1294" i="7"/>
  <c r="T1296" i="7"/>
  <c r="T1298" i="7"/>
  <c r="T1300" i="7"/>
  <c r="T1302" i="7"/>
  <c r="T1304" i="7"/>
  <c r="T1306" i="7"/>
  <c r="T1308" i="7"/>
  <c r="T1310" i="7"/>
  <c r="T1312" i="7"/>
  <c r="T1314" i="7"/>
  <c r="T1316" i="7"/>
  <c r="T1318" i="7"/>
  <c r="T1320" i="7"/>
  <c r="T1322" i="7"/>
  <c r="T1324" i="7"/>
  <c r="T1326" i="7"/>
  <c r="T1328" i="7"/>
  <c r="T1330" i="7"/>
  <c r="T1332" i="7"/>
  <c r="T1334" i="7"/>
  <c r="T1336" i="7"/>
  <c r="T1338" i="7"/>
  <c r="T1340" i="7"/>
  <c r="T1342" i="7"/>
  <c r="T1344" i="7"/>
  <c r="T1346" i="7"/>
  <c r="T1348" i="7"/>
  <c r="T1350" i="7"/>
  <c r="T1352" i="7"/>
  <c r="T1354" i="7"/>
  <c r="T1356" i="7"/>
  <c r="T1358" i="7"/>
  <c r="T1360" i="7"/>
  <c r="T1362" i="7"/>
  <c r="T1364" i="7"/>
  <c r="T1366" i="7"/>
  <c r="T1368" i="7"/>
  <c r="T1370" i="7"/>
  <c r="T1372" i="7"/>
  <c r="T1374" i="7"/>
  <c r="T1376" i="7"/>
  <c r="T1378" i="7"/>
  <c r="T1380" i="7"/>
  <c r="T1382" i="7"/>
  <c r="T1384" i="7"/>
  <c r="T1386" i="7"/>
  <c r="T1388" i="7"/>
  <c r="T1390" i="7"/>
  <c r="T1392" i="7"/>
  <c r="T1394" i="7"/>
  <c r="T1396" i="7"/>
  <c r="T1398" i="7"/>
  <c r="T1400" i="7"/>
  <c r="T1402" i="7"/>
  <c r="T1404" i="7"/>
  <c r="T1406" i="7"/>
  <c r="T1408" i="7"/>
  <c r="T1410" i="7"/>
  <c r="T1412" i="7"/>
  <c r="T1414" i="7"/>
  <c r="T1416" i="7"/>
  <c r="T1418" i="7"/>
  <c r="T1420" i="7"/>
  <c r="T1422" i="7"/>
  <c r="T1424" i="7"/>
  <c r="T1426" i="7"/>
  <c r="T1428" i="7"/>
  <c r="T1430" i="7"/>
  <c r="T1432" i="7"/>
  <c r="T1434" i="7"/>
  <c r="T1436" i="7"/>
  <c r="R11" i="7"/>
  <c r="P13" i="7"/>
  <c r="S10" i="7"/>
  <c r="S12" i="7"/>
  <c r="P15" i="7"/>
  <c r="R13" i="7"/>
  <c r="P199" i="7"/>
  <c r="P191" i="7"/>
  <c r="P183" i="7"/>
  <c r="P175" i="7"/>
  <c r="P167" i="7"/>
  <c r="P159" i="7"/>
  <c r="P151" i="7"/>
  <c r="P143" i="7"/>
  <c r="P135" i="7"/>
  <c r="P127" i="7"/>
  <c r="P119" i="7"/>
  <c r="P111" i="7"/>
  <c r="P103" i="7"/>
  <c r="P95" i="7"/>
  <c r="P203" i="7"/>
  <c r="P195" i="7"/>
  <c r="P187" i="7"/>
  <c r="P179" i="7"/>
  <c r="P163" i="7"/>
  <c r="P147" i="7"/>
  <c r="P131" i="7"/>
  <c r="P115" i="7"/>
  <c r="P99" i="7"/>
  <c r="P89" i="7"/>
  <c r="P81" i="7"/>
  <c r="P73" i="7"/>
  <c r="P65" i="7"/>
  <c r="P57" i="7"/>
  <c r="P49" i="7"/>
  <c r="P41" i="7"/>
  <c r="P33" i="7"/>
  <c r="P25" i="7"/>
  <c r="P17" i="7"/>
  <c r="P9" i="7"/>
  <c r="P171" i="7"/>
  <c r="P155" i="7"/>
  <c r="P139" i="7"/>
  <c r="P123" i="7"/>
  <c r="P107" i="7"/>
  <c r="P85" i="7"/>
  <c r="P77" i="7"/>
  <c r="P69" i="7"/>
  <c r="P61" i="7"/>
  <c r="P53" i="7"/>
  <c r="P45" i="7"/>
  <c r="P37" i="7"/>
  <c r="P29" i="7"/>
  <c r="P21" i="7"/>
  <c r="S198" i="7"/>
  <c r="R197" i="7"/>
  <c r="S190" i="7"/>
  <c r="R189" i="7"/>
  <c r="S182" i="7"/>
  <c r="R181" i="7"/>
  <c r="S174" i="7"/>
  <c r="R173" i="7"/>
  <c r="S166" i="7"/>
  <c r="R165" i="7"/>
  <c r="S158" i="7"/>
  <c r="R157" i="7"/>
  <c r="S150" i="7"/>
  <c r="R149" i="7"/>
  <c r="S142" i="7"/>
  <c r="R141" i="7"/>
  <c r="S134" i="7"/>
  <c r="R133" i="7"/>
  <c r="S126" i="7"/>
  <c r="R125" i="7"/>
  <c r="S118" i="7"/>
  <c r="R117" i="7"/>
  <c r="S110" i="7"/>
  <c r="R109" i="7"/>
  <c r="S102" i="7"/>
  <c r="R101" i="7"/>
  <c r="S94" i="7"/>
  <c r="R93" i="7"/>
  <c r="S202" i="7"/>
  <c r="R201" i="7"/>
  <c r="S194" i="7"/>
  <c r="R193" i="7"/>
  <c r="S186" i="7"/>
  <c r="S178" i="7"/>
  <c r="R185" i="7"/>
  <c r="R177" i="7"/>
  <c r="S162" i="7"/>
  <c r="R161" i="7"/>
  <c r="S146" i="7"/>
  <c r="R145" i="7"/>
  <c r="S130" i="7"/>
  <c r="R129" i="7"/>
  <c r="S114" i="7"/>
  <c r="R113" i="7"/>
  <c r="S98" i="7"/>
  <c r="R97" i="7"/>
  <c r="S88" i="7"/>
  <c r="R87" i="7"/>
  <c r="S80" i="7"/>
  <c r="R79" i="7"/>
  <c r="S72" i="7"/>
  <c r="R71" i="7"/>
  <c r="S64" i="7"/>
  <c r="R63" i="7"/>
  <c r="S56" i="7"/>
  <c r="R55" i="7"/>
  <c r="S48" i="7"/>
  <c r="R47" i="7"/>
  <c r="S40" i="7"/>
  <c r="R39" i="7"/>
  <c r="S32" i="7"/>
  <c r="R31" i="7"/>
  <c r="S24" i="7"/>
  <c r="R23" i="7"/>
  <c r="S16" i="7"/>
  <c r="R15" i="7"/>
  <c r="S8" i="7"/>
  <c r="R7" i="7"/>
  <c r="S170" i="7"/>
  <c r="R169" i="7"/>
  <c r="S154" i="7"/>
  <c r="R153" i="7"/>
  <c r="S138" i="7"/>
  <c r="R137" i="7"/>
  <c r="S122" i="7"/>
  <c r="R121" i="7"/>
  <c r="S106" i="7"/>
  <c r="R105" i="7"/>
  <c r="R91" i="7"/>
  <c r="S84" i="7"/>
  <c r="R83" i="7"/>
  <c r="S76" i="7"/>
  <c r="R75" i="7"/>
  <c r="S68" i="7"/>
  <c r="R67" i="7"/>
  <c r="S60" i="7"/>
  <c r="R59" i="7"/>
  <c r="S52" i="7"/>
  <c r="R51" i="7"/>
  <c r="S44" i="7"/>
  <c r="R43" i="7"/>
  <c r="S36" i="7"/>
  <c r="R35" i="7"/>
  <c r="S28" i="7"/>
  <c r="R27" i="7"/>
  <c r="S20" i="7"/>
  <c r="R19" i="7"/>
  <c r="R3" i="7"/>
  <c r="Q4" i="7"/>
  <c r="S4" i="7"/>
  <c r="P5" i="7"/>
  <c r="R5" i="7"/>
  <c r="P7" i="7"/>
  <c r="S18" i="7"/>
  <c r="R21" i="7"/>
  <c r="P23" i="7"/>
  <c r="S26" i="7"/>
  <c r="R29" i="7"/>
  <c r="P31" i="7"/>
  <c r="S34" i="7"/>
  <c r="R37" i="7"/>
  <c r="P39" i="7"/>
  <c r="S42" i="7"/>
  <c r="R45" i="7"/>
  <c r="P47" i="7"/>
  <c r="S50" i="7"/>
  <c r="R53" i="7"/>
  <c r="P55" i="7"/>
  <c r="S58" i="7"/>
  <c r="R61" i="7"/>
  <c r="P63" i="7"/>
  <c r="S66" i="7"/>
  <c r="R69" i="7"/>
  <c r="P71" i="7"/>
  <c r="S74" i="7"/>
  <c r="R77" i="7"/>
  <c r="P79" i="7"/>
  <c r="S82" i="7"/>
  <c r="R85" i="7"/>
  <c r="P87" i="7"/>
  <c r="S90" i="7"/>
  <c r="P93" i="7"/>
  <c r="S104" i="7"/>
  <c r="R107" i="7"/>
  <c r="P109" i="7"/>
  <c r="S120" i="7"/>
  <c r="R123" i="7"/>
  <c r="P125" i="7"/>
  <c r="S136" i="7"/>
  <c r="R139" i="7"/>
  <c r="P141" i="7"/>
  <c r="S152" i="7"/>
  <c r="R155" i="7"/>
  <c r="P157" i="7"/>
  <c r="S168" i="7"/>
  <c r="P3" i="7"/>
  <c r="S6" i="7"/>
  <c r="R9" i="7"/>
  <c r="P11" i="7"/>
  <c r="S14" i="7"/>
  <c r="R17" i="7"/>
  <c r="P19" i="7"/>
  <c r="S22" i="7"/>
  <c r="R25" i="7"/>
  <c r="P27" i="7"/>
  <c r="S30" i="7"/>
  <c r="R33" i="7"/>
  <c r="P35" i="7"/>
  <c r="S38" i="7"/>
  <c r="R41" i="7"/>
  <c r="P43" i="7"/>
  <c r="S46" i="7"/>
  <c r="R49" i="7"/>
  <c r="P51" i="7"/>
  <c r="S54" i="7"/>
  <c r="R57" i="7"/>
  <c r="P59" i="7"/>
  <c r="S62" i="7"/>
  <c r="R65" i="7"/>
  <c r="P67" i="7"/>
  <c r="S70" i="7"/>
  <c r="R73" i="7"/>
  <c r="P75" i="7"/>
  <c r="S78" i="7"/>
  <c r="R81" i="7"/>
  <c r="P83" i="7"/>
  <c r="S86" i="7"/>
  <c r="R89" i="7"/>
  <c r="P91" i="7"/>
  <c r="S96" i="7"/>
  <c r="R99" i="7"/>
  <c r="P101" i="7"/>
  <c r="S112" i="7"/>
  <c r="R115" i="7"/>
  <c r="P117" i="7"/>
  <c r="S128" i="7"/>
  <c r="R131" i="7"/>
  <c r="P133" i="7"/>
  <c r="S144" i="7"/>
  <c r="R147" i="7"/>
  <c r="P149" i="7"/>
  <c r="S160" i="7"/>
  <c r="R163" i="7"/>
  <c r="P165" i="7"/>
  <c r="P173" i="7"/>
  <c r="S176" i="7"/>
  <c r="P181" i="7"/>
  <c r="S184" i="7"/>
  <c r="P189" i="7"/>
  <c r="R171" i="7"/>
  <c r="R179" i="7"/>
  <c r="R187" i="7"/>
  <c r="S192" i="7"/>
  <c r="R195" i="7"/>
  <c r="P197" i="7"/>
  <c r="S200" i="7"/>
  <c r="R203" i="7"/>
  <c r="Q203" i="7"/>
  <c r="S92" i="7"/>
  <c r="R95" i="7"/>
  <c r="P97" i="7"/>
  <c r="S100" i="7"/>
  <c r="R103" i="7"/>
  <c r="P105" i="7"/>
  <c r="S108" i="7"/>
  <c r="R111" i="7"/>
  <c r="P113" i="7"/>
  <c r="S116" i="7"/>
  <c r="R119" i="7"/>
  <c r="P121" i="7"/>
  <c r="S124" i="7"/>
  <c r="R127" i="7"/>
  <c r="P129" i="7"/>
  <c r="S132" i="7"/>
  <c r="R135" i="7"/>
  <c r="P137" i="7"/>
  <c r="S140" i="7"/>
  <c r="R143" i="7"/>
  <c r="P145" i="7"/>
  <c r="S148" i="7"/>
  <c r="R151" i="7"/>
  <c r="P153" i="7"/>
  <c r="S156" i="7"/>
  <c r="R159" i="7"/>
  <c r="P161" i="7"/>
  <c r="S164" i="7"/>
  <c r="R167" i="7"/>
  <c r="P169" i="7"/>
  <c r="S172" i="7"/>
  <c r="R175" i="7"/>
  <c r="P177" i="7"/>
  <c r="S180" i="7"/>
  <c r="R183" i="7"/>
  <c r="P185" i="7"/>
  <c r="S188" i="7"/>
  <c r="R191" i="7"/>
  <c r="P193" i="7"/>
  <c r="S196" i="7"/>
  <c r="R199" i="7"/>
  <c r="P201" i="7"/>
  <c r="S204" i="7"/>
  <c r="Q5" i="7"/>
  <c r="Q6" i="7"/>
  <c r="Q7" i="7"/>
  <c r="Q12" i="7"/>
  <c r="Q13" i="7"/>
  <c r="Q14" i="7"/>
  <c r="Q15" i="7"/>
  <c r="Q20" i="7"/>
  <c r="Q21" i="7"/>
  <c r="Q22" i="7"/>
  <c r="Q23" i="7"/>
  <c r="Q28" i="7"/>
  <c r="Q29" i="7"/>
  <c r="Q30" i="7"/>
  <c r="Q31" i="7"/>
  <c r="Q36" i="7"/>
  <c r="Q39" i="7"/>
  <c r="Q42" i="7"/>
  <c r="Q43" i="7"/>
  <c r="Q44" i="7"/>
  <c r="Q45" i="7"/>
  <c r="Q50" i="7"/>
  <c r="Q51" i="7"/>
  <c r="Q52" i="7"/>
  <c r="Q53" i="7"/>
  <c r="Q58" i="7"/>
  <c r="Q59" i="7"/>
  <c r="Q60" i="7"/>
  <c r="Q61" i="7"/>
  <c r="Q66" i="7"/>
  <c r="Q67" i="7"/>
  <c r="Q68" i="7"/>
  <c r="Q69" i="7"/>
  <c r="Q74" i="7"/>
  <c r="Q75" i="7"/>
  <c r="Q76" i="7"/>
  <c r="Q77" i="7"/>
  <c r="Q82" i="7"/>
  <c r="Q83" i="7"/>
  <c r="Q84" i="7"/>
  <c r="Q85" i="7"/>
  <c r="Q90" i="7"/>
  <c r="Q91" i="7"/>
  <c r="Q92" i="7"/>
  <c r="Q93" i="7"/>
  <c r="Q98" i="7"/>
  <c r="Q101" i="7"/>
  <c r="Q102" i="7"/>
  <c r="Q103" i="7"/>
  <c r="Q108" i="7"/>
  <c r="Q112" i="7"/>
  <c r="Q113" i="7"/>
  <c r="Q114" i="7"/>
  <c r="Q115" i="7"/>
  <c r="Q120" i="7"/>
  <c r="Q121" i="7"/>
  <c r="Q122" i="7"/>
  <c r="Q123" i="7"/>
  <c r="Q128" i="7"/>
  <c r="Q129" i="7"/>
  <c r="Q130" i="7"/>
  <c r="Q131" i="7"/>
  <c r="Q136" i="7"/>
  <c r="Q137" i="7"/>
  <c r="Q138" i="7"/>
  <c r="Q139" i="7"/>
  <c r="Q144" i="7"/>
  <c r="Q145" i="7"/>
  <c r="Q146" i="7"/>
  <c r="Q147" i="7"/>
  <c r="Q152" i="7"/>
  <c r="Q155" i="7"/>
  <c r="Q156" i="7"/>
  <c r="Q157" i="7"/>
  <c r="Q162" i="7"/>
  <c r="Q166" i="7"/>
  <c r="Q167" i="7"/>
  <c r="Q168" i="7"/>
  <c r="Q169" i="7"/>
  <c r="Q174" i="7"/>
  <c r="Q175" i="7"/>
  <c r="Q176" i="7"/>
  <c r="Q177" i="7"/>
  <c r="Q179" i="7"/>
  <c r="Q180" i="7"/>
  <c r="Q184" i="7"/>
  <c r="Q185" i="7"/>
  <c r="Q186" i="7"/>
  <c r="Q187" i="7"/>
  <c r="Q192" i="7"/>
  <c r="Q195" i="7"/>
  <c r="Q198" i="7"/>
  <c r="Q199" i="7"/>
  <c r="Q200" i="7"/>
  <c r="Q204" i="7"/>
  <c r="P1436" i="7"/>
  <c r="P1434" i="7"/>
  <c r="P1432" i="7"/>
  <c r="P1430" i="7"/>
  <c r="P1428" i="7"/>
  <c r="P1426" i="7"/>
  <c r="P1424" i="7"/>
  <c r="P1422" i="7"/>
  <c r="P1420" i="7"/>
  <c r="P1418" i="7"/>
  <c r="P1416" i="7"/>
  <c r="P1414" i="7"/>
  <c r="P1412" i="7"/>
  <c r="P1410" i="7"/>
  <c r="P1408" i="7"/>
  <c r="P1406" i="7"/>
  <c r="P1404" i="7"/>
  <c r="P2" i="7"/>
  <c r="P1184" i="7"/>
  <c r="P1180" i="7"/>
  <c r="P1176" i="7"/>
  <c r="P1170" i="7"/>
  <c r="P1166" i="7"/>
  <c r="P1162" i="7"/>
  <c r="P1158" i="7"/>
  <c r="P1154" i="7"/>
  <c r="P1150" i="7"/>
  <c r="P1146" i="7"/>
  <c r="P1142" i="7"/>
  <c r="P1138" i="7"/>
  <c r="P1114" i="7"/>
  <c r="P1110" i="7"/>
  <c r="P1106" i="7"/>
  <c r="P1102" i="7"/>
  <c r="P1098" i="7"/>
  <c r="P1094" i="7"/>
  <c r="P1090" i="7"/>
  <c r="P1086" i="7"/>
  <c r="P1084" i="7"/>
  <c r="P1080" i="7"/>
  <c r="P1076" i="7"/>
  <c r="P1072" i="7"/>
  <c r="P1068" i="7"/>
  <c r="P1064" i="7"/>
  <c r="P1060" i="7"/>
  <c r="P1044" i="7"/>
  <c r="P1040" i="7"/>
  <c r="P1036" i="7"/>
  <c r="P1032" i="7"/>
  <c r="P1026" i="7"/>
  <c r="P1022" i="7"/>
  <c r="P1018" i="7"/>
  <c r="P1014" i="7"/>
  <c r="P1010" i="7"/>
  <c r="P1006" i="7"/>
  <c r="P1002" i="7"/>
  <c r="P1000" i="7"/>
  <c r="P996" i="7"/>
  <c r="P992" i="7"/>
  <c r="P988" i="7"/>
  <c r="P984" i="7"/>
  <c r="P980" i="7"/>
  <c r="P976" i="7"/>
  <c r="P972" i="7"/>
  <c r="P968" i="7"/>
  <c r="P964" i="7"/>
  <c r="P960" i="7"/>
  <c r="P958" i="7"/>
  <c r="P954" i="7"/>
  <c r="P950" i="7"/>
  <c r="P946" i="7"/>
  <c r="P942" i="7"/>
  <c r="P937" i="7"/>
  <c r="P935" i="7"/>
  <c r="P931" i="7"/>
  <c r="P925" i="7"/>
  <c r="P921" i="7"/>
  <c r="P917" i="7"/>
  <c r="P913" i="7"/>
  <c r="P909" i="7"/>
  <c r="P905" i="7"/>
  <c r="P901" i="7"/>
  <c r="P897" i="7"/>
  <c r="P893" i="7"/>
  <c r="P889" i="7"/>
  <c r="P885" i="7"/>
  <c r="P881" i="7"/>
  <c r="P877" i="7"/>
  <c r="P873" i="7"/>
  <c r="P867" i="7"/>
  <c r="P863" i="7"/>
  <c r="P859" i="7"/>
  <c r="P855" i="7"/>
  <c r="P851" i="7"/>
  <c r="P847" i="7"/>
  <c r="P843" i="7"/>
  <c r="P839" i="7"/>
  <c r="P835" i="7"/>
  <c r="P831" i="7"/>
  <c r="P827" i="7"/>
  <c r="P823" i="7"/>
  <c r="P817" i="7"/>
  <c r="P813" i="7"/>
  <c r="P809" i="7"/>
  <c r="P805" i="7"/>
  <c r="P801" i="7"/>
  <c r="P797" i="7"/>
  <c r="P793" i="7"/>
  <c r="P789" i="7"/>
  <c r="P785" i="7"/>
  <c r="P781" i="7"/>
  <c r="P777" i="7"/>
  <c r="P773" i="7"/>
  <c r="P769" i="7"/>
  <c r="P765" i="7"/>
  <c r="P761" i="7"/>
  <c r="P757" i="7"/>
  <c r="P753" i="7"/>
  <c r="P749" i="7"/>
  <c r="P745" i="7"/>
  <c r="P741" i="7"/>
  <c r="P735" i="7"/>
  <c r="P731" i="7"/>
  <c r="P727" i="7"/>
  <c r="P723" i="7"/>
  <c r="P719" i="7"/>
  <c r="P715" i="7"/>
  <c r="P711" i="7"/>
  <c r="P707" i="7"/>
  <c r="P703" i="7"/>
  <c r="P699" i="7"/>
  <c r="P695" i="7"/>
  <c r="P691" i="7"/>
  <c r="P687" i="7"/>
  <c r="P683" i="7"/>
  <c r="P679" i="7"/>
  <c r="P1402" i="7"/>
  <c r="P1400" i="7"/>
  <c r="P1398" i="7"/>
  <c r="P1396" i="7"/>
  <c r="P1394" i="7"/>
  <c r="P1392" i="7"/>
  <c r="P1390" i="7"/>
  <c r="P1388" i="7"/>
  <c r="P1386" i="7"/>
  <c r="P1384" i="7"/>
  <c r="P1382" i="7"/>
  <c r="P1380" i="7"/>
  <c r="P1378" i="7"/>
  <c r="P1376" i="7"/>
  <c r="P1374" i="7"/>
  <c r="P1372" i="7"/>
  <c r="P1370" i="7"/>
  <c r="P1368" i="7"/>
  <c r="P1366" i="7"/>
  <c r="P1364" i="7"/>
  <c r="P1362" i="7"/>
  <c r="P1360" i="7"/>
  <c r="P1358" i="7"/>
  <c r="P1356" i="7"/>
  <c r="P1354" i="7"/>
  <c r="P1352" i="7"/>
  <c r="P1350" i="7"/>
  <c r="P1348" i="7"/>
  <c r="P1346" i="7"/>
  <c r="P1344" i="7"/>
  <c r="P1342" i="7"/>
  <c r="P1340" i="7"/>
  <c r="P1338" i="7"/>
  <c r="P1336" i="7"/>
  <c r="P1334" i="7"/>
  <c r="P1332" i="7"/>
  <c r="P1330" i="7"/>
  <c r="P1328" i="7"/>
  <c r="P1326" i="7"/>
  <c r="P1324" i="7"/>
  <c r="P1322" i="7"/>
  <c r="P1320" i="7"/>
  <c r="P1318" i="7"/>
  <c r="P1316" i="7"/>
  <c r="P1314" i="7"/>
  <c r="P1312" i="7"/>
  <c r="P1310" i="7"/>
  <c r="P1308" i="7"/>
  <c r="P1306" i="7"/>
  <c r="P1304" i="7"/>
  <c r="P1302" i="7"/>
  <c r="P1300" i="7"/>
  <c r="P1298" i="7"/>
  <c r="P1296" i="7"/>
  <c r="P1294" i="7"/>
  <c r="P1292" i="7"/>
  <c r="P1290" i="7"/>
  <c r="P1288" i="7"/>
  <c r="P1286" i="7"/>
  <c r="P1284" i="7"/>
  <c r="P1282" i="7"/>
  <c r="P1280" i="7"/>
  <c r="P1278" i="7"/>
  <c r="P1276" i="7"/>
  <c r="P1274" i="7"/>
  <c r="P1272" i="7"/>
  <c r="P1270" i="7"/>
  <c r="P1268" i="7"/>
  <c r="P1266" i="7"/>
  <c r="P1264" i="7"/>
  <c r="P1262" i="7"/>
  <c r="P1260" i="7"/>
  <c r="P1258" i="7"/>
  <c r="P1256" i="7"/>
  <c r="P1254" i="7"/>
  <c r="P1252" i="7"/>
  <c r="P1250" i="7"/>
  <c r="P1248" i="7"/>
  <c r="P1246" i="7"/>
  <c r="P1244" i="7"/>
  <c r="P1242" i="7"/>
  <c r="P1240" i="7"/>
  <c r="P1238" i="7"/>
  <c r="P1236" i="7"/>
  <c r="P1234" i="7"/>
  <c r="P1232" i="7"/>
  <c r="P1230" i="7"/>
  <c r="P1228" i="7"/>
  <c r="P1226" i="7"/>
  <c r="P1224" i="7"/>
  <c r="P1222" i="7"/>
  <c r="P1220" i="7"/>
  <c r="P1218" i="7"/>
  <c r="P1216" i="7"/>
  <c r="P1214" i="7"/>
  <c r="P1212" i="7"/>
  <c r="P1210" i="7"/>
  <c r="P1208" i="7"/>
  <c r="P1206" i="7"/>
  <c r="P1204" i="7"/>
  <c r="P1202" i="7"/>
  <c r="P1200" i="7"/>
  <c r="P1198" i="7"/>
  <c r="P1196" i="7"/>
  <c r="P1194" i="7"/>
  <c r="P1192" i="7"/>
  <c r="P1190" i="7"/>
  <c r="P1188" i="7"/>
  <c r="P1186" i="7"/>
  <c r="P1182" i="7"/>
  <c r="P1178" i="7"/>
  <c r="P1174" i="7"/>
  <c r="P1172" i="7"/>
  <c r="P1168" i="7"/>
  <c r="P1164" i="7"/>
  <c r="P1160" i="7"/>
  <c r="P1156" i="7"/>
  <c r="P1152" i="7"/>
  <c r="P1148" i="7"/>
  <c r="P1144" i="7"/>
  <c r="P1140" i="7"/>
  <c r="P1136" i="7"/>
  <c r="P1134" i="7"/>
  <c r="P1132" i="7"/>
  <c r="P1130" i="7"/>
  <c r="P1128" i="7"/>
  <c r="P1126" i="7"/>
  <c r="P1124" i="7"/>
  <c r="P1122" i="7"/>
  <c r="P1120" i="7"/>
  <c r="P1118" i="7"/>
  <c r="P1116" i="7"/>
  <c r="P1112" i="7"/>
  <c r="P1108" i="7"/>
  <c r="P1104" i="7"/>
  <c r="P1100" i="7"/>
  <c r="P1096" i="7"/>
  <c r="P1092" i="7"/>
  <c r="P1088" i="7"/>
  <c r="P1082" i="7"/>
  <c r="P1078" i="7"/>
  <c r="P1074" i="7"/>
  <c r="P1070" i="7"/>
  <c r="P1066" i="7"/>
  <c r="P1062" i="7"/>
  <c r="P1058" i="7"/>
  <c r="P1056" i="7"/>
  <c r="P1054" i="7"/>
  <c r="P1052" i="7"/>
  <c r="P1050" i="7"/>
  <c r="P1048" i="7"/>
  <c r="P1046" i="7"/>
  <c r="P1042" i="7"/>
  <c r="P1038" i="7"/>
  <c r="P1034" i="7"/>
  <c r="P1030" i="7"/>
  <c r="P1028" i="7"/>
  <c r="P1024" i="7"/>
  <c r="P1020" i="7"/>
  <c r="P1016" i="7"/>
  <c r="P1012" i="7"/>
  <c r="P1008" i="7"/>
  <c r="P1004" i="7"/>
  <c r="P998" i="7"/>
  <c r="P994" i="7"/>
  <c r="P990" i="7"/>
  <c r="P986" i="7"/>
  <c r="P982" i="7"/>
  <c r="P978" i="7"/>
  <c r="P974" i="7"/>
  <c r="P970" i="7"/>
  <c r="P966" i="7"/>
  <c r="P962" i="7"/>
  <c r="P956" i="7"/>
  <c r="P952" i="7"/>
  <c r="P948" i="7"/>
  <c r="P944" i="7"/>
  <c r="P941" i="7"/>
  <c r="P939" i="7"/>
  <c r="P933" i="7"/>
  <c r="P929" i="7"/>
  <c r="P927" i="7"/>
  <c r="P923" i="7"/>
  <c r="P919" i="7"/>
  <c r="P915" i="7"/>
  <c r="P911" i="7"/>
  <c r="P907" i="7"/>
  <c r="P903" i="7"/>
  <c r="P899" i="7"/>
  <c r="P895" i="7"/>
  <c r="P891" i="7"/>
  <c r="P887" i="7"/>
  <c r="P883" i="7"/>
  <c r="P879" i="7"/>
  <c r="P875" i="7"/>
  <c r="P871" i="7"/>
  <c r="P869" i="7"/>
  <c r="P865" i="7"/>
  <c r="P861" i="7"/>
  <c r="P857" i="7"/>
  <c r="P853" i="7"/>
  <c r="P849" i="7"/>
  <c r="P845" i="7"/>
  <c r="P841" i="7"/>
  <c r="P837" i="7"/>
  <c r="P833" i="7"/>
  <c r="P829" i="7"/>
  <c r="P825" i="7"/>
  <c r="P821" i="7"/>
  <c r="P819" i="7"/>
  <c r="P815" i="7"/>
  <c r="P811" i="7"/>
  <c r="P807" i="7"/>
  <c r="P803" i="7"/>
  <c r="P799" i="7"/>
  <c r="P795" i="7"/>
  <c r="P791" i="7"/>
  <c r="P787" i="7"/>
  <c r="P783" i="7"/>
  <c r="P779" i="7"/>
  <c r="P775" i="7"/>
  <c r="P771" i="7"/>
  <c r="P767" i="7"/>
  <c r="P763" i="7"/>
  <c r="P759" i="7"/>
  <c r="P755" i="7"/>
  <c r="P751" i="7"/>
  <c r="P747" i="7"/>
  <c r="P743" i="7"/>
  <c r="P739" i="7"/>
  <c r="P737" i="7"/>
  <c r="P733" i="7"/>
  <c r="P729" i="7"/>
  <c r="P725" i="7"/>
  <c r="P721" i="7"/>
  <c r="P717" i="7"/>
  <c r="P713" i="7"/>
  <c r="P709" i="7"/>
  <c r="P705" i="7"/>
  <c r="P701" i="7"/>
  <c r="P697" i="7"/>
  <c r="P693" i="7"/>
  <c r="P689" i="7"/>
  <c r="P685" i="7"/>
  <c r="P681" i="7"/>
  <c r="P677" i="7"/>
  <c r="P675" i="7"/>
  <c r="P673" i="7"/>
  <c r="P671" i="7"/>
  <c r="P669" i="7"/>
  <c r="P667" i="7"/>
  <c r="P665" i="7"/>
  <c r="P663" i="7"/>
  <c r="P661" i="7"/>
  <c r="P659" i="7"/>
  <c r="P657" i="7"/>
  <c r="P655" i="7"/>
  <c r="P653" i="7"/>
  <c r="P651" i="7"/>
  <c r="P649" i="7"/>
  <c r="P647" i="7"/>
  <c r="P645" i="7"/>
  <c r="P643" i="7"/>
  <c r="P641" i="7"/>
  <c r="P639" i="7"/>
  <c r="P637" i="7"/>
  <c r="P635" i="7"/>
  <c r="P633" i="7"/>
  <c r="P631" i="7"/>
  <c r="P629" i="7"/>
  <c r="P627" i="7"/>
  <c r="P625" i="7"/>
  <c r="P623" i="7"/>
  <c r="P621" i="7"/>
  <c r="P619" i="7"/>
  <c r="P617" i="7"/>
  <c r="P615" i="7"/>
  <c r="P613" i="7"/>
  <c r="P611" i="7"/>
  <c r="P609" i="7"/>
  <c r="P607" i="7"/>
  <c r="P605" i="7"/>
  <c r="P603" i="7"/>
  <c r="P601" i="7"/>
  <c r="P599" i="7"/>
  <c r="P597" i="7"/>
  <c r="P595" i="7"/>
  <c r="P593" i="7"/>
  <c r="P591" i="7"/>
  <c r="P589" i="7"/>
  <c r="P587" i="7"/>
  <c r="P585" i="7"/>
  <c r="P583" i="7"/>
  <c r="P581" i="7"/>
  <c r="P579" i="7"/>
  <c r="P577" i="7"/>
  <c r="P575" i="7"/>
  <c r="P573" i="7"/>
  <c r="P571" i="7"/>
  <c r="P569" i="7"/>
  <c r="P567" i="7"/>
  <c r="P565" i="7"/>
  <c r="P563" i="7"/>
  <c r="P561" i="7"/>
  <c r="P559" i="7"/>
  <c r="P557" i="7"/>
  <c r="P555" i="7"/>
  <c r="P553" i="7"/>
  <c r="P551" i="7"/>
  <c r="P549" i="7"/>
  <c r="P547" i="7"/>
  <c r="P545" i="7"/>
  <c r="P543" i="7"/>
  <c r="P541" i="7"/>
  <c r="P539" i="7"/>
  <c r="P537" i="7"/>
  <c r="P535" i="7"/>
  <c r="P533" i="7"/>
  <c r="P531" i="7"/>
  <c r="P529" i="7"/>
  <c r="P527" i="7"/>
  <c r="P525" i="7"/>
  <c r="P523" i="7"/>
  <c r="P521" i="7"/>
  <c r="P519" i="7"/>
  <c r="P517" i="7"/>
  <c r="P515" i="7"/>
  <c r="P513" i="7"/>
  <c r="P511" i="7"/>
  <c r="P509" i="7"/>
  <c r="P507" i="7"/>
  <c r="P505" i="7"/>
  <c r="P503" i="7"/>
  <c r="P501" i="7"/>
  <c r="P499" i="7"/>
  <c r="P497" i="7"/>
  <c r="P495" i="7"/>
  <c r="P493" i="7"/>
  <c r="P491" i="7"/>
  <c r="P489" i="7"/>
  <c r="P487" i="7"/>
  <c r="P485" i="7"/>
  <c r="P483" i="7"/>
  <c r="P481" i="7"/>
  <c r="P479" i="7"/>
  <c r="P477" i="7"/>
  <c r="P475" i="7"/>
  <c r="P473" i="7"/>
  <c r="P471" i="7"/>
  <c r="P469" i="7"/>
  <c r="P467" i="7"/>
  <c r="P465" i="7"/>
  <c r="P463" i="7"/>
  <c r="P461" i="7"/>
  <c r="P459" i="7"/>
  <c r="P457" i="7"/>
  <c r="P455" i="7"/>
  <c r="P453" i="7"/>
  <c r="P451" i="7"/>
  <c r="P449" i="7"/>
  <c r="P447" i="7"/>
  <c r="P445" i="7"/>
  <c r="P443" i="7"/>
  <c r="P441" i="7"/>
  <c r="P439" i="7"/>
  <c r="P437" i="7"/>
  <c r="P435" i="7"/>
  <c r="P433" i="7"/>
  <c r="P431" i="7"/>
  <c r="P429" i="7"/>
  <c r="P427" i="7"/>
  <c r="P425" i="7"/>
  <c r="P423" i="7"/>
  <c r="P421" i="7"/>
  <c r="P419" i="7"/>
  <c r="P417" i="7"/>
  <c r="P415" i="7"/>
  <c r="P413" i="7"/>
  <c r="P411" i="7"/>
  <c r="P409" i="7"/>
  <c r="P407" i="7"/>
  <c r="P405" i="7"/>
  <c r="P403" i="7"/>
  <c r="P401" i="7"/>
  <c r="P399" i="7"/>
  <c r="P397" i="7"/>
  <c r="P395" i="7"/>
  <c r="P393" i="7"/>
  <c r="P391" i="7"/>
  <c r="P389" i="7"/>
  <c r="P387" i="7"/>
  <c r="P385" i="7"/>
  <c r="P383" i="7"/>
  <c r="P381" i="7"/>
  <c r="P379" i="7"/>
  <c r="P377" i="7"/>
  <c r="P375" i="7"/>
  <c r="P373" i="7"/>
  <c r="P371" i="7"/>
  <c r="P369" i="7"/>
  <c r="P367" i="7"/>
  <c r="P365" i="7"/>
  <c r="P363" i="7"/>
  <c r="P361" i="7"/>
  <c r="P359" i="7"/>
  <c r="P357" i="7"/>
  <c r="P355" i="7"/>
  <c r="P353" i="7"/>
  <c r="P351" i="7"/>
  <c r="P349" i="7"/>
  <c r="P347" i="7"/>
  <c r="P345" i="7"/>
  <c r="P343" i="7"/>
  <c r="P341" i="7"/>
  <c r="P339" i="7"/>
  <c r="P337" i="7"/>
  <c r="P335" i="7"/>
  <c r="P333" i="7"/>
  <c r="P331" i="7"/>
  <c r="P329" i="7"/>
  <c r="P327" i="7"/>
  <c r="P325" i="7"/>
  <c r="P323" i="7"/>
  <c r="P321" i="7"/>
  <c r="P319" i="7"/>
  <c r="P317" i="7"/>
  <c r="P315" i="7"/>
  <c r="P313" i="7"/>
  <c r="P311" i="7"/>
  <c r="P309" i="7"/>
  <c r="P307" i="7"/>
  <c r="P305" i="7"/>
  <c r="P303" i="7"/>
  <c r="P301" i="7"/>
  <c r="P299" i="7"/>
  <c r="P297" i="7"/>
  <c r="P295" i="7"/>
  <c r="P293" i="7"/>
  <c r="P291" i="7"/>
  <c r="P289" i="7"/>
  <c r="P287" i="7"/>
  <c r="P285" i="7"/>
  <c r="P283" i="7"/>
  <c r="P281" i="7"/>
  <c r="P279" i="7"/>
  <c r="P277" i="7"/>
  <c r="P275" i="7"/>
  <c r="P273" i="7"/>
  <c r="P271" i="7"/>
  <c r="P269" i="7"/>
  <c r="P267" i="7"/>
  <c r="P265" i="7"/>
  <c r="P263" i="7"/>
  <c r="P261" i="7"/>
  <c r="P259" i="7"/>
  <c r="P257" i="7"/>
  <c r="P255" i="7"/>
  <c r="P253" i="7"/>
  <c r="P251" i="7"/>
  <c r="P249" i="7"/>
  <c r="P247" i="7"/>
  <c r="P245" i="7"/>
  <c r="P243" i="7"/>
  <c r="P241" i="7"/>
  <c r="P239" i="7"/>
  <c r="P237" i="7"/>
  <c r="R1436" i="7"/>
  <c r="S1435" i="7"/>
  <c r="R1434" i="7"/>
  <c r="S1433" i="7"/>
  <c r="R1432" i="7"/>
  <c r="S1431" i="7"/>
  <c r="R1430" i="7"/>
  <c r="S1429" i="7"/>
  <c r="R1428" i="7"/>
  <c r="S1427" i="7"/>
  <c r="R1426" i="7"/>
  <c r="S1425" i="7"/>
  <c r="R1424" i="7"/>
  <c r="S1423" i="7"/>
  <c r="R1422" i="7"/>
  <c r="S1421" i="7"/>
  <c r="R1420" i="7"/>
  <c r="S1419" i="7"/>
  <c r="R1418" i="7"/>
  <c r="S1417" i="7"/>
  <c r="R1416" i="7"/>
  <c r="S1415" i="7"/>
  <c r="R1414" i="7"/>
  <c r="S1413" i="7"/>
  <c r="R1412" i="7"/>
  <c r="S1411" i="7"/>
  <c r="R1410" i="7"/>
  <c r="S1409" i="7"/>
  <c r="R1408" i="7"/>
  <c r="S1407" i="7"/>
  <c r="R1406" i="7"/>
  <c r="S1405" i="7"/>
  <c r="R1404" i="7"/>
  <c r="R2" i="7"/>
  <c r="R1192" i="7"/>
  <c r="S1185" i="7"/>
  <c r="R1184" i="7"/>
  <c r="S1181" i="7"/>
  <c r="R1180" i="7"/>
  <c r="S1177" i="7"/>
  <c r="R1176" i="7"/>
  <c r="S1173" i="7"/>
  <c r="R1172" i="7"/>
  <c r="S1171" i="7"/>
  <c r="R1170" i="7"/>
  <c r="S1167" i="7"/>
  <c r="R1166" i="7"/>
  <c r="S1163" i="7"/>
  <c r="R1162" i="7"/>
  <c r="S1159" i="7"/>
  <c r="R1158" i="7"/>
  <c r="S1155" i="7"/>
  <c r="R1154" i="7"/>
  <c r="S1151" i="7"/>
  <c r="R1150" i="7"/>
  <c r="S1147" i="7"/>
  <c r="R1146" i="7"/>
  <c r="S1143" i="7"/>
  <c r="R1142" i="7"/>
  <c r="S1139" i="7"/>
  <c r="R1138" i="7"/>
  <c r="S1115" i="7"/>
  <c r="R1114" i="7"/>
  <c r="S1111" i="7"/>
  <c r="R1110" i="7"/>
  <c r="S1107" i="7"/>
  <c r="R1106" i="7"/>
  <c r="S1103" i="7"/>
  <c r="R1102" i="7"/>
  <c r="S1099" i="7"/>
  <c r="R1098" i="7"/>
  <c r="S1095" i="7"/>
  <c r="R1094" i="7"/>
  <c r="S1091" i="7"/>
  <c r="R1090" i="7"/>
  <c r="S1087" i="7"/>
  <c r="R1086" i="7"/>
  <c r="S1081" i="7"/>
  <c r="R1080" i="7"/>
  <c r="S1077" i="7"/>
  <c r="R1076" i="7"/>
  <c r="S1073" i="7"/>
  <c r="R1072" i="7"/>
  <c r="S1069" i="7"/>
  <c r="R1068" i="7"/>
  <c r="S1065" i="7"/>
  <c r="R1064" i="7"/>
  <c r="S1061" i="7"/>
  <c r="R1060" i="7"/>
  <c r="R1044" i="7"/>
  <c r="S1041" i="7"/>
  <c r="R1040" i="7"/>
  <c r="S1037" i="7"/>
  <c r="R1036" i="7"/>
  <c r="S1033" i="7"/>
  <c r="R1032" i="7"/>
  <c r="S1027" i="7"/>
  <c r="R1026" i="7"/>
  <c r="S1023" i="7"/>
  <c r="R1022" i="7"/>
  <c r="S1019" i="7"/>
  <c r="R1018" i="7"/>
  <c r="S1015" i="7"/>
  <c r="R1014" i="7"/>
  <c r="S1011" i="7"/>
  <c r="R1010" i="7"/>
  <c r="S1007" i="7"/>
  <c r="R1006" i="7"/>
  <c r="S1003" i="7"/>
  <c r="R1002" i="7"/>
  <c r="S997" i="7"/>
  <c r="R996" i="7"/>
  <c r="S993" i="7"/>
  <c r="R992" i="7"/>
  <c r="S989" i="7"/>
  <c r="R988" i="7"/>
  <c r="S985" i="7"/>
  <c r="R984" i="7"/>
  <c r="S981" i="7"/>
  <c r="R980" i="7"/>
  <c r="S977" i="7"/>
  <c r="R976" i="7"/>
  <c r="S973" i="7"/>
  <c r="R972" i="7"/>
  <c r="S969" i="7"/>
  <c r="R968" i="7"/>
  <c r="S965" i="7"/>
  <c r="R964" i="7"/>
  <c r="S961" i="7"/>
  <c r="R960" i="7"/>
  <c r="S955" i="7"/>
  <c r="R954" i="7"/>
  <c r="S951" i="7"/>
  <c r="R950" i="7"/>
  <c r="S947" i="7"/>
  <c r="R946" i="7"/>
  <c r="S943" i="7"/>
  <c r="R942" i="7"/>
  <c r="R939" i="7"/>
  <c r="R937" i="7"/>
  <c r="R935" i="7"/>
  <c r="R931" i="7"/>
  <c r="R927" i="7"/>
  <c r="R925" i="7"/>
  <c r="R921" i="7"/>
  <c r="R917" i="7"/>
  <c r="R913" i="7"/>
  <c r="R909" i="7"/>
  <c r="R905" i="7"/>
  <c r="R901" i="7"/>
  <c r="R897" i="7"/>
  <c r="R893" i="7"/>
  <c r="R889" i="7"/>
  <c r="R885" i="7"/>
  <c r="R881" i="7"/>
  <c r="R877" i="7"/>
  <c r="R873" i="7"/>
  <c r="R869" i="7"/>
  <c r="R867" i="7"/>
  <c r="R863" i="7"/>
  <c r="R859" i="7"/>
  <c r="R855" i="7"/>
  <c r="R851" i="7"/>
  <c r="R847" i="7"/>
  <c r="R843" i="7"/>
  <c r="R839" i="7"/>
  <c r="R835" i="7"/>
  <c r="R831" i="7"/>
  <c r="R827" i="7"/>
  <c r="R823" i="7"/>
  <c r="R817" i="7"/>
  <c r="R813" i="7"/>
  <c r="R809" i="7"/>
  <c r="R805" i="7"/>
  <c r="R801" i="7"/>
  <c r="R797" i="7"/>
  <c r="R793" i="7"/>
  <c r="R789" i="7"/>
  <c r="R785" i="7"/>
  <c r="R781" i="7"/>
  <c r="R777" i="7"/>
  <c r="R773" i="7"/>
  <c r="R769" i="7"/>
  <c r="R765" i="7"/>
  <c r="R761" i="7"/>
  <c r="R757" i="7"/>
  <c r="R753" i="7"/>
  <c r="R749" i="7"/>
  <c r="R745" i="7"/>
  <c r="R741" i="7"/>
  <c r="R737" i="7"/>
  <c r="R735" i="7"/>
  <c r="R731" i="7"/>
  <c r="R727" i="7"/>
  <c r="R723" i="7"/>
  <c r="R719" i="7"/>
  <c r="R715" i="7"/>
  <c r="R711" i="7"/>
  <c r="R707" i="7"/>
  <c r="R703" i="7"/>
  <c r="R699" i="7"/>
  <c r="R695" i="7"/>
  <c r="R691" i="7"/>
  <c r="R687" i="7"/>
  <c r="R683" i="7"/>
  <c r="R679" i="7"/>
  <c r="R675" i="7"/>
  <c r="S1403" i="7"/>
  <c r="R1402" i="7"/>
  <c r="S1401" i="7"/>
  <c r="R1400" i="7"/>
  <c r="S1399" i="7"/>
  <c r="R1398" i="7"/>
  <c r="S1397" i="7"/>
  <c r="R1396" i="7"/>
  <c r="S1395" i="7"/>
  <c r="R1394" i="7"/>
  <c r="S1393" i="7"/>
  <c r="R1392" i="7"/>
  <c r="S1391" i="7"/>
  <c r="R1390" i="7"/>
  <c r="S1389" i="7"/>
  <c r="R1388" i="7"/>
  <c r="S1387" i="7"/>
  <c r="R1386" i="7"/>
  <c r="S1385" i="7"/>
  <c r="R1384" i="7"/>
  <c r="S1383" i="7"/>
  <c r="R1382" i="7"/>
  <c r="S1381" i="7"/>
  <c r="R1380" i="7"/>
  <c r="S1379" i="7"/>
  <c r="R1378" i="7"/>
  <c r="S1377" i="7"/>
  <c r="R1376" i="7"/>
  <c r="S1375" i="7"/>
  <c r="R1374" i="7"/>
  <c r="S1373" i="7"/>
  <c r="R1372" i="7"/>
  <c r="S1371" i="7"/>
  <c r="R1370" i="7"/>
  <c r="S1369" i="7"/>
  <c r="R1368" i="7"/>
  <c r="S1367" i="7"/>
  <c r="R1366" i="7"/>
  <c r="S1365" i="7"/>
  <c r="R1364" i="7"/>
  <c r="S1363" i="7"/>
  <c r="R1362" i="7"/>
  <c r="S1361" i="7"/>
  <c r="R1360" i="7"/>
  <c r="S1359" i="7"/>
  <c r="R1358" i="7"/>
  <c r="S1357" i="7"/>
  <c r="R1356" i="7"/>
  <c r="S1355" i="7"/>
  <c r="R1354" i="7"/>
  <c r="S1353" i="7"/>
  <c r="R1352" i="7"/>
  <c r="S1351" i="7"/>
  <c r="R1350" i="7"/>
  <c r="S1349" i="7"/>
  <c r="R1348" i="7"/>
  <c r="S1347" i="7"/>
  <c r="R1346" i="7"/>
  <c r="S1345" i="7"/>
  <c r="R1344" i="7"/>
  <c r="S1343" i="7"/>
  <c r="R1342" i="7"/>
  <c r="S1341" i="7"/>
  <c r="R1340" i="7"/>
  <c r="S1339" i="7"/>
  <c r="R1338" i="7"/>
  <c r="S1337" i="7"/>
  <c r="R1336" i="7"/>
  <c r="S1335" i="7"/>
  <c r="R1334" i="7"/>
  <c r="S1333" i="7"/>
  <c r="R1332" i="7"/>
  <c r="S1331" i="7"/>
  <c r="R1330" i="7"/>
  <c r="S1329" i="7"/>
  <c r="R1328" i="7"/>
  <c r="S1327" i="7"/>
  <c r="R1326" i="7"/>
  <c r="S1325" i="7"/>
  <c r="R1324" i="7"/>
  <c r="S1323" i="7"/>
  <c r="R1322" i="7"/>
  <c r="S1321" i="7"/>
  <c r="R1320" i="7"/>
  <c r="S1319" i="7"/>
  <c r="R1318" i="7"/>
  <c r="S1317" i="7"/>
  <c r="R1316" i="7"/>
  <c r="S1315" i="7"/>
  <c r="R1314" i="7"/>
  <c r="S1313" i="7"/>
  <c r="R1312" i="7"/>
  <c r="S1311" i="7"/>
  <c r="R1310" i="7"/>
  <c r="S1309" i="7"/>
  <c r="R1308" i="7"/>
  <c r="S1307" i="7"/>
  <c r="R1306" i="7"/>
  <c r="S1305" i="7"/>
  <c r="R1304" i="7"/>
  <c r="S1303" i="7"/>
  <c r="R1302" i="7"/>
  <c r="S1301" i="7"/>
  <c r="R1300" i="7"/>
  <c r="S1299" i="7"/>
  <c r="R1298" i="7"/>
  <c r="S1297" i="7"/>
  <c r="R1296" i="7"/>
  <c r="S1295" i="7"/>
  <c r="R1294" i="7"/>
  <c r="S1293" i="7"/>
  <c r="R1292" i="7"/>
  <c r="S1291" i="7"/>
  <c r="R1290" i="7"/>
  <c r="S1289" i="7"/>
  <c r="R1288" i="7"/>
  <c r="S1287" i="7"/>
  <c r="R1286" i="7"/>
  <c r="S1285" i="7"/>
  <c r="R1284" i="7"/>
  <c r="S1283" i="7"/>
  <c r="R1282" i="7"/>
  <c r="S1281" i="7"/>
  <c r="R1280" i="7"/>
  <c r="S1279" i="7"/>
  <c r="R1278" i="7"/>
  <c r="S1277" i="7"/>
  <c r="R1276" i="7"/>
  <c r="S1275" i="7"/>
  <c r="R1274" i="7"/>
  <c r="S1273" i="7"/>
  <c r="R1272" i="7"/>
  <c r="S1271" i="7"/>
  <c r="R1270" i="7"/>
  <c r="S1269" i="7"/>
  <c r="R1268" i="7"/>
  <c r="S1267" i="7"/>
  <c r="R1266" i="7"/>
  <c r="S1265" i="7"/>
  <c r="R1264" i="7"/>
  <c r="S1263" i="7"/>
  <c r="R1262" i="7"/>
  <c r="S1261" i="7"/>
  <c r="R1260" i="7"/>
  <c r="S1259" i="7"/>
  <c r="R1258" i="7"/>
  <c r="S1257" i="7"/>
  <c r="R1256" i="7"/>
  <c r="S1255" i="7"/>
  <c r="R1254" i="7"/>
  <c r="S1253" i="7"/>
  <c r="R1252" i="7"/>
  <c r="S1251" i="7"/>
  <c r="R1250" i="7"/>
  <c r="S1249" i="7"/>
  <c r="R1248" i="7"/>
  <c r="S1247" i="7"/>
  <c r="R1246" i="7"/>
  <c r="S1245" i="7"/>
  <c r="R1244" i="7"/>
  <c r="S1243" i="7"/>
  <c r="R1242" i="7"/>
  <c r="S1241" i="7"/>
  <c r="R1240" i="7"/>
  <c r="S1239" i="7"/>
  <c r="R1238" i="7"/>
  <c r="S1237" i="7"/>
  <c r="R1236" i="7"/>
  <c r="S1235" i="7"/>
  <c r="R1234" i="7"/>
  <c r="S1233" i="7"/>
  <c r="R1232" i="7"/>
  <c r="S1231" i="7"/>
  <c r="R1230" i="7"/>
  <c r="S1229" i="7"/>
  <c r="R1228" i="7"/>
  <c r="S1227" i="7"/>
  <c r="R1226" i="7"/>
  <c r="S1225" i="7"/>
  <c r="R1224" i="7"/>
  <c r="S1223" i="7"/>
  <c r="R1222" i="7"/>
  <c r="S1221" i="7"/>
  <c r="R1220" i="7"/>
  <c r="S1219" i="7"/>
  <c r="R1218" i="7"/>
  <c r="S1217" i="7"/>
  <c r="R1216" i="7"/>
  <c r="S1215" i="7"/>
  <c r="R1214" i="7"/>
  <c r="S1213" i="7"/>
  <c r="R1212" i="7"/>
  <c r="S1211" i="7"/>
  <c r="R1210" i="7"/>
  <c r="S1209" i="7"/>
  <c r="R1208" i="7"/>
  <c r="S1207" i="7"/>
  <c r="R1206" i="7"/>
  <c r="S1205" i="7"/>
  <c r="R1204" i="7"/>
  <c r="S1203" i="7"/>
  <c r="R1202" i="7"/>
  <c r="S1201" i="7"/>
  <c r="R1200" i="7"/>
  <c r="S1199" i="7"/>
  <c r="R1198" i="7"/>
  <c r="S1197" i="7"/>
  <c r="R1196" i="7"/>
  <c r="S1195" i="7"/>
  <c r="R1194" i="7"/>
  <c r="S1193" i="7"/>
  <c r="S1191" i="7"/>
  <c r="R1190" i="7"/>
  <c r="S1189" i="7"/>
  <c r="R1188" i="7"/>
  <c r="S1187" i="7"/>
  <c r="R1186" i="7"/>
  <c r="S1183" i="7"/>
  <c r="R1182" i="7"/>
  <c r="S1179" i="7"/>
  <c r="R1178" i="7"/>
  <c r="S1175" i="7"/>
  <c r="R1174" i="7"/>
  <c r="S1169" i="7"/>
  <c r="R1168" i="7"/>
  <c r="S1165" i="7"/>
  <c r="R1164" i="7"/>
  <c r="S1161" i="7"/>
  <c r="R1160" i="7"/>
  <c r="S1157" i="7"/>
  <c r="R1156" i="7"/>
  <c r="S1153" i="7"/>
  <c r="R1152" i="7"/>
  <c r="S1149" i="7"/>
  <c r="R1148" i="7"/>
  <c r="S1145" i="7"/>
  <c r="R1144" i="7"/>
  <c r="S1141" i="7"/>
  <c r="R1140" i="7"/>
  <c r="S1137" i="7"/>
  <c r="R1136" i="7"/>
  <c r="S1135" i="7"/>
  <c r="R1134" i="7"/>
  <c r="S1133" i="7"/>
  <c r="R1132" i="7"/>
  <c r="S1131" i="7"/>
  <c r="R1130" i="7"/>
  <c r="S1129" i="7"/>
  <c r="R1128" i="7"/>
  <c r="S1127" i="7"/>
  <c r="R1126" i="7"/>
  <c r="S1125" i="7"/>
  <c r="R1124" i="7"/>
  <c r="S1123" i="7"/>
  <c r="R1122" i="7"/>
  <c r="S1121" i="7"/>
  <c r="R1120" i="7"/>
  <c r="S1119" i="7"/>
  <c r="R1118" i="7"/>
  <c r="S1117" i="7"/>
  <c r="R1116" i="7"/>
  <c r="S1113" i="7"/>
  <c r="R1112" i="7"/>
  <c r="S1109" i="7"/>
  <c r="R1108" i="7"/>
  <c r="S1105" i="7"/>
  <c r="R1104" i="7"/>
  <c r="S1101" i="7"/>
  <c r="R1100" i="7"/>
  <c r="S1097" i="7"/>
  <c r="R1096" i="7"/>
  <c r="S1093" i="7"/>
  <c r="R1092" i="7"/>
  <c r="S1089" i="7"/>
  <c r="R1088" i="7"/>
  <c r="S1085" i="7"/>
  <c r="R1084" i="7"/>
  <c r="S1083" i="7"/>
  <c r="R1082" i="7"/>
  <c r="S1079" i="7"/>
  <c r="R1078" i="7"/>
  <c r="S1075" i="7"/>
  <c r="R1074" i="7"/>
  <c r="S1071" i="7"/>
  <c r="R1070" i="7"/>
  <c r="S1067" i="7"/>
  <c r="R1066" i="7"/>
  <c r="S1063" i="7"/>
  <c r="R1062" i="7"/>
  <c r="S1059" i="7"/>
  <c r="R1058" i="7"/>
  <c r="S1057" i="7"/>
  <c r="R1056" i="7"/>
  <c r="S1055" i="7"/>
  <c r="R1054" i="7"/>
  <c r="S1053" i="7"/>
  <c r="R1052" i="7"/>
  <c r="S1051" i="7"/>
  <c r="R1050" i="7"/>
  <c r="S1049" i="7"/>
  <c r="R1048" i="7"/>
  <c r="S1047" i="7"/>
  <c r="R1046" i="7"/>
  <c r="S1045" i="7"/>
  <c r="S1043" i="7"/>
  <c r="R1042" i="7"/>
  <c r="S1039" i="7"/>
  <c r="R1038" i="7"/>
  <c r="S1035" i="7"/>
  <c r="R1034" i="7"/>
  <c r="S1031" i="7"/>
  <c r="R1030" i="7"/>
  <c r="S1029" i="7"/>
  <c r="R1028" i="7"/>
  <c r="S1025" i="7"/>
  <c r="R1024" i="7"/>
  <c r="S1021" i="7"/>
  <c r="R1020" i="7"/>
  <c r="S1017" i="7"/>
  <c r="R1016" i="7"/>
  <c r="S1013" i="7"/>
  <c r="R1012" i="7"/>
  <c r="S1009" i="7"/>
  <c r="R1008" i="7"/>
  <c r="S1005" i="7"/>
  <c r="R1004" i="7"/>
  <c r="S1001" i="7"/>
  <c r="R1000" i="7"/>
  <c r="S999" i="7"/>
  <c r="R998" i="7"/>
  <c r="S995" i="7"/>
  <c r="R994" i="7"/>
  <c r="S991" i="7"/>
  <c r="R990" i="7"/>
  <c r="S987" i="7"/>
  <c r="R986" i="7"/>
  <c r="S983" i="7"/>
  <c r="R982" i="7"/>
  <c r="S979" i="7"/>
  <c r="R978" i="7"/>
  <c r="S975" i="7"/>
  <c r="R974" i="7"/>
  <c r="S971" i="7"/>
  <c r="R970" i="7"/>
  <c r="S967" i="7"/>
  <c r="R966" i="7"/>
  <c r="S963" i="7"/>
  <c r="R962" i="7"/>
  <c r="S959" i="7"/>
  <c r="R958" i="7"/>
  <c r="S957" i="7"/>
  <c r="R956" i="7"/>
  <c r="S953" i="7"/>
  <c r="R952" i="7"/>
  <c r="S949" i="7"/>
  <c r="R948" i="7"/>
  <c r="S945" i="7"/>
  <c r="R944" i="7"/>
  <c r="S941" i="7"/>
  <c r="R933" i="7"/>
  <c r="R929" i="7"/>
  <c r="R923" i="7"/>
  <c r="R919" i="7"/>
  <c r="R915" i="7"/>
  <c r="R911" i="7"/>
  <c r="R907" i="7"/>
  <c r="R903" i="7"/>
  <c r="R899" i="7"/>
  <c r="R895" i="7"/>
  <c r="R891" i="7"/>
  <c r="R887" i="7"/>
  <c r="R883" i="7"/>
  <c r="R879" i="7"/>
  <c r="R875" i="7"/>
  <c r="R871" i="7"/>
  <c r="R865" i="7"/>
  <c r="R861" i="7"/>
  <c r="R857" i="7"/>
  <c r="R853" i="7"/>
  <c r="R849" i="7"/>
  <c r="R845" i="7"/>
  <c r="R841" i="7"/>
  <c r="R837" i="7"/>
  <c r="R833" i="7"/>
  <c r="R829" i="7"/>
  <c r="R825" i="7"/>
  <c r="R821" i="7"/>
  <c r="R819" i="7"/>
  <c r="R815" i="7"/>
  <c r="R811" i="7"/>
  <c r="R807" i="7"/>
  <c r="R803" i="7"/>
  <c r="R799" i="7"/>
  <c r="R795" i="7"/>
  <c r="R791" i="7"/>
  <c r="R787" i="7"/>
  <c r="R783" i="7"/>
  <c r="R779" i="7"/>
  <c r="R775" i="7"/>
  <c r="R771" i="7"/>
  <c r="R767" i="7"/>
  <c r="R763" i="7"/>
  <c r="R759" i="7"/>
  <c r="R755" i="7"/>
  <c r="R751" i="7"/>
  <c r="R747" i="7"/>
  <c r="R743" i="7"/>
  <c r="R739" i="7"/>
  <c r="R733" i="7"/>
  <c r="R729" i="7"/>
  <c r="R725" i="7"/>
  <c r="R721" i="7"/>
  <c r="R717" i="7"/>
  <c r="R713" i="7"/>
  <c r="R709" i="7"/>
  <c r="R705" i="7"/>
  <c r="R701" i="7"/>
  <c r="R697" i="7"/>
  <c r="R693" i="7"/>
  <c r="R689" i="7"/>
  <c r="R685" i="7"/>
  <c r="R681" i="7"/>
  <c r="R677" i="7"/>
  <c r="S674" i="7"/>
  <c r="R673" i="7"/>
  <c r="S672" i="7"/>
  <c r="R671" i="7"/>
  <c r="S670" i="7"/>
  <c r="R669" i="7"/>
  <c r="S668" i="7"/>
  <c r="R667" i="7"/>
  <c r="S666" i="7"/>
  <c r="R665" i="7"/>
  <c r="S664" i="7"/>
  <c r="R663" i="7"/>
  <c r="S662" i="7"/>
  <c r="R661" i="7"/>
  <c r="S660" i="7"/>
  <c r="R659" i="7"/>
  <c r="S658" i="7"/>
  <c r="R657" i="7"/>
  <c r="S656" i="7"/>
  <c r="R655" i="7"/>
  <c r="S654" i="7"/>
  <c r="R653" i="7"/>
  <c r="S652" i="7"/>
  <c r="R651" i="7"/>
  <c r="S650" i="7"/>
  <c r="R649" i="7"/>
  <c r="S648" i="7"/>
  <c r="R647" i="7"/>
  <c r="S646" i="7"/>
  <c r="R645" i="7"/>
  <c r="S644" i="7"/>
  <c r="R643" i="7"/>
  <c r="S642" i="7"/>
  <c r="R641" i="7"/>
  <c r="S640" i="7"/>
  <c r="R639" i="7"/>
  <c r="S638" i="7"/>
  <c r="R637" i="7"/>
  <c r="S636" i="7"/>
  <c r="R635" i="7"/>
  <c r="S634" i="7"/>
  <c r="R633" i="7"/>
  <c r="S632" i="7"/>
  <c r="R631" i="7"/>
  <c r="S630" i="7"/>
  <c r="R629" i="7"/>
  <c r="S628" i="7"/>
  <c r="R627" i="7"/>
  <c r="S626" i="7"/>
  <c r="R625" i="7"/>
  <c r="S624" i="7"/>
  <c r="R623" i="7"/>
  <c r="S622" i="7"/>
  <c r="R621" i="7"/>
  <c r="S620" i="7"/>
  <c r="R619" i="7"/>
  <c r="S618" i="7"/>
  <c r="R617" i="7"/>
  <c r="S616" i="7"/>
  <c r="R615" i="7"/>
  <c r="S614" i="7"/>
  <c r="R613" i="7"/>
  <c r="S612" i="7"/>
  <c r="R611" i="7"/>
  <c r="S610" i="7"/>
  <c r="R609" i="7"/>
  <c r="S608" i="7"/>
  <c r="R607" i="7"/>
  <c r="S606" i="7"/>
  <c r="R605" i="7"/>
  <c r="S604" i="7"/>
  <c r="R603" i="7"/>
  <c r="S602" i="7"/>
  <c r="R601" i="7"/>
  <c r="S600" i="7"/>
  <c r="R599" i="7"/>
  <c r="S598" i="7"/>
  <c r="R597" i="7"/>
  <c r="S596" i="7"/>
  <c r="R595" i="7"/>
  <c r="S594" i="7"/>
  <c r="R593" i="7"/>
  <c r="S592" i="7"/>
  <c r="R591" i="7"/>
  <c r="S590" i="7"/>
  <c r="R589" i="7"/>
  <c r="S588" i="7"/>
  <c r="R587" i="7"/>
  <c r="S586" i="7"/>
  <c r="R585" i="7"/>
  <c r="S584" i="7"/>
  <c r="R583" i="7"/>
  <c r="S582" i="7"/>
  <c r="R581" i="7"/>
  <c r="S580" i="7"/>
  <c r="R579" i="7"/>
  <c r="S578" i="7"/>
  <c r="R577" i="7"/>
  <c r="S576" i="7"/>
  <c r="R575" i="7"/>
  <c r="S574" i="7"/>
  <c r="R573" i="7"/>
  <c r="S572" i="7"/>
  <c r="R571" i="7"/>
  <c r="S570" i="7"/>
  <c r="R569" i="7"/>
  <c r="S568" i="7"/>
  <c r="R567" i="7"/>
  <c r="S566" i="7"/>
  <c r="R565" i="7"/>
  <c r="S564" i="7"/>
  <c r="R563" i="7"/>
  <c r="S562" i="7"/>
  <c r="R561" i="7"/>
  <c r="S560" i="7"/>
  <c r="R559" i="7"/>
  <c r="S558" i="7"/>
  <c r="R557" i="7"/>
  <c r="S556" i="7"/>
  <c r="R555" i="7"/>
  <c r="S554" i="7"/>
  <c r="R553" i="7"/>
  <c r="S552" i="7"/>
  <c r="R551" i="7"/>
  <c r="S550" i="7"/>
  <c r="R549" i="7"/>
  <c r="S548" i="7"/>
  <c r="R547" i="7"/>
  <c r="S546" i="7"/>
  <c r="R545" i="7"/>
  <c r="S544" i="7"/>
  <c r="R543" i="7"/>
  <c r="S542" i="7"/>
  <c r="R541" i="7"/>
  <c r="S540" i="7"/>
  <c r="R539" i="7"/>
  <c r="S538" i="7"/>
  <c r="R537" i="7"/>
  <c r="S536" i="7"/>
  <c r="R535" i="7"/>
  <c r="S534" i="7"/>
  <c r="R533" i="7"/>
  <c r="S532" i="7"/>
  <c r="R531" i="7"/>
  <c r="S530" i="7"/>
  <c r="R529" i="7"/>
  <c r="S528" i="7"/>
  <c r="R527" i="7"/>
  <c r="S526" i="7"/>
  <c r="R525" i="7"/>
  <c r="S524" i="7"/>
  <c r="R523" i="7"/>
  <c r="S522" i="7"/>
  <c r="R521" i="7"/>
  <c r="S520" i="7"/>
  <c r="R519" i="7"/>
  <c r="S518" i="7"/>
  <c r="R517" i="7"/>
  <c r="S516" i="7"/>
  <c r="R515" i="7"/>
  <c r="S514" i="7"/>
  <c r="R513" i="7"/>
  <c r="S512" i="7"/>
  <c r="R511" i="7"/>
  <c r="S510" i="7"/>
  <c r="R509" i="7"/>
  <c r="S508" i="7"/>
  <c r="R507" i="7"/>
  <c r="S506" i="7"/>
  <c r="R505" i="7"/>
  <c r="S504" i="7"/>
  <c r="R503" i="7"/>
  <c r="S502" i="7"/>
  <c r="R501" i="7"/>
  <c r="S500" i="7"/>
  <c r="R499" i="7"/>
  <c r="S498" i="7"/>
  <c r="R497" i="7"/>
  <c r="S496" i="7"/>
  <c r="R495" i="7"/>
  <c r="S494" i="7"/>
  <c r="R493" i="7"/>
  <c r="S492" i="7"/>
  <c r="R491" i="7"/>
  <c r="S490" i="7"/>
  <c r="R489" i="7"/>
  <c r="S488" i="7"/>
  <c r="R487" i="7"/>
  <c r="S486" i="7"/>
  <c r="R485" i="7"/>
  <c r="S484" i="7"/>
  <c r="R483" i="7"/>
  <c r="S482" i="7"/>
  <c r="R481" i="7"/>
  <c r="S480" i="7"/>
  <c r="R479" i="7"/>
  <c r="S478" i="7"/>
  <c r="R477" i="7"/>
  <c r="S476" i="7"/>
  <c r="R475" i="7"/>
  <c r="S474" i="7"/>
  <c r="R473" i="7"/>
  <c r="S472" i="7"/>
  <c r="R471" i="7"/>
  <c r="S470" i="7"/>
  <c r="R469" i="7"/>
  <c r="S468" i="7"/>
  <c r="R467" i="7"/>
  <c r="S466" i="7"/>
  <c r="R465" i="7"/>
  <c r="S464" i="7"/>
  <c r="R463" i="7"/>
  <c r="S462" i="7"/>
  <c r="R461" i="7"/>
  <c r="S460" i="7"/>
  <c r="R459" i="7"/>
  <c r="S458" i="7"/>
  <c r="R457" i="7"/>
  <c r="S456" i="7"/>
  <c r="R455" i="7"/>
  <c r="S454" i="7"/>
  <c r="R453" i="7"/>
  <c r="S452" i="7"/>
  <c r="R451" i="7"/>
  <c r="S450" i="7"/>
  <c r="R449" i="7"/>
  <c r="S448" i="7"/>
  <c r="R447" i="7"/>
  <c r="S446" i="7"/>
  <c r="R445" i="7"/>
  <c r="S444" i="7"/>
  <c r="R443" i="7"/>
  <c r="S442" i="7"/>
  <c r="R441" i="7"/>
  <c r="S440" i="7"/>
  <c r="R439" i="7"/>
  <c r="S438" i="7"/>
  <c r="R437" i="7"/>
  <c r="S436" i="7"/>
  <c r="R435" i="7"/>
  <c r="S434" i="7"/>
  <c r="R433" i="7"/>
  <c r="S432" i="7"/>
  <c r="R431" i="7"/>
  <c r="S430" i="7"/>
  <c r="R429" i="7"/>
  <c r="S428" i="7"/>
  <c r="R427" i="7"/>
  <c r="S426" i="7"/>
  <c r="R425" i="7"/>
  <c r="S424" i="7"/>
  <c r="R423" i="7"/>
  <c r="S422" i="7"/>
  <c r="R421" i="7"/>
  <c r="S420" i="7"/>
  <c r="R419" i="7"/>
  <c r="S418" i="7"/>
  <c r="R417" i="7"/>
  <c r="S416" i="7"/>
  <c r="R415" i="7"/>
  <c r="S414" i="7"/>
  <c r="R413" i="7"/>
  <c r="S412" i="7"/>
  <c r="R411" i="7"/>
  <c r="S410" i="7"/>
  <c r="R409" i="7"/>
  <c r="S408" i="7"/>
  <c r="R407" i="7"/>
  <c r="S406" i="7"/>
  <c r="R405" i="7"/>
  <c r="S404" i="7"/>
  <c r="R403" i="7"/>
  <c r="S402" i="7"/>
  <c r="R401" i="7"/>
  <c r="S400" i="7"/>
  <c r="R399" i="7"/>
  <c r="S398" i="7"/>
  <c r="R397" i="7"/>
  <c r="S396" i="7"/>
  <c r="R395" i="7"/>
  <c r="S394" i="7"/>
  <c r="R393" i="7"/>
  <c r="S392" i="7"/>
  <c r="R391" i="7"/>
  <c r="S390" i="7"/>
  <c r="R389" i="7"/>
  <c r="S388" i="7"/>
  <c r="R387" i="7"/>
  <c r="S386" i="7"/>
  <c r="R385" i="7"/>
  <c r="S384" i="7"/>
  <c r="R383" i="7"/>
  <c r="S382" i="7"/>
  <c r="R381" i="7"/>
  <c r="S380" i="7"/>
  <c r="R379" i="7"/>
  <c r="S378" i="7"/>
  <c r="R377" i="7"/>
  <c r="S376" i="7"/>
  <c r="R375" i="7"/>
  <c r="S374" i="7"/>
  <c r="R373" i="7"/>
  <c r="S372" i="7"/>
  <c r="R371" i="7"/>
  <c r="S370" i="7"/>
  <c r="R369" i="7"/>
  <c r="S368" i="7"/>
  <c r="R367" i="7"/>
  <c r="S366" i="7"/>
  <c r="R365" i="7"/>
  <c r="S364" i="7"/>
  <c r="R363" i="7"/>
  <c r="S362" i="7"/>
  <c r="R361" i="7"/>
  <c r="S360" i="7"/>
  <c r="R359" i="7"/>
  <c r="S358" i="7"/>
  <c r="R357" i="7"/>
  <c r="S356" i="7"/>
  <c r="R355" i="7"/>
  <c r="S354" i="7"/>
  <c r="R353" i="7"/>
  <c r="S352" i="7"/>
  <c r="R351" i="7"/>
  <c r="S350" i="7"/>
  <c r="R349" i="7"/>
  <c r="S348" i="7"/>
  <c r="R347" i="7"/>
  <c r="S346" i="7"/>
  <c r="R345" i="7"/>
  <c r="S344" i="7"/>
  <c r="R343" i="7"/>
  <c r="S342" i="7"/>
  <c r="R341" i="7"/>
  <c r="S340" i="7"/>
  <c r="R339" i="7"/>
  <c r="S338" i="7"/>
  <c r="R337" i="7"/>
  <c r="S336" i="7"/>
  <c r="R335" i="7"/>
  <c r="S334" i="7"/>
  <c r="R333" i="7"/>
  <c r="S332" i="7"/>
  <c r="R331" i="7"/>
  <c r="S330" i="7"/>
  <c r="R329" i="7"/>
  <c r="S328" i="7"/>
  <c r="R327" i="7"/>
  <c r="S326" i="7"/>
  <c r="R325" i="7"/>
  <c r="S324" i="7"/>
  <c r="R323" i="7"/>
  <c r="S322" i="7"/>
  <c r="R321" i="7"/>
  <c r="S320" i="7"/>
  <c r="R319" i="7"/>
  <c r="S318" i="7"/>
  <c r="R317" i="7"/>
  <c r="S316" i="7"/>
  <c r="R315" i="7"/>
  <c r="S314" i="7"/>
  <c r="R313" i="7"/>
  <c r="S312" i="7"/>
  <c r="R311" i="7"/>
  <c r="S310" i="7"/>
  <c r="R309" i="7"/>
  <c r="S308" i="7"/>
  <c r="R307" i="7"/>
  <c r="S306" i="7"/>
  <c r="R305" i="7"/>
  <c r="S304" i="7"/>
  <c r="R303" i="7"/>
  <c r="S302" i="7"/>
  <c r="R301" i="7"/>
  <c r="S300" i="7"/>
  <c r="R299" i="7"/>
  <c r="S298" i="7"/>
  <c r="R297" i="7"/>
  <c r="S296" i="7"/>
  <c r="R295" i="7"/>
  <c r="S294" i="7"/>
  <c r="R293" i="7"/>
  <c r="S292" i="7"/>
  <c r="R291" i="7"/>
  <c r="S290" i="7"/>
  <c r="R289" i="7"/>
  <c r="S288" i="7"/>
  <c r="R287" i="7"/>
  <c r="S286" i="7"/>
  <c r="R285" i="7"/>
  <c r="S284" i="7"/>
  <c r="R283" i="7"/>
  <c r="S282" i="7"/>
  <c r="R281" i="7"/>
  <c r="S280" i="7"/>
  <c r="R279" i="7"/>
  <c r="S278" i="7"/>
  <c r="R277" i="7"/>
  <c r="S276" i="7"/>
  <c r="R275" i="7"/>
  <c r="S274" i="7"/>
  <c r="R273" i="7"/>
  <c r="S272" i="7"/>
  <c r="R271" i="7"/>
  <c r="S270" i="7"/>
  <c r="R269" i="7"/>
  <c r="S268" i="7"/>
  <c r="R267" i="7"/>
  <c r="S266" i="7"/>
  <c r="R265" i="7"/>
  <c r="S264" i="7"/>
  <c r="R263" i="7"/>
  <c r="S262" i="7"/>
  <c r="R261" i="7"/>
  <c r="S260" i="7"/>
  <c r="R259" i="7"/>
  <c r="S258" i="7"/>
  <c r="R257" i="7"/>
  <c r="S256" i="7"/>
  <c r="R255" i="7"/>
  <c r="S254" i="7"/>
  <c r="R253" i="7"/>
  <c r="S252" i="7"/>
  <c r="R251" i="7"/>
  <c r="S250" i="7"/>
  <c r="R249" i="7"/>
  <c r="S248" i="7"/>
  <c r="R247" i="7"/>
  <c r="S246" i="7"/>
  <c r="R245" i="7"/>
  <c r="S244" i="7"/>
  <c r="R243" i="7"/>
  <c r="S242" i="7"/>
  <c r="R241" i="7"/>
  <c r="S240" i="7"/>
  <c r="R239" i="7"/>
  <c r="S238" i="7"/>
  <c r="R237" i="7"/>
  <c r="S236" i="7"/>
  <c r="R235" i="7"/>
  <c r="S3" i="7"/>
  <c r="P4" i="7"/>
  <c r="R4" i="7"/>
  <c r="S5" i="7"/>
  <c r="P6" i="7"/>
  <c r="R6" i="7"/>
  <c r="S7" i="7"/>
  <c r="P8" i="7"/>
  <c r="R8" i="7"/>
  <c r="S9" i="7"/>
  <c r="P10" i="7"/>
  <c r="R10" i="7"/>
  <c r="S11" i="7"/>
  <c r="P12" i="7"/>
  <c r="R12" i="7"/>
  <c r="S13" i="7"/>
  <c r="P14" i="7"/>
  <c r="R14" i="7"/>
  <c r="S15" i="7"/>
  <c r="P16" i="7"/>
  <c r="R16" i="7"/>
  <c r="S17" i="7"/>
  <c r="P18" i="7"/>
  <c r="R18" i="7"/>
  <c r="S19" i="7"/>
  <c r="P20" i="7"/>
  <c r="R20" i="7"/>
  <c r="S21" i="7"/>
  <c r="P22" i="7"/>
  <c r="R22" i="7"/>
  <c r="S23" i="7"/>
  <c r="P24" i="7"/>
  <c r="R24" i="7"/>
  <c r="S25" i="7"/>
  <c r="P26" i="7"/>
  <c r="R26" i="7"/>
  <c r="S27" i="7"/>
  <c r="P28" i="7"/>
  <c r="R28" i="7"/>
  <c r="S29" i="7"/>
  <c r="P30" i="7"/>
  <c r="R30" i="7"/>
  <c r="S31" i="7"/>
  <c r="P32" i="7"/>
  <c r="R32" i="7"/>
  <c r="S33" i="7"/>
  <c r="P34" i="7"/>
  <c r="R34" i="7"/>
  <c r="S35" i="7"/>
  <c r="P36" i="7"/>
  <c r="R36" i="7"/>
  <c r="S37" i="7"/>
  <c r="P38" i="7"/>
  <c r="R38" i="7"/>
  <c r="S39" i="7"/>
  <c r="P40" i="7"/>
  <c r="R40" i="7"/>
  <c r="S41" i="7"/>
  <c r="P42" i="7"/>
  <c r="R42" i="7"/>
  <c r="S43" i="7"/>
  <c r="P44" i="7"/>
  <c r="R44" i="7"/>
  <c r="S45" i="7"/>
  <c r="P46" i="7"/>
  <c r="R46" i="7"/>
  <c r="S47" i="7"/>
  <c r="P48" i="7"/>
  <c r="R48" i="7"/>
  <c r="S49" i="7"/>
  <c r="P50" i="7"/>
  <c r="R50" i="7"/>
  <c r="S51" i="7"/>
  <c r="P52" i="7"/>
  <c r="R52" i="7"/>
  <c r="Q1436" i="7"/>
  <c r="Q1434" i="7"/>
  <c r="Q1432" i="7"/>
  <c r="Q1430" i="7"/>
  <c r="Q1428" i="7"/>
  <c r="Q1426" i="7"/>
  <c r="Q1424" i="7"/>
  <c r="Q1422" i="7"/>
  <c r="Q1420" i="7"/>
  <c r="Q1418" i="7"/>
  <c r="Q1416" i="7"/>
  <c r="Q1414" i="7"/>
  <c r="Q1412" i="7"/>
  <c r="Q1410" i="7"/>
  <c r="Q1408" i="7"/>
  <c r="Q1406" i="7"/>
  <c r="Q1404" i="7"/>
  <c r="Q2" i="7"/>
  <c r="Q1182" i="7"/>
  <c r="Q1178" i="7"/>
  <c r="Q1174" i="7"/>
  <c r="Q1168" i="7"/>
  <c r="Q1164" i="7"/>
  <c r="Q1160" i="7"/>
  <c r="Q1156" i="7"/>
  <c r="Q1152" i="7"/>
  <c r="Q1148" i="7"/>
  <c r="Q1144" i="7"/>
  <c r="Q1140" i="7"/>
  <c r="Q1136" i="7"/>
  <c r="Q1116" i="7"/>
  <c r="Q1112" i="7"/>
  <c r="Q1108" i="7"/>
  <c r="Q1104" i="7"/>
  <c r="Q1100" i="7"/>
  <c r="Q1096" i="7"/>
  <c r="Q1092" i="7"/>
  <c r="Q1088" i="7"/>
  <c r="Q1082" i="7"/>
  <c r="Q1078" i="7"/>
  <c r="Q1074" i="7"/>
  <c r="Q1070" i="7"/>
  <c r="Q1066" i="7"/>
  <c r="Q1062" i="7"/>
  <c r="Q1042" i="7"/>
  <c r="Q1038" i="7"/>
  <c r="Q1034" i="7"/>
  <c r="Q1030" i="7"/>
  <c r="Q1028" i="7"/>
  <c r="Q1024" i="7"/>
  <c r="Q1020" i="7"/>
  <c r="Q1016" i="7"/>
  <c r="Q1012" i="7"/>
  <c r="Q1008" i="7"/>
  <c r="Q1004" i="7"/>
  <c r="Q998" i="7"/>
  <c r="Q994" i="7"/>
  <c r="Q990" i="7"/>
  <c r="Q986" i="7"/>
  <c r="Q982" i="7"/>
  <c r="Q978" i="7"/>
  <c r="Q974" i="7"/>
  <c r="Q970" i="7"/>
  <c r="Q966" i="7"/>
  <c r="Q962" i="7"/>
  <c r="Q956" i="7"/>
  <c r="Q952" i="7"/>
  <c r="Q948" i="7"/>
  <c r="Q944" i="7"/>
  <c r="Q941" i="7"/>
  <c r="Q933" i="7"/>
  <c r="Q929" i="7"/>
  <c r="Q923" i="7"/>
  <c r="Q919" i="7"/>
  <c r="Q915" i="7"/>
  <c r="Q911" i="7"/>
  <c r="Q907" i="7"/>
  <c r="Q903" i="7"/>
  <c r="Q899" i="7"/>
  <c r="Q895" i="7"/>
  <c r="Q891" i="7"/>
  <c r="Q887" i="7"/>
  <c r="Q883" i="7"/>
  <c r="Q879" i="7"/>
  <c r="Q875" i="7"/>
  <c r="Q871" i="7"/>
  <c r="Q865" i="7"/>
  <c r="Q861" i="7"/>
  <c r="Q857" i="7"/>
  <c r="Q853" i="7"/>
  <c r="Q849" i="7"/>
  <c r="Q845" i="7"/>
  <c r="Q841" i="7"/>
  <c r="Q837" i="7"/>
  <c r="Q833" i="7"/>
  <c r="Q829" i="7"/>
  <c r="Q825" i="7"/>
  <c r="Q821" i="7"/>
  <c r="Q819" i="7"/>
  <c r="Q815" i="7"/>
  <c r="Q811" i="7"/>
  <c r="Q807" i="7"/>
  <c r="Q803" i="7"/>
  <c r="Q799" i="7"/>
  <c r="Q795" i="7"/>
  <c r="Q791" i="7"/>
  <c r="Q787" i="7"/>
  <c r="Q783" i="7"/>
  <c r="Q779" i="7"/>
  <c r="Q775" i="7"/>
  <c r="Q771" i="7"/>
  <c r="Q767" i="7"/>
  <c r="Q763" i="7"/>
  <c r="Q759" i="7"/>
  <c r="Q755" i="7"/>
  <c r="Q751" i="7"/>
  <c r="Q747" i="7"/>
  <c r="Q743" i="7"/>
  <c r="Q739" i="7"/>
  <c r="Q733" i="7"/>
  <c r="Q729" i="7"/>
  <c r="Q725" i="7"/>
  <c r="Q721" i="7"/>
  <c r="Q717" i="7"/>
  <c r="Q713" i="7"/>
  <c r="Q709" i="7"/>
  <c r="Q705" i="7"/>
  <c r="Q701" i="7"/>
  <c r="Q697" i="7"/>
  <c r="Q693" i="7"/>
  <c r="Q689" i="7"/>
  <c r="Q685" i="7"/>
  <c r="Q681" i="7"/>
  <c r="Q677" i="7"/>
  <c r="Q1402" i="7"/>
  <c r="Q1400" i="7"/>
  <c r="Q1398" i="7"/>
  <c r="Q1396" i="7"/>
  <c r="Q1394" i="7"/>
  <c r="Q1392" i="7"/>
  <c r="Q1390" i="7"/>
  <c r="Q1388" i="7"/>
  <c r="Q1386" i="7"/>
  <c r="Q1384" i="7"/>
  <c r="Q1382" i="7"/>
  <c r="Q1380" i="7"/>
  <c r="Q1378" i="7"/>
  <c r="Q1376" i="7"/>
  <c r="Q1374" i="7"/>
  <c r="Q1372" i="7"/>
  <c r="Q1370" i="7"/>
  <c r="Q1368" i="7"/>
  <c r="Q1366" i="7"/>
  <c r="Q1364" i="7"/>
  <c r="Q1362" i="7"/>
  <c r="Q1360" i="7"/>
  <c r="Q1358" i="7"/>
  <c r="Q1356" i="7"/>
  <c r="Q1354" i="7"/>
  <c r="Q1352" i="7"/>
  <c r="Q1350" i="7"/>
  <c r="Q1348" i="7"/>
  <c r="Q1346" i="7"/>
  <c r="Q1344" i="7"/>
  <c r="Q1342" i="7"/>
  <c r="Q1340" i="7"/>
  <c r="Q1338" i="7"/>
  <c r="Q1336" i="7"/>
  <c r="Q1334" i="7"/>
  <c r="Q1332" i="7"/>
  <c r="Q1330" i="7"/>
  <c r="Q1328" i="7"/>
  <c r="Q1326" i="7"/>
  <c r="Q1324" i="7"/>
  <c r="Q1322" i="7"/>
  <c r="Q1320" i="7"/>
  <c r="Q1318" i="7"/>
  <c r="Q1316" i="7"/>
  <c r="Q1314" i="7"/>
  <c r="Q1312" i="7"/>
  <c r="Q1310" i="7"/>
  <c r="Q1308" i="7"/>
  <c r="Q1306" i="7"/>
  <c r="Q1304" i="7"/>
  <c r="Q1302" i="7"/>
  <c r="Q1300" i="7"/>
  <c r="Q1298" i="7"/>
  <c r="Q1296" i="7"/>
  <c r="Q1294" i="7"/>
  <c r="Q1292" i="7"/>
  <c r="Q1290" i="7"/>
  <c r="Q1288" i="7"/>
  <c r="Q1286" i="7"/>
  <c r="Q1284" i="7"/>
  <c r="Q1282" i="7"/>
  <c r="Q1280" i="7"/>
  <c r="Q1278" i="7"/>
  <c r="Q1276" i="7"/>
  <c r="Q1274" i="7"/>
  <c r="Q1272" i="7"/>
  <c r="Q1270" i="7"/>
  <c r="Q1268" i="7"/>
  <c r="Q1266" i="7"/>
  <c r="Q1264" i="7"/>
  <c r="Q1262" i="7"/>
  <c r="Q1260" i="7"/>
  <c r="Q1258" i="7"/>
  <c r="Q1256" i="7"/>
  <c r="Q1254" i="7"/>
  <c r="Q1252" i="7"/>
  <c r="Q1250" i="7"/>
  <c r="Q1248" i="7"/>
  <c r="Q1246" i="7"/>
  <c r="Q1244" i="7"/>
  <c r="Q1242" i="7"/>
  <c r="Q1240" i="7"/>
  <c r="Q1238" i="7"/>
  <c r="Q1236" i="7"/>
  <c r="Q1234" i="7"/>
  <c r="Q1232" i="7"/>
  <c r="Q1230" i="7"/>
  <c r="Q1228" i="7"/>
  <c r="Q1226" i="7"/>
  <c r="Q1224" i="7"/>
  <c r="Q1222" i="7"/>
  <c r="Q1220" i="7"/>
  <c r="Q1218" i="7"/>
  <c r="Q1216" i="7"/>
  <c r="Q1214" i="7"/>
  <c r="Q1212" i="7"/>
  <c r="Q1210" i="7"/>
  <c r="Q1208" i="7"/>
  <c r="Q1206" i="7"/>
  <c r="Q1204" i="7"/>
  <c r="Q1202" i="7"/>
  <c r="Q1200" i="7"/>
  <c r="Q1198" i="7"/>
  <c r="Q1196" i="7"/>
  <c r="Q1194" i="7"/>
  <c r="Q1192" i="7"/>
  <c r="Q1190" i="7"/>
  <c r="Q1188" i="7"/>
  <c r="Q1186" i="7"/>
  <c r="Q1184" i="7"/>
  <c r="Q1180" i="7"/>
  <c r="Q1176" i="7"/>
  <c r="Q1172" i="7"/>
  <c r="Q1170" i="7"/>
  <c r="Q1166" i="7"/>
  <c r="Q1162" i="7"/>
  <c r="Q1158" i="7"/>
  <c r="Q1154" i="7"/>
  <c r="Q1150" i="7"/>
  <c r="Q1146" i="7"/>
  <c r="Q1142" i="7"/>
  <c r="Q1138" i="7"/>
  <c r="Q1134" i="7"/>
  <c r="Q1132" i="7"/>
  <c r="Q1130" i="7"/>
  <c r="Q1128" i="7"/>
  <c r="Q1126" i="7"/>
  <c r="Q1124" i="7"/>
  <c r="Q1122" i="7"/>
  <c r="Q1120" i="7"/>
  <c r="Q1118" i="7"/>
  <c r="Q1114" i="7"/>
  <c r="Q1110" i="7"/>
  <c r="Q1106" i="7"/>
  <c r="Q1102" i="7"/>
  <c r="Q1098" i="7"/>
  <c r="Q1094" i="7"/>
  <c r="Q1090" i="7"/>
  <c r="Q1086" i="7"/>
  <c r="Q1084" i="7"/>
  <c r="Q1080" i="7"/>
  <c r="Q1076" i="7"/>
  <c r="Q1072" i="7"/>
  <c r="Q1068" i="7"/>
  <c r="Q1064" i="7"/>
  <c r="Q1060" i="7"/>
  <c r="Q1058" i="7"/>
  <c r="Q1056" i="7"/>
  <c r="Q1054" i="7"/>
  <c r="Q1052" i="7"/>
  <c r="Q1050" i="7"/>
  <c r="Q1048" i="7"/>
  <c r="Q1046" i="7"/>
  <c r="Q1044" i="7"/>
  <c r="Q1040" i="7"/>
  <c r="Q1036" i="7"/>
  <c r="Q1032" i="7"/>
  <c r="Q1026" i="7"/>
  <c r="Q1022" i="7"/>
  <c r="Q1018" i="7"/>
  <c r="Q1014" i="7"/>
  <c r="Q1010" i="7"/>
  <c r="Q1006" i="7"/>
  <c r="Q1002" i="7"/>
  <c r="Q1000" i="7"/>
  <c r="Q996" i="7"/>
  <c r="Q992" i="7"/>
  <c r="Q988" i="7"/>
  <c r="Q984" i="7"/>
  <c r="Q980" i="7"/>
  <c r="Q976" i="7"/>
  <c r="Q972" i="7"/>
  <c r="Q968" i="7"/>
  <c r="Q964" i="7"/>
  <c r="Q960" i="7"/>
  <c r="Q958" i="7"/>
  <c r="Q954" i="7"/>
  <c r="Q950" i="7"/>
  <c r="Q946" i="7"/>
  <c r="Q942" i="7"/>
  <c r="Q939" i="7"/>
  <c r="Q937" i="7"/>
  <c r="Q935" i="7"/>
  <c r="Q931" i="7"/>
  <c r="Q927" i="7"/>
  <c r="Q925" i="7"/>
  <c r="Q921" i="7"/>
  <c r="Q917" i="7"/>
  <c r="Q913" i="7"/>
  <c r="Q909" i="7"/>
  <c r="Q905" i="7"/>
  <c r="Q901" i="7"/>
  <c r="Q897" i="7"/>
  <c r="Q893" i="7"/>
  <c r="Q889" i="7"/>
  <c r="Q885" i="7"/>
  <c r="Q881" i="7"/>
  <c r="Q877" i="7"/>
  <c r="Q873" i="7"/>
  <c r="Q869" i="7"/>
  <c r="Q867" i="7"/>
  <c r="Q863" i="7"/>
  <c r="Q859" i="7"/>
  <c r="Q855" i="7"/>
  <c r="Q851" i="7"/>
  <c r="Q847" i="7"/>
  <c r="Q843" i="7"/>
  <c r="Q839" i="7"/>
  <c r="Q835" i="7"/>
  <c r="Q831" i="7"/>
  <c r="Q827" i="7"/>
  <c r="Q823" i="7"/>
  <c r="Q817" i="7"/>
  <c r="Q813" i="7"/>
  <c r="Q809" i="7"/>
  <c r="Q805" i="7"/>
  <c r="Q801" i="7"/>
  <c r="Q797" i="7"/>
  <c r="Q793" i="7"/>
  <c r="Q789" i="7"/>
  <c r="Q785" i="7"/>
  <c r="Q781" i="7"/>
  <c r="Q777" i="7"/>
  <c r="Q773" i="7"/>
  <c r="Q769" i="7"/>
  <c r="Q765" i="7"/>
  <c r="Q761" i="7"/>
  <c r="Q757" i="7"/>
  <c r="Q753" i="7"/>
  <c r="Q749" i="7"/>
  <c r="Q745" i="7"/>
  <c r="Q741" i="7"/>
  <c r="Q737" i="7"/>
  <c r="Q735" i="7"/>
  <c r="Q731" i="7"/>
  <c r="Q727" i="7"/>
  <c r="Q723" i="7"/>
  <c r="Q719" i="7"/>
  <c r="Q715" i="7"/>
  <c r="Q711" i="7"/>
  <c r="Q707" i="7"/>
  <c r="Q703" i="7"/>
  <c r="Q699" i="7"/>
  <c r="Q695" i="7"/>
  <c r="Q691" i="7"/>
  <c r="Q687" i="7"/>
  <c r="Q683" i="7"/>
  <c r="Q679" i="7"/>
  <c r="Q675" i="7"/>
  <c r="Q673" i="7"/>
  <c r="Q671" i="7"/>
  <c r="Q669" i="7"/>
  <c r="Q667" i="7"/>
  <c r="Q665" i="7"/>
  <c r="Q663" i="7"/>
  <c r="Q661" i="7"/>
  <c r="Q659" i="7"/>
  <c r="Q657" i="7"/>
  <c r="Q655" i="7"/>
  <c r="Q653" i="7"/>
  <c r="Q651" i="7"/>
  <c r="Q649" i="7"/>
  <c r="Q647" i="7"/>
  <c r="Q645" i="7"/>
  <c r="Q643" i="7"/>
  <c r="Q641" i="7"/>
  <c r="Q639" i="7"/>
  <c r="Q637" i="7"/>
  <c r="Q635" i="7"/>
  <c r="Q633" i="7"/>
  <c r="Q631" i="7"/>
  <c r="Q629" i="7"/>
  <c r="Q627" i="7"/>
  <c r="Q625" i="7"/>
  <c r="Q623" i="7"/>
  <c r="Q621" i="7"/>
  <c r="Q619" i="7"/>
  <c r="Q617" i="7"/>
  <c r="Q615" i="7"/>
  <c r="Q613" i="7"/>
  <c r="Q611" i="7"/>
  <c r="Q609" i="7"/>
  <c r="Q607" i="7"/>
  <c r="Q605" i="7"/>
  <c r="Q603" i="7"/>
  <c r="Q601" i="7"/>
  <c r="Q599" i="7"/>
  <c r="Q597" i="7"/>
  <c r="Q595" i="7"/>
  <c r="Q593" i="7"/>
  <c r="Q591" i="7"/>
  <c r="Q589" i="7"/>
  <c r="Q587" i="7"/>
  <c r="Q585" i="7"/>
  <c r="Q583" i="7"/>
  <c r="Q581" i="7"/>
  <c r="Q579" i="7"/>
  <c r="Q577" i="7"/>
  <c r="Q575" i="7"/>
  <c r="Q573" i="7"/>
  <c r="Q571" i="7"/>
  <c r="Q569" i="7"/>
  <c r="Q567" i="7"/>
  <c r="Q565" i="7"/>
  <c r="Q563" i="7"/>
  <c r="Q561" i="7"/>
  <c r="Q559" i="7"/>
  <c r="Q557" i="7"/>
  <c r="Q555" i="7"/>
  <c r="Q553" i="7"/>
  <c r="Q551" i="7"/>
  <c r="Q549" i="7"/>
  <c r="Q547" i="7"/>
  <c r="Q545" i="7"/>
  <c r="Q543" i="7"/>
  <c r="Q541" i="7"/>
  <c r="Q539" i="7"/>
  <c r="Q537" i="7"/>
  <c r="Q535" i="7"/>
  <c r="Q533" i="7"/>
  <c r="Q531" i="7"/>
  <c r="Q529" i="7"/>
  <c r="Q527" i="7"/>
  <c r="Q525" i="7"/>
  <c r="Q523" i="7"/>
  <c r="Q521" i="7"/>
  <c r="Q519" i="7"/>
  <c r="Q517" i="7"/>
  <c r="Q515" i="7"/>
  <c r="Q513" i="7"/>
  <c r="Q511" i="7"/>
  <c r="Q509" i="7"/>
  <c r="Q507" i="7"/>
  <c r="Q505" i="7"/>
  <c r="Q503" i="7"/>
  <c r="Q501" i="7"/>
  <c r="Q499" i="7"/>
  <c r="Q497" i="7"/>
  <c r="Q495" i="7"/>
  <c r="Q493" i="7"/>
  <c r="Q491" i="7"/>
  <c r="Q489" i="7"/>
  <c r="Q487" i="7"/>
  <c r="Q485" i="7"/>
  <c r="Q483" i="7"/>
  <c r="Q481" i="7"/>
  <c r="Q479" i="7"/>
  <c r="Q477" i="7"/>
  <c r="Q475" i="7"/>
  <c r="Q473" i="7"/>
  <c r="Q471" i="7"/>
  <c r="Q469" i="7"/>
  <c r="Q467" i="7"/>
  <c r="Q465" i="7"/>
  <c r="Q463" i="7"/>
  <c r="Q461" i="7"/>
  <c r="Q459" i="7"/>
  <c r="Q457" i="7"/>
  <c r="Q455" i="7"/>
  <c r="Q453" i="7"/>
  <c r="Q451" i="7"/>
  <c r="Q449" i="7"/>
  <c r="Q447" i="7"/>
  <c r="Q445" i="7"/>
  <c r="Q443" i="7"/>
  <c r="Q441" i="7"/>
  <c r="Q439" i="7"/>
  <c r="Q437" i="7"/>
  <c r="Q435" i="7"/>
  <c r="Q433" i="7"/>
  <c r="Q431" i="7"/>
  <c r="Q429" i="7"/>
  <c r="Q427" i="7"/>
  <c r="Q425" i="7"/>
  <c r="Q423" i="7"/>
  <c r="Q421" i="7"/>
  <c r="Q419" i="7"/>
  <c r="Q417" i="7"/>
  <c r="Q415" i="7"/>
  <c r="Q413" i="7"/>
  <c r="Q411" i="7"/>
  <c r="Q409" i="7"/>
  <c r="Q407" i="7"/>
  <c r="Q405" i="7"/>
  <c r="Q403" i="7"/>
  <c r="Q401" i="7"/>
  <c r="Q399" i="7"/>
  <c r="Q397" i="7"/>
  <c r="Q395" i="7"/>
  <c r="Q393" i="7"/>
  <c r="Q391" i="7"/>
  <c r="Q389" i="7"/>
  <c r="Q387" i="7"/>
  <c r="Q385" i="7"/>
  <c r="Q383" i="7"/>
  <c r="Q381" i="7"/>
  <c r="Q379" i="7"/>
  <c r="Q377" i="7"/>
  <c r="Q375" i="7"/>
  <c r="Q373" i="7"/>
  <c r="Q371" i="7"/>
  <c r="Q369" i="7"/>
  <c r="Q367" i="7"/>
  <c r="Q365" i="7"/>
  <c r="Q363" i="7"/>
  <c r="Q361" i="7"/>
  <c r="Q359" i="7"/>
  <c r="Q357" i="7"/>
  <c r="Q355" i="7"/>
  <c r="Q353" i="7"/>
  <c r="Q351" i="7"/>
  <c r="Q349" i="7"/>
  <c r="Q347" i="7"/>
  <c r="Q345" i="7"/>
  <c r="Q343" i="7"/>
  <c r="Q341" i="7"/>
  <c r="Q339" i="7"/>
  <c r="Q337" i="7"/>
  <c r="Q335" i="7"/>
  <c r="Q333" i="7"/>
  <c r="Q331" i="7"/>
  <c r="Q329" i="7"/>
  <c r="Q327" i="7"/>
  <c r="Q325" i="7"/>
  <c r="Q323" i="7"/>
  <c r="Q321" i="7"/>
  <c r="Q319" i="7"/>
  <c r="Q317" i="7"/>
  <c r="Q315" i="7"/>
  <c r="Q313" i="7"/>
  <c r="Q311" i="7"/>
  <c r="Q309" i="7"/>
  <c r="Q307" i="7"/>
  <c r="Q305" i="7"/>
  <c r="Q303" i="7"/>
  <c r="Q301" i="7"/>
  <c r="Q299" i="7"/>
  <c r="Q297" i="7"/>
  <c r="Q295" i="7"/>
  <c r="Q293" i="7"/>
  <c r="Q291" i="7"/>
  <c r="Q289" i="7"/>
  <c r="Q287" i="7"/>
  <c r="Q285" i="7"/>
  <c r="Q283" i="7"/>
  <c r="Q281" i="7"/>
  <c r="Q279" i="7"/>
  <c r="Q277" i="7"/>
  <c r="Q275" i="7"/>
  <c r="Q273" i="7"/>
  <c r="Q271" i="7"/>
  <c r="Q269" i="7"/>
  <c r="Q267" i="7"/>
  <c r="Q265" i="7"/>
  <c r="Q263" i="7"/>
  <c r="Q261" i="7"/>
  <c r="Q259" i="7"/>
  <c r="Q257" i="7"/>
  <c r="Q255" i="7"/>
  <c r="Q253" i="7"/>
  <c r="Q251" i="7"/>
  <c r="Q249" i="7"/>
  <c r="Q247" i="7"/>
  <c r="Q245" i="7"/>
  <c r="Q243" i="7"/>
  <c r="Q241" i="7"/>
  <c r="Q239" i="7"/>
  <c r="Q237" i="7"/>
  <c r="Q3" i="7"/>
  <c r="Q8" i="7"/>
  <c r="Q9" i="7"/>
  <c r="Q10" i="7"/>
  <c r="Q11" i="7"/>
  <c r="Q16" i="7"/>
  <c r="Q17" i="7"/>
  <c r="Q18" i="7"/>
  <c r="Q19" i="7"/>
  <c r="Q24" i="7"/>
  <c r="Q25" i="7"/>
  <c r="Q26" i="7"/>
  <c r="Q27" i="7"/>
  <c r="Q32" i="7"/>
  <c r="Q33" i="7"/>
  <c r="Q34" i="7"/>
  <c r="Q35" i="7"/>
  <c r="Q37" i="7"/>
  <c r="Q38" i="7"/>
  <c r="Q40" i="7"/>
  <c r="Q41" i="7"/>
  <c r="Q46" i="7"/>
  <c r="Q47" i="7"/>
  <c r="Q48" i="7"/>
  <c r="Q49" i="7"/>
  <c r="Q54" i="7"/>
  <c r="Q55" i="7"/>
  <c r="Q56" i="7"/>
  <c r="Q57" i="7"/>
  <c r="Q62" i="7"/>
  <c r="Q63" i="7"/>
  <c r="Q64" i="7"/>
  <c r="Q65" i="7"/>
  <c r="Q70" i="7"/>
  <c r="Q71" i="7"/>
  <c r="Q72" i="7"/>
  <c r="Q73" i="7"/>
  <c r="Q78" i="7"/>
  <c r="Q79" i="7"/>
  <c r="Q80" i="7"/>
  <c r="Q81" i="7"/>
  <c r="Q86" i="7"/>
  <c r="Q87" i="7"/>
  <c r="Q88" i="7"/>
  <c r="Q89" i="7"/>
  <c r="Q94" i="7"/>
  <c r="Q95" i="7"/>
  <c r="Q96" i="7"/>
  <c r="Q97" i="7"/>
  <c r="Q99" i="7"/>
  <c r="Q100" i="7"/>
  <c r="Q104" i="7"/>
  <c r="Q105" i="7"/>
  <c r="Q106" i="7"/>
  <c r="Q107" i="7"/>
  <c r="Q109" i="7"/>
  <c r="Q110" i="7"/>
  <c r="Q111" i="7"/>
  <c r="Q116" i="7"/>
  <c r="Q117" i="7"/>
  <c r="Q118" i="7"/>
  <c r="Q119" i="7"/>
  <c r="Q124" i="7"/>
  <c r="Q125" i="7"/>
  <c r="Q126" i="7"/>
  <c r="Q127" i="7"/>
  <c r="Q132" i="7"/>
  <c r="Q133" i="7"/>
  <c r="Q134" i="7"/>
  <c r="Q135" i="7"/>
  <c r="Q140" i="7"/>
  <c r="Q141" i="7"/>
  <c r="Q142" i="7"/>
  <c r="Q143" i="7"/>
  <c r="Q148" i="7"/>
  <c r="Q149" i="7"/>
  <c r="Q150" i="7"/>
  <c r="Q151" i="7"/>
  <c r="Q153" i="7"/>
  <c r="Q154" i="7"/>
  <c r="Q158" i="7"/>
  <c r="Q159" i="7"/>
  <c r="Q160" i="7"/>
  <c r="Q161" i="7"/>
  <c r="Q163" i="7"/>
  <c r="Q164" i="7"/>
  <c r="Q165" i="7"/>
  <c r="Q170" i="7"/>
  <c r="Q171" i="7"/>
  <c r="Q172" i="7"/>
  <c r="Q173" i="7"/>
  <c r="Q178" i="7"/>
  <c r="Q181" i="7"/>
  <c r="Q182" i="7"/>
  <c r="Q183" i="7"/>
  <c r="Q188" i="7"/>
  <c r="Q189" i="7"/>
  <c r="Q190" i="7"/>
  <c r="Q191" i="7"/>
  <c r="Q193" i="7"/>
  <c r="Q194" i="7"/>
  <c r="Q196" i="7"/>
  <c r="Q197" i="7"/>
  <c r="Q201" i="7"/>
  <c r="Q202" i="7"/>
  <c r="P205" i="7"/>
  <c r="Q205" i="7"/>
  <c r="R205" i="7"/>
  <c r="Q206" i="7"/>
  <c r="S206" i="7"/>
  <c r="P207" i="7"/>
  <c r="Q207" i="7"/>
  <c r="R207" i="7"/>
  <c r="Q208" i="7"/>
  <c r="S208" i="7"/>
  <c r="P209" i="7"/>
  <c r="Q209" i="7"/>
  <c r="R209" i="7"/>
  <c r="Q210" i="7"/>
  <c r="S210" i="7"/>
  <c r="P211" i="7"/>
  <c r="Q211" i="7"/>
  <c r="R211" i="7"/>
  <c r="Q212" i="7"/>
  <c r="S212" i="7"/>
  <c r="P213" i="7"/>
  <c r="Q213" i="7"/>
  <c r="R213" i="7"/>
  <c r="Q214" i="7"/>
  <c r="S214" i="7"/>
  <c r="P215" i="7"/>
  <c r="Q215" i="7"/>
  <c r="R215" i="7"/>
  <c r="Q216" i="7"/>
  <c r="S216" i="7"/>
  <c r="P217" i="7"/>
  <c r="Q217" i="7"/>
  <c r="R217" i="7"/>
  <c r="Q218" i="7"/>
  <c r="S218" i="7"/>
  <c r="P219" i="7"/>
  <c r="Q219" i="7"/>
  <c r="R219" i="7"/>
  <c r="Q220" i="7"/>
  <c r="S220" i="7"/>
  <c r="P221" i="7"/>
  <c r="Q221" i="7"/>
  <c r="R221" i="7"/>
  <c r="Q222" i="7"/>
  <c r="S222" i="7"/>
  <c r="P223" i="7"/>
  <c r="Q223" i="7"/>
  <c r="R223" i="7"/>
  <c r="Q224" i="7"/>
  <c r="S224" i="7"/>
  <c r="P225" i="7"/>
  <c r="Q225" i="7"/>
  <c r="R225" i="7"/>
  <c r="Q226" i="7"/>
  <c r="S226" i="7"/>
  <c r="P227" i="7"/>
  <c r="Q227" i="7"/>
  <c r="R227" i="7"/>
  <c r="Q228" i="7"/>
  <c r="S228" i="7"/>
  <c r="P229" i="7"/>
  <c r="Q229" i="7"/>
  <c r="R229" i="7"/>
  <c r="Q230" i="7"/>
  <c r="S230" i="7"/>
  <c r="P231" i="7"/>
  <c r="Q231" i="7"/>
  <c r="R231" i="7"/>
  <c r="Q232" i="7"/>
  <c r="S232" i="7"/>
  <c r="P233" i="7"/>
  <c r="Q233" i="7"/>
  <c r="R233" i="7"/>
  <c r="Q234" i="7"/>
  <c r="S234" i="7"/>
  <c r="P235" i="7"/>
  <c r="Q235" i="7"/>
  <c r="Q236" i="7"/>
  <c r="Q238" i="7"/>
  <c r="Q240" i="7"/>
  <c r="Q242" i="7"/>
  <c r="Q244" i="7"/>
  <c r="Q246" i="7"/>
  <c r="Q248" i="7"/>
  <c r="Q250" i="7"/>
  <c r="Q252" i="7"/>
  <c r="Q254" i="7"/>
  <c r="Q256" i="7"/>
  <c r="Q258" i="7"/>
  <c r="Q260" i="7"/>
  <c r="Q262" i="7"/>
  <c r="Q264" i="7"/>
  <c r="Q266" i="7"/>
  <c r="Q268" i="7"/>
  <c r="Q270" i="7"/>
  <c r="Q272" i="7"/>
  <c r="Q274" i="7"/>
  <c r="Q276" i="7"/>
  <c r="Q278" i="7"/>
  <c r="Q280" i="7"/>
  <c r="Q282" i="7"/>
  <c r="Q284" i="7"/>
  <c r="Q286" i="7"/>
  <c r="Q288" i="7"/>
  <c r="Q290" i="7"/>
  <c r="Q292" i="7"/>
  <c r="Q294" i="7"/>
  <c r="Q296" i="7"/>
  <c r="Q298" i="7"/>
  <c r="Q300" i="7"/>
  <c r="Q302" i="7"/>
  <c r="Q304" i="7"/>
  <c r="Q306" i="7"/>
  <c r="Q308" i="7"/>
  <c r="Q310" i="7"/>
  <c r="Q312" i="7"/>
  <c r="Q314" i="7"/>
  <c r="Q316" i="7"/>
  <c r="Q318" i="7"/>
  <c r="Q320" i="7"/>
  <c r="Q322" i="7"/>
  <c r="Q324" i="7"/>
  <c r="Q326" i="7"/>
  <c r="Q328" i="7"/>
  <c r="Q330" i="7"/>
  <c r="Q332" i="7"/>
  <c r="Q334" i="7"/>
  <c r="Q336" i="7"/>
  <c r="Q338" i="7"/>
  <c r="Q340" i="7"/>
  <c r="Q342" i="7"/>
  <c r="Q344" i="7"/>
  <c r="Q346" i="7"/>
  <c r="Q348" i="7"/>
  <c r="Q350" i="7"/>
  <c r="Q352" i="7"/>
  <c r="Q354" i="7"/>
  <c r="Q356" i="7"/>
  <c r="Q358" i="7"/>
  <c r="Q360" i="7"/>
  <c r="Q362" i="7"/>
  <c r="Q364" i="7"/>
  <c r="Q366" i="7"/>
  <c r="Q368" i="7"/>
  <c r="Q370" i="7"/>
  <c r="Q372" i="7"/>
  <c r="Q374" i="7"/>
  <c r="Q376" i="7"/>
  <c r="Q378" i="7"/>
  <c r="Q380" i="7"/>
  <c r="Q382" i="7"/>
  <c r="Q384" i="7"/>
  <c r="Q386" i="7"/>
  <c r="Q388" i="7"/>
  <c r="Q390" i="7"/>
  <c r="Q392" i="7"/>
  <c r="Q394" i="7"/>
  <c r="Q396" i="7"/>
  <c r="Q398" i="7"/>
  <c r="Q400" i="7"/>
  <c r="Q402" i="7"/>
  <c r="Q404" i="7"/>
  <c r="Q406" i="7"/>
  <c r="Q408" i="7"/>
  <c r="Q410" i="7"/>
  <c r="Q412" i="7"/>
  <c r="Q414" i="7"/>
  <c r="Q416" i="7"/>
  <c r="Q418" i="7"/>
  <c r="Q420" i="7"/>
  <c r="Q422" i="7"/>
  <c r="Q424" i="7"/>
  <c r="Q426" i="7"/>
  <c r="Q428" i="7"/>
  <c r="Q430" i="7"/>
  <c r="Q432" i="7"/>
  <c r="Q434" i="7"/>
  <c r="Q436" i="7"/>
  <c r="Q438" i="7"/>
  <c r="Q440" i="7"/>
  <c r="Q442" i="7"/>
  <c r="Q444" i="7"/>
  <c r="Q446" i="7"/>
  <c r="Q448" i="7"/>
  <c r="Q450" i="7"/>
  <c r="Q452" i="7"/>
  <c r="Q454" i="7"/>
  <c r="Q456" i="7"/>
  <c r="Q458" i="7"/>
  <c r="Q460" i="7"/>
  <c r="Q462" i="7"/>
  <c r="Q464" i="7"/>
  <c r="Q466" i="7"/>
  <c r="Q468" i="7"/>
  <c r="Q470" i="7"/>
  <c r="Q472" i="7"/>
  <c r="Q474" i="7"/>
  <c r="Q476" i="7"/>
  <c r="Q478" i="7"/>
  <c r="Q480" i="7"/>
  <c r="Q482" i="7"/>
  <c r="Q484" i="7"/>
  <c r="Q486" i="7"/>
  <c r="Q488" i="7"/>
  <c r="Q490" i="7"/>
  <c r="Q492" i="7"/>
  <c r="Q494" i="7"/>
  <c r="Q496" i="7"/>
  <c r="Q498" i="7"/>
  <c r="Q500" i="7"/>
  <c r="Q502" i="7"/>
  <c r="Q504" i="7"/>
  <c r="Q506" i="7"/>
  <c r="Q508" i="7"/>
  <c r="Q510" i="7"/>
  <c r="Q512" i="7"/>
  <c r="Q514" i="7"/>
  <c r="Q516" i="7"/>
  <c r="Q518" i="7"/>
  <c r="Q520" i="7"/>
  <c r="Q522" i="7"/>
  <c r="Q524" i="7"/>
  <c r="Q526" i="7"/>
  <c r="Q528" i="7"/>
  <c r="Q530" i="7"/>
  <c r="Q532" i="7"/>
  <c r="Q534" i="7"/>
  <c r="Q536" i="7"/>
  <c r="Q538" i="7"/>
  <c r="Q540" i="7"/>
  <c r="Q542" i="7"/>
  <c r="Q544" i="7"/>
  <c r="Q546" i="7"/>
  <c r="Q548" i="7"/>
  <c r="Q550" i="7"/>
  <c r="Q552" i="7"/>
  <c r="Q554" i="7"/>
  <c r="Q556" i="7"/>
  <c r="Q558" i="7"/>
  <c r="Q560" i="7"/>
  <c r="Q562" i="7"/>
  <c r="Q564" i="7"/>
  <c r="Q566" i="7"/>
  <c r="Q568" i="7"/>
  <c r="Q570" i="7"/>
  <c r="Q572" i="7"/>
  <c r="Q574" i="7"/>
  <c r="Q576" i="7"/>
  <c r="Q578" i="7"/>
  <c r="Q580" i="7"/>
  <c r="Q582" i="7"/>
  <c r="Q584" i="7"/>
  <c r="Q586" i="7"/>
  <c r="Q588" i="7"/>
  <c r="Q590" i="7"/>
  <c r="Q592" i="7"/>
  <c r="Q594" i="7"/>
  <c r="Q596" i="7"/>
  <c r="Q598" i="7"/>
  <c r="Q600" i="7"/>
  <c r="Q602" i="7"/>
  <c r="Q604" i="7"/>
  <c r="Q606" i="7"/>
  <c r="Q608" i="7"/>
  <c r="Q610" i="7"/>
  <c r="Q612" i="7"/>
  <c r="Q614" i="7"/>
  <c r="Q616" i="7"/>
  <c r="Q618" i="7"/>
  <c r="Q620" i="7"/>
  <c r="Q622" i="7"/>
  <c r="Q624" i="7"/>
  <c r="Q626" i="7"/>
  <c r="Q628" i="7"/>
  <c r="Q630" i="7"/>
  <c r="Q632" i="7"/>
  <c r="Q634" i="7"/>
  <c r="Q636" i="7"/>
  <c r="Q638" i="7"/>
  <c r="Q640" i="7"/>
  <c r="Q642" i="7"/>
  <c r="Q644" i="7"/>
  <c r="Q646" i="7"/>
  <c r="Q648" i="7"/>
  <c r="Q650" i="7"/>
  <c r="Q652" i="7"/>
  <c r="Q654" i="7"/>
  <c r="Q656" i="7"/>
  <c r="Q658" i="7"/>
  <c r="Q660" i="7"/>
  <c r="Q662" i="7"/>
  <c r="Q664" i="7"/>
  <c r="Q666" i="7"/>
  <c r="Q668" i="7"/>
  <c r="Q670" i="7"/>
  <c r="Q672" i="7"/>
  <c r="Q674" i="7"/>
  <c r="S675" i="7"/>
  <c r="Q676" i="7"/>
  <c r="S677" i="7"/>
  <c r="Q678" i="7"/>
  <c r="S679" i="7"/>
  <c r="Q680" i="7"/>
  <c r="S681" i="7"/>
  <c r="Q682" i="7"/>
  <c r="S683" i="7"/>
  <c r="Q684" i="7"/>
  <c r="S685" i="7"/>
  <c r="Q686" i="7"/>
  <c r="S687" i="7"/>
  <c r="Q688" i="7"/>
  <c r="S689" i="7"/>
  <c r="Q690" i="7"/>
  <c r="S691" i="7"/>
  <c r="Q692" i="7"/>
  <c r="S693" i="7"/>
  <c r="Q694" i="7"/>
  <c r="S695" i="7"/>
  <c r="Q696" i="7"/>
  <c r="S697" i="7"/>
  <c r="Q698" i="7"/>
  <c r="S699" i="7"/>
  <c r="Q700" i="7"/>
  <c r="S701" i="7"/>
  <c r="Q702" i="7"/>
  <c r="S703" i="7"/>
  <c r="Q704" i="7"/>
  <c r="S705" i="7"/>
  <c r="Q706" i="7"/>
  <c r="S707" i="7"/>
  <c r="Q708" i="7"/>
  <c r="S709" i="7"/>
  <c r="Q710" i="7"/>
  <c r="S711" i="7"/>
  <c r="Q712" i="7"/>
  <c r="S713" i="7"/>
  <c r="Q714" i="7"/>
  <c r="S715" i="7"/>
  <c r="Q716" i="7"/>
  <c r="S717" i="7"/>
  <c r="Q718" i="7"/>
  <c r="S719" i="7"/>
  <c r="Q720" i="7"/>
  <c r="S721" i="7"/>
  <c r="Q722" i="7"/>
  <c r="S723" i="7"/>
  <c r="Q724" i="7"/>
  <c r="S725" i="7"/>
  <c r="Q726" i="7"/>
  <c r="S727" i="7"/>
  <c r="Q728" i="7"/>
  <c r="S729" i="7"/>
  <c r="Q730" i="7"/>
  <c r="S731" i="7"/>
  <c r="Q732" i="7"/>
  <c r="S733" i="7"/>
  <c r="Q734" i="7"/>
  <c r="S735" i="7"/>
  <c r="Q736" i="7"/>
  <c r="S737" i="7"/>
  <c r="Q738" i="7"/>
  <c r="S739" i="7"/>
  <c r="Q740" i="7"/>
  <c r="S741" i="7"/>
  <c r="Q742" i="7"/>
  <c r="S743" i="7"/>
  <c r="Q744" i="7"/>
  <c r="S745" i="7"/>
  <c r="Q746" i="7"/>
  <c r="S747" i="7"/>
  <c r="Q748" i="7"/>
  <c r="S749" i="7"/>
  <c r="Q750" i="7"/>
  <c r="S751" i="7"/>
  <c r="Q752" i="7"/>
  <c r="S753" i="7"/>
  <c r="Q754" i="7"/>
  <c r="S755" i="7"/>
  <c r="Q756" i="7"/>
  <c r="S757" i="7"/>
  <c r="Q758" i="7"/>
  <c r="S759" i="7"/>
  <c r="Q760" i="7"/>
  <c r="S761" i="7"/>
  <c r="Q762" i="7"/>
  <c r="S763" i="7"/>
  <c r="Q764" i="7"/>
  <c r="S765" i="7"/>
  <c r="Q766" i="7"/>
  <c r="S767" i="7"/>
  <c r="Q768" i="7"/>
  <c r="S769" i="7"/>
  <c r="Q770" i="7"/>
  <c r="S771" i="7"/>
  <c r="Q772" i="7"/>
  <c r="S773" i="7"/>
  <c r="Q774" i="7"/>
  <c r="S775" i="7"/>
  <c r="Q776" i="7"/>
  <c r="S777" i="7"/>
  <c r="Q778" i="7"/>
  <c r="S779" i="7"/>
  <c r="Q780" i="7"/>
  <c r="S781" i="7"/>
  <c r="Q782" i="7"/>
  <c r="S783" i="7"/>
  <c r="Q784" i="7"/>
  <c r="S785" i="7"/>
  <c r="Q786" i="7"/>
  <c r="S787" i="7"/>
  <c r="Q788" i="7"/>
  <c r="S789" i="7"/>
  <c r="Q790" i="7"/>
  <c r="S791" i="7"/>
  <c r="Q792" i="7"/>
  <c r="S793" i="7"/>
  <c r="Q794" i="7"/>
  <c r="S795" i="7"/>
  <c r="Q796" i="7"/>
  <c r="S797" i="7"/>
  <c r="Q798" i="7"/>
  <c r="S799" i="7"/>
  <c r="Q800" i="7"/>
  <c r="S801" i="7"/>
  <c r="Q802" i="7"/>
  <c r="S803" i="7"/>
  <c r="Q804" i="7"/>
  <c r="S805" i="7"/>
  <c r="Q806" i="7"/>
  <c r="S807" i="7"/>
  <c r="Q808" i="7"/>
  <c r="S809" i="7"/>
  <c r="Q810" i="7"/>
  <c r="S811" i="7"/>
  <c r="Q812" i="7"/>
  <c r="S813" i="7"/>
  <c r="Q814" i="7"/>
  <c r="S815" i="7"/>
  <c r="Q816" i="7"/>
  <c r="S817" i="7"/>
  <c r="Q818" i="7"/>
  <c r="S819" i="7"/>
  <c r="Q820" i="7"/>
  <c r="S821" i="7"/>
  <c r="Q822" i="7"/>
  <c r="S823" i="7"/>
  <c r="Q824" i="7"/>
  <c r="S825" i="7"/>
  <c r="Q826" i="7"/>
  <c r="S827" i="7"/>
  <c r="Q828" i="7"/>
  <c r="S829" i="7"/>
  <c r="Q830" i="7"/>
  <c r="S831" i="7"/>
  <c r="Q832" i="7"/>
  <c r="S833" i="7"/>
  <c r="Q834" i="7"/>
  <c r="S835" i="7"/>
  <c r="Q836" i="7"/>
  <c r="S837" i="7"/>
  <c r="Q838" i="7"/>
  <c r="S839" i="7"/>
  <c r="Q840" i="7"/>
  <c r="S841" i="7"/>
  <c r="Q842" i="7"/>
  <c r="S843" i="7"/>
  <c r="Q844" i="7"/>
  <c r="S845" i="7"/>
  <c r="Q846" i="7"/>
  <c r="S847" i="7"/>
  <c r="Q848" i="7"/>
  <c r="S849" i="7"/>
  <c r="Q850" i="7"/>
  <c r="S851" i="7"/>
  <c r="Q852" i="7"/>
  <c r="S853" i="7"/>
  <c r="Q854" i="7"/>
  <c r="S855" i="7"/>
  <c r="Q856" i="7"/>
  <c r="S857" i="7"/>
  <c r="Q858" i="7"/>
  <c r="S859" i="7"/>
  <c r="Q860" i="7"/>
  <c r="S861" i="7"/>
  <c r="Q862" i="7"/>
  <c r="S863" i="7"/>
  <c r="Q864" i="7"/>
  <c r="S865" i="7"/>
  <c r="Q866" i="7"/>
  <c r="S867" i="7"/>
  <c r="Q868" i="7"/>
  <c r="S869" i="7"/>
  <c r="Q870" i="7"/>
  <c r="S871" i="7"/>
  <c r="Q872" i="7"/>
  <c r="S873" i="7"/>
  <c r="Q874" i="7"/>
  <c r="S875" i="7"/>
  <c r="Q876" i="7"/>
  <c r="S877" i="7"/>
  <c r="Q878" i="7"/>
  <c r="S879" i="7"/>
  <c r="Q880" i="7"/>
  <c r="S881" i="7"/>
  <c r="Q882" i="7"/>
  <c r="S883" i="7"/>
  <c r="Q884" i="7"/>
  <c r="S885" i="7"/>
  <c r="Q886" i="7"/>
  <c r="S887" i="7"/>
  <c r="Q888" i="7"/>
  <c r="S889" i="7"/>
  <c r="Q890" i="7"/>
  <c r="S891" i="7"/>
  <c r="Q892" i="7"/>
  <c r="S893" i="7"/>
  <c r="Q894" i="7"/>
  <c r="S895" i="7"/>
  <c r="Q896" i="7"/>
  <c r="S897" i="7"/>
  <c r="Q898" i="7"/>
  <c r="S899" i="7"/>
  <c r="Q900" i="7"/>
  <c r="S901" i="7"/>
  <c r="Q902" i="7"/>
  <c r="S903" i="7"/>
  <c r="Q904" i="7"/>
  <c r="S905" i="7"/>
  <c r="Q906" i="7"/>
  <c r="S907" i="7"/>
  <c r="Q908" i="7"/>
  <c r="S909" i="7"/>
  <c r="Q910" i="7"/>
  <c r="S911" i="7"/>
  <c r="Q912" i="7"/>
  <c r="S913" i="7"/>
  <c r="Q914" i="7"/>
  <c r="S915" i="7"/>
  <c r="Q916" i="7"/>
  <c r="S917" i="7"/>
  <c r="Q918" i="7"/>
  <c r="S919" i="7"/>
  <c r="Q920" i="7"/>
  <c r="S921" i="7"/>
  <c r="Q922" i="7"/>
  <c r="S923" i="7"/>
  <c r="Q924" i="7"/>
  <c r="S925" i="7"/>
  <c r="Q926" i="7"/>
  <c r="S927" i="7"/>
  <c r="Q928" i="7"/>
  <c r="S929" i="7"/>
  <c r="Q930" i="7"/>
  <c r="S931" i="7"/>
  <c r="Q932" i="7"/>
  <c r="S933" i="7"/>
  <c r="Q934" i="7"/>
  <c r="S935" i="7"/>
  <c r="Q936" i="7"/>
  <c r="S937" i="7"/>
  <c r="Q938" i="7"/>
  <c r="S939" i="7"/>
  <c r="Q940" i="7"/>
  <c r="S53" i="7"/>
  <c r="P54" i="7"/>
  <c r="R54" i="7"/>
  <c r="S55" i="7"/>
  <c r="P56" i="7"/>
  <c r="R56" i="7"/>
  <c r="S57" i="7"/>
  <c r="P58" i="7"/>
  <c r="R58" i="7"/>
  <c r="S59" i="7"/>
  <c r="P60" i="7"/>
  <c r="R60" i="7"/>
  <c r="S61" i="7"/>
  <c r="P62" i="7"/>
  <c r="R62" i="7"/>
  <c r="S63" i="7"/>
  <c r="P64" i="7"/>
  <c r="R64" i="7"/>
  <c r="S65" i="7"/>
  <c r="P66" i="7"/>
  <c r="R66" i="7"/>
  <c r="S67" i="7"/>
  <c r="P68" i="7"/>
  <c r="R68" i="7"/>
  <c r="S69" i="7"/>
  <c r="P70" i="7"/>
  <c r="R70" i="7"/>
  <c r="S71" i="7"/>
  <c r="P72" i="7"/>
  <c r="R72" i="7"/>
  <c r="S73" i="7"/>
  <c r="P74" i="7"/>
  <c r="R74" i="7"/>
  <c r="S75" i="7"/>
  <c r="P76" i="7"/>
  <c r="R76" i="7"/>
  <c r="S77" i="7"/>
  <c r="P78" i="7"/>
  <c r="R78" i="7"/>
  <c r="S79" i="7"/>
  <c r="P80" i="7"/>
  <c r="R80" i="7"/>
  <c r="S81" i="7"/>
  <c r="P82" i="7"/>
  <c r="R82" i="7"/>
  <c r="S83" i="7"/>
  <c r="P84" i="7"/>
  <c r="R84" i="7"/>
  <c r="S85" i="7"/>
  <c r="P86" i="7"/>
  <c r="R86" i="7"/>
  <c r="S87" i="7"/>
  <c r="P88" i="7"/>
  <c r="R88" i="7"/>
  <c r="S89" i="7"/>
  <c r="P90" i="7"/>
  <c r="R90" i="7"/>
  <c r="S91" i="7"/>
  <c r="P92" i="7"/>
  <c r="R92" i="7"/>
  <c r="S93" i="7"/>
  <c r="P94" i="7"/>
  <c r="R94" i="7"/>
  <c r="S95" i="7"/>
  <c r="P96" i="7"/>
  <c r="R96" i="7"/>
  <c r="S97" i="7"/>
  <c r="P98" i="7"/>
  <c r="R98" i="7"/>
  <c r="S99" i="7"/>
  <c r="P100" i="7"/>
  <c r="R100" i="7"/>
  <c r="S101" i="7"/>
  <c r="P102" i="7"/>
  <c r="R102" i="7"/>
  <c r="S103" i="7"/>
  <c r="P104" i="7"/>
  <c r="R104" i="7"/>
  <c r="S105" i="7"/>
  <c r="P106" i="7"/>
  <c r="R106" i="7"/>
  <c r="S107" i="7"/>
  <c r="P108" i="7"/>
  <c r="R108" i="7"/>
  <c r="S109" i="7"/>
  <c r="P110" i="7"/>
  <c r="R110" i="7"/>
  <c r="S111" i="7"/>
  <c r="P112" i="7"/>
  <c r="R112" i="7"/>
  <c r="S113" i="7"/>
  <c r="P114" i="7"/>
  <c r="R114" i="7"/>
  <c r="S115" i="7"/>
  <c r="P116" i="7"/>
  <c r="R116" i="7"/>
  <c r="S117" i="7"/>
  <c r="P118" i="7"/>
  <c r="R118" i="7"/>
  <c r="S119" i="7"/>
  <c r="P120" i="7"/>
  <c r="R120" i="7"/>
  <c r="S121" i="7"/>
  <c r="P122" i="7"/>
  <c r="R122" i="7"/>
  <c r="S123" i="7"/>
  <c r="P124" i="7"/>
  <c r="R124" i="7"/>
  <c r="S125" i="7"/>
  <c r="P126" i="7"/>
  <c r="R126" i="7"/>
  <c r="S127" i="7"/>
  <c r="P128" i="7"/>
  <c r="R128" i="7"/>
  <c r="S129" i="7"/>
  <c r="P130" i="7"/>
  <c r="R130" i="7"/>
  <c r="S131" i="7"/>
  <c r="P132" i="7"/>
  <c r="R132" i="7"/>
  <c r="S133" i="7"/>
  <c r="P134" i="7"/>
  <c r="R134" i="7"/>
  <c r="S135" i="7"/>
  <c r="P136" i="7"/>
  <c r="R136" i="7"/>
  <c r="S137" i="7"/>
  <c r="P138" i="7"/>
  <c r="R138" i="7"/>
  <c r="S139" i="7"/>
  <c r="P140" i="7"/>
  <c r="R140" i="7"/>
  <c r="S141" i="7"/>
  <c r="P142" i="7"/>
  <c r="R142" i="7"/>
  <c r="S143" i="7"/>
  <c r="P144" i="7"/>
  <c r="R144" i="7"/>
  <c r="S145" i="7"/>
  <c r="P146" i="7"/>
  <c r="R146" i="7"/>
  <c r="S147" i="7"/>
  <c r="P148" i="7"/>
  <c r="R148" i="7"/>
  <c r="S149" i="7"/>
  <c r="P150" i="7"/>
  <c r="R150" i="7"/>
  <c r="S151" i="7"/>
  <c r="P152" i="7"/>
  <c r="R152" i="7"/>
  <c r="S153" i="7"/>
  <c r="P154" i="7"/>
  <c r="R154" i="7"/>
  <c r="S155" i="7"/>
  <c r="P156" i="7"/>
  <c r="R156" i="7"/>
  <c r="S157" i="7"/>
  <c r="P158" i="7"/>
  <c r="R158" i="7"/>
  <c r="S159" i="7"/>
  <c r="P160" i="7"/>
  <c r="R160" i="7"/>
  <c r="S161" i="7"/>
  <c r="P162" i="7"/>
  <c r="R162" i="7"/>
  <c r="S163" i="7"/>
  <c r="P164" i="7"/>
  <c r="R164" i="7"/>
  <c r="S165" i="7"/>
  <c r="P166" i="7"/>
  <c r="R166" i="7"/>
  <c r="S167" i="7"/>
  <c r="P168" i="7"/>
  <c r="R168" i="7"/>
  <c r="S169" i="7"/>
  <c r="P170" i="7"/>
  <c r="R170" i="7"/>
  <c r="S171" i="7"/>
  <c r="P172" i="7"/>
  <c r="R172" i="7"/>
  <c r="S173" i="7"/>
  <c r="P174" i="7"/>
  <c r="R174" i="7"/>
  <c r="S175" i="7"/>
  <c r="P176" i="7"/>
  <c r="R176" i="7"/>
  <c r="S177" i="7"/>
  <c r="P178" i="7"/>
  <c r="R178" i="7"/>
  <c r="S179" i="7"/>
  <c r="P180" i="7"/>
  <c r="R180" i="7"/>
  <c r="S181" i="7"/>
  <c r="P182" i="7"/>
  <c r="R182" i="7"/>
  <c r="S183" i="7"/>
  <c r="P184" i="7"/>
  <c r="R184" i="7"/>
  <c r="S185" i="7"/>
  <c r="P186" i="7"/>
  <c r="R186" i="7"/>
  <c r="S187" i="7"/>
  <c r="P188" i="7"/>
  <c r="R188" i="7"/>
  <c r="S189" i="7"/>
  <c r="P190" i="7"/>
  <c r="R190" i="7"/>
  <c r="S191" i="7"/>
  <c r="P192" i="7"/>
  <c r="R192" i="7"/>
  <c r="S193" i="7"/>
  <c r="P194" i="7"/>
  <c r="R194" i="7"/>
  <c r="S195" i="7"/>
  <c r="P196" i="7"/>
  <c r="R196" i="7"/>
  <c r="S197" i="7"/>
  <c r="P198" i="7"/>
  <c r="R198" i="7"/>
  <c r="S199" i="7"/>
  <c r="P200" i="7"/>
  <c r="R200" i="7"/>
  <c r="S201" i="7"/>
  <c r="P202" i="7"/>
  <c r="R202" i="7"/>
  <c r="S203" i="7"/>
  <c r="P204" i="7"/>
  <c r="R204" i="7"/>
  <c r="S205" i="7"/>
  <c r="P206" i="7"/>
  <c r="R206" i="7"/>
  <c r="S207" i="7"/>
  <c r="P208" i="7"/>
  <c r="R208" i="7"/>
  <c r="S209" i="7"/>
  <c r="P210" i="7"/>
  <c r="R210" i="7"/>
  <c r="S211" i="7"/>
  <c r="P212" i="7"/>
  <c r="R212" i="7"/>
  <c r="S213" i="7"/>
  <c r="P214" i="7"/>
  <c r="R214" i="7"/>
  <c r="S215" i="7"/>
  <c r="P216" i="7"/>
  <c r="R216" i="7"/>
  <c r="S217" i="7"/>
  <c r="P218" i="7"/>
  <c r="R218" i="7"/>
  <c r="S219" i="7"/>
  <c r="P220" i="7"/>
  <c r="R220" i="7"/>
  <c r="S221" i="7"/>
  <c r="P222" i="7"/>
  <c r="R222" i="7"/>
  <c r="S223" i="7"/>
  <c r="P224" i="7"/>
  <c r="R224" i="7"/>
  <c r="S225" i="7"/>
  <c r="P226" i="7"/>
  <c r="R226" i="7"/>
  <c r="S227" i="7"/>
  <c r="P228" i="7"/>
  <c r="R228" i="7"/>
  <c r="S229" i="7"/>
  <c r="P230" i="7"/>
  <c r="R230" i="7"/>
  <c r="S231" i="7"/>
  <c r="P232" i="7"/>
  <c r="R232" i="7"/>
  <c r="S233" i="7"/>
  <c r="P234" i="7"/>
  <c r="R234" i="7"/>
  <c r="S235" i="7"/>
  <c r="P236" i="7"/>
  <c r="R236" i="7"/>
  <c r="S237" i="7"/>
  <c r="P238" i="7"/>
  <c r="R238" i="7"/>
  <c r="S239" i="7"/>
  <c r="P240" i="7"/>
  <c r="R240" i="7"/>
  <c r="S241" i="7"/>
  <c r="P242" i="7"/>
  <c r="R242" i="7"/>
  <c r="S243" i="7"/>
  <c r="P244" i="7"/>
  <c r="R244" i="7"/>
  <c r="S245" i="7"/>
  <c r="P246" i="7"/>
  <c r="R246" i="7"/>
  <c r="S247" i="7"/>
  <c r="P248" i="7"/>
  <c r="R248" i="7"/>
  <c r="S249" i="7"/>
  <c r="P250" i="7"/>
  <c r="R250" i="7"/>
  <c r="S251" i="7"/>
  <c r="P252" i="7"/>
  <c r="R252" i="7"/>
  <c r="S253" i="7"/>
  <c r="P254" i="7"/>
  <c r="R254" i="7"/>
  <c r="S255" i="7"/>
  <c r="P256" i="7"/>
  <c r="R256" i="7"/>
  <c r="S257" i="7"/>
  <c r="P258" i="7"/>
  <c r="R258" i="7"/>
  <c r="S259" i="7"/>
  <c r="P260" i="7"/>
  <c r="R260" i="7"/>
  <c r="S261" i="7"/>
  <c r="P262" i="7"/>
  <c r="R262" i="7"/>
  <c r="S263" i="7"/>
  <c r="P264" i="7"/>
  <c r="R264" i="7"/>
  <c r="S265" i="7"/>
  <c r="P266" i="7"/>
  <c r="R266" i="7"/>
  <c r="S267" i="7"/>
  <c r="P268" i="7"/>
  <c r="R268" i="7"/>
  <c r="S269" i="7"/>
  <c r="P270" i="7"/>
  <c r="R270" i="7"/>
  <c r="S271" i="7"/>
  <c r="P272" i="7"/>
  <c r="R272" i="7"/>
  <c r="S273" i="7"/>
  <c r="P274" i="7"/>
  <c r="R274" i="7"/>
  <c r="S275" i="7"/>
  <c r="P276" i="7"/>
  <c r="R276" i="7"/>
  <c r="S277" i="7"/>
  <c r="P278" i="7"/>
  <c r="R278" i="7"/>
  <c r="S279" i="7"/>
  <c r="P280" i="7"/>
  <c r="R280" i="7"/>
  <c r="S281" i="7"/>
  <c r="P282" i="7"/>
  <c r="R282" i="7"/>
  <c r="S283" i="7"/>
  <c r="P284" i="7"/>
  <c r="R284" i="7"/>
  <c r="S285" i="7"/>
  <c r="P286" i="7"/>
  <c r="R286" i="7"/>
  <c r="S287" i="7"/>
  <c r="P288" i="7"/>
  <c r="R288" i="7"/>
  <c r="S289" i="7"/>
  <c r="P290" i="7"/>
  <c r="R290" i="7"/>
  <c r="S291" i="7"/>
  <c r="P292" i="7"/>
  <c r="R292" i="7"/>
  <c r="S293" i="7"/>
  <c r="P294" i="7"/>
  <c r="R294" i="7"/>
  <c r="S295" i="7"/>
  <c r="P296" i="7"/>
  <c r="R296" i="7"/>
  <c r="S297" i="7"/>
  <c r="P298" i="7"/>
  <c r="R298" i="7"/>
  <c r="S299" i="7"/>
  <c r="P300" i="7"/>
  <c r="R300" i="7"/>
  <c r="S301" i="7"/>
  <c r="P302" i="7"/>
  <c r="R302" i="7"/>
  <c r="S303" i="7"/>
  <c r="P304" i="7"/>
  <c r="R304" i="7"/>
  <c r="S305" i="7"/>
  <c r="P306" i="7"/>
  <c r="R306" i="7"/>
  <c r="S307" i="7"/>
  <c r="P308" i="7"/>
  <c r="R308" i="7"/>
  <c r="S309" i="7"/>
  <c r="P310" i="7"/>
  <c r="R310" i="7"/>
  <c r="S311" i="7"/>
  <c r="P312" i="7"/>
  <c r="R312" i="7"/>
  <c r="S313" i="7"/>
  <c r="P314" i="7"/>
  <c r="R314" i="7"/>
  <c r="S315" i="7"/>
  <c r="P316" i="7"/>
  <c r="R316" i="7"/>
  <c r="S317" i="7"/>
  <c r="P318" i="7"/>
  <c r="R318" i="7"/>
  <c r="S319" i="7"/>
  <c r="P320" i="7"/>
  <c r="R320" i="7"/>
  <c r="S321" i="7"/>
  <c r="P322" i="7"/>
  <c r="R322" i="7"/>
  <c r="S323" i="7"/>
  <c r="P324" i="7"/>
  <c r="R324" i="7"/>
  <c r="S325" i="7"/>
  <c r="P326" i="7"/>
  <c r="R326" i="7"/>
  <c r="S327" i="7"/>
  <c r="P328" i="7"/>
  <c r="R328" i="7"/>
  <c r="S329" i="7"/>
  <c r="P330" i="7"/>
  <c r="R330" i="7"/>
  <c r="S331" i="7"/>
  <c r="P332" i="7"/>
  <c r="R332" i="7"/>
  <c r="S333" i="7"/>
  <c r="P334" i="7"/>
  <c r="R334" i="7"/>
  <c r="S335" i="7"/>
  <c r="P336" i="7"/>
  <c r="R336" i="7"/>
  <c r="S337" i="7"/>
  <c r="P338" i="7"/>
  <c r="R338" i="7"/>
  <c r="S339" i="7"/>
  <c r="P340" i="7"/>
  <c r="R340" i="7"/>
  <c r="S341" i="7"/>
  <c r="P342" i="7"/>
  <c r="R342" i="7"/>
  <c r="S343" i="7"/>
  <c r="P344" i="7"/>
  <c r="R344" i="7"/>
  <c r="S345" i="7"/>
  <c r="P346" i="7"/>
  <c r="R346" i="7"/>
  <c r="S347" i="7"/>
  <c r="P348" i="7"/>
  <c r="R348" i="7"/>
  <c r="S349" i="7"/>
  <c r="P350" i="7"/>
  <c r="R350" i="7"/>
  <c r="S351" i="7"/>
  <c r="P352" i="7"/>
  <c r="R352" i="7"/>
  <c r="S353" i="7"/>
  <c r="P354" i="7"/>
  <c r="R354" i="7"/>
  <c r="S355" i="7"/>
  <c r="P356" i="7"/>
  <c r="R356" i="7"/>
  <c r="S357" i="7"/>
  <c r="P358" i="7"/>
  <c r="R358" i="7"/>
  <c r="S359" i="7"/>
  <c r="P360" i="7"/>
  <c r="R360" i="7"/>
  <c r="S361" i="7"/>
  <c r="P362" i="7"/>
  <c r="R362" i="7"/>
  <c r="S363" i="7"/>
  <c r="P364" i="7"/>
  <c r="R364" i="7"/>
  <c r="S365" i="7"/>
  <c r="P366" i="7"/>
  <c r="R366" i="7"/>
  <c r="S367" i="7"/>
  <c r="P368" i="7"/>
  <c r="R368" i="7"/>
  <c r="S369" i="7"/>
  <c r="P370" i="7"/>
  <c r="R370" i="7"/>
  <c r="S371" i="7"/>
  <c r="P372" i="7"/>
  <c r="R372" i="7"/>
  <c r="S373" i="7"/>
  <c r="P374" i="7"/>
  <c r="R374" i="7"/>
  <c r="S375" i="7"/>
  <c r="P376" i="7"/>
  <c r="R376" i="7"/>
  <c r="S377" i="7"/>
  <c r="P378" i="7"/>
  <c r="R378" i="7"/>
  <c r="S379" i="7"/>
  <c r="P380" i="7"/>
  <c r="R380" i="7"/>
  <c r="S381" i="7"/>
  <c r="P382" i="7"/>
  <c r="R382" i="7"/>
  <c r="S383" i="7"/>
  <c r="P384" i="7"/>
  <c r="R384" i="7"/>
  <c r="S385" i="7"/>
  <c r="P386" i="7"/>
  <c r="R386" i="7"/>
  <c r="S387" i="7"/>
  <c r="P388" i="7"/>
  <c r="R388" i="7"/>
  <c r="S389" i="7"/>
  <c r="P390" i="7"/>
  <c r="R390" i="7"/>
  <c r="S391" i="7"/>
  <c r="P392" i="7"/>
  <c r="R392" i="7"/>
  <c r="S393" i="7"/>
  <c r="P394" i="7"/>
  <c r="R394" i="7"/>
  <c r="S395" i="7"/>
  <c r="P396" i="7"/>
  <c r="R396" i="7"/>
  <c r="S397" i="7"/>
  <c r="P398" i="7"/>
  <c r="R398" i="7"/>
  <c r="S399" i="7"/>
  <c r="P400" i="7"/>
  <c r="R400" i="7"/>
  <c r="S401" i="7"/>
  <c r="P402" i="7"/>
  <c r="R402" i="7"/>
  <c r="S403" i="7"/>
  <c r="P404" i="7"/>
  <c r="R404" i="7"/>
  <c r="S405" i="7"/>
  <c r="P406" i="7"/>
  <c r="R406" i="7"/>
  <c r="S407" i="7"/>
  <c r="P408" i="7"/>
  <c r="R408" i="7"/>
  <c r="S409" i="7"/>
  <c r="P410" i="7"/>
  <c r="R410" i="7"/>
  <c r="S411" i="7"/>
  <c r="P412" i="7"/>
  <c r="R412" i="7"/>
  <c r="S413" i="7"/>
  <c r="P414" i="7"/>
  <c r="R414" i="7"/>
  <c r="S415" i="7"/>
  <c r="P416" i="7"/>
  <c r="R416" i="7"/>
  <c r="S417" i="7"/>
  <c r="P418" i="7"/>
  <c r="R418" i="7"/>
  <c r="S419" i="7"/>
  <c r="P420" i="7"/>
  <c r="R420" i="7"/>
  <c r="S421" i="7"/>
  <c r="P422" i="7"/>
  <c r="R422" i="7"/>
  <c r="S423" i="7"/>
  <c r="P424" i="7"/>
  <c r="R424" i="7"/>
  <c r="S425" i="7"/>
  <c r="P426" i="7"/>
  <c r="R426" i="7"/>
  <c r="S427" i="7"/>
  <c r="P428" i="7"/>
  <c r="R428" i="7"/>
  <c r="S429" i="7"/>
  <c r="P430" i="7"/>
  <c r="R430" i="7"/>
  <c r="S431" i="7"/>
  <c r="P432" i="7"/>
  <c r="R432" i="7"/>
  <c r="S433" i="7"/>
  <c r="P434" i="7"/>
  <c r="R434" i="7"/>
  <c r="S435" i="7"/>
  <c r="P436" i="7"/>
  <c r="R436" i="7"/>
  <c r="S437" i="7"/>
  <c r="P438" i="7"/>
  <c r="R438" i="7"/>
  <c r="S439" i="7"/>
  <c r="P440" i="7"/>
  <c r="R440" i="7"/>
  <c r="S441" i="7"/>
  <c r="P442" i="7"/>
  <c r="R442" i="7"/>
  <c r="S443" i="7"/>
  <c r="P444" i="7"/>
  <c r="R444" i="7"/>
  <c r="S445" i="7"/>
  <c r="P446" i="7"/>
  <c r="R446" i="7"/>
  <c r="S447" i="7"/>
  <c r="P448" i="7"/>
  <c r="R448" i="7"/>
  <c r="S449" i="7"/>
  <c r="P450" i="7"/>
  <c r="R450" i="7"/>
  <c r="S451" i="7"/>
  <c r="P452" i="7"/>
  <c r="R452" i="7"/>
  <c r="S453" i="7"/>
  <c r="P454" i="7"/>
  <c r="R454" i="7"/>
  <c r="S455" i="7"/>
  <c r="P456" i="7"/>
  <c r="R456" i="7"/>
  <c r="S457" i="7"/>
  <c r="P458" i="7"/>
  <c r="R458" i="7"/>
  <c r="S459" i="7"/>
  <c r="P460" i="7"/>
  <c r="R460" i="7"/>
  <c r="S461" i="7"/>
  <c r="P462" i="7"/>
  <c r="R462" i="7"/>
  <c r="S463" i="7"/>
  <c r="P464" i="7"/>
  <c r="R464" i="7"/>
  <c r="S465" i="7"/>
  <c r="P466" i="7"/>
  <c r="R466" i="7"/>
  <c r="S467" i="7"/>
  <c r="P468" i="7"/>
  <c r="R468" i="7"/>
  <c r="S469" i="7"/>
  <c r="P470" i="7"/>
  <c r="R470" i="7"/>
  <c r="S471" i="7"/>
  <c r="P472" i="7"/>
  <c r="R472" i="7"/>
  <c r="S473" i="7"/>
  <c r="P474" i="7"/>
  <c r="R474" i="7"/>
  <c r="S475" i="7"/>
  <c r="P476" i="7"/>
  <c r="R476" i="7"/>
  <c r="S477" i="7"/>
  <c r="P478" i="7"/>
  <c r="R478" i="7"/>
  <c r="S479" i="7"/>
  <c r="P480" i="7"/>
  <c r="R480" i="7"/>
  <c r="S481" i="7"/>
  <c r="P482" i="7"/>
  <c r="R482" i="7"/>
  <c r="S483" i="7"/>
  <c r="P484" i="7"/>
  <c r="R484" i="7"/>
  <c r="S485" i="7"/>
  <c r="P486" i="7"/>
  <c r="R486" i="7"/>
  <c r="S487" i="7"/>
  <c r="P488" i="7"/>
  <c r="R488" i="7"/>
  <c r="S489" i="7"/>
  <c r="P490" i="7"/>
  <c r="R490" i="7"/>
  <c r="S491" i="7"/>
  <c r="P492" i="7"/>
  <c r="R492" i="7"/>
  <c r="S493" i="7"/>
  <c r="P494" i="7"/>
  <c r="R494" i="7"/>
  <c r="S495" i="7"/>
  <c r="P496" i="7"/>
  <c r="R496" i="7"/>
  <c r="S497" i="7"/>
  <c r="P498" i="7"/>
  <c r="R498" i="7"/>
  <c r="S499" i="7"/>
  <c r="P500" i="7"/>
  <c r="R500" i="7"/>
  <c r="S501" i="7"/>
  <c r="P502" i="7"/>
  <c r="R502" i="7"/>
  <c r="S503" i="7"/>
  <c r="P504" i="7"/>
  <c r="R504" i="7"/>
  <c r="S505" i="7"/>
  <c r="P506" i="7"/>
  <c r="R506" i="7"/>
  <c r="S507" i="7"/>
  <c r="P508" i="7"/>
  <c r="R508" i="7"/>
  <c r="S509" i="7"/>
  <c r="P510" i="7"/>
  <c r="R510" i="7"/>
  <c r="S511" i="7"/>
  <c r="P512" i="7"/>
  <c r="R512" i="7"/>
  <c r="S513" i="7"/>
  <c r="P514" i="7"/>
  <c r="R514" i="7"/>
  <c r="S515" i="7"/>
  <c r="P516" i="7"/>
  <c r="R516" i="7"/>
  <c r="S517" i="7"/>
  <c r="P518" i="7"/>
  <c r="R518" i="7"/>
  <c r="S519" i="7"/>
  <c r="P520" i="7"/>
  <c r="R520" i="7"/>
  <c r="S521" i="7"/>
  <c r="P522" i="7"/>
  <c r="R522" i="7"/>
  <c r="S523" i="7"/>
  <c r="P524" i="7"/>
  <c r="R524" i="7"/>
  <c r="S525" i="7"/>
  <c r="P526" i="7"/>
  <c r="R526" i="7"/>
  <c r="S527" i="7"/>
  <c r="P528" i="7"/>
  <c r="R528" i="7"/>
  <c r="S529" i="7"/>
  <c r="P530" i="7"/>
  <c r="R530" i="7"/>
  <c r="S531" i="7"/>
  <c r="P532" i="7"/>
  <c r="R532" i="7"/>
  <c r="S533" i="7"/>
  <c r="P534" i="7"/>
  <c r="R534" i="7"/>
  <c r="S535" i="7"/>
  <c r="P536" i="7"/>
  <c r="R536" i="7"/>
  <c r="S537" i="7"/>
  <c r="P538" i="7"/>
  <c r="R538" i="7"/>
  <c r="S539" i="7"/>
  <c r="P540" i="7"/>
  <c r="R540" i="7"/>
  <c r="S541" i="7"/>
  <c r="P542" i="7"/>
  <c r="R542" i="7"/>
  <c r="S543" i="7"/>
  <c r="P544" i="7"/>
  <c r="R544" i="7"/>
  <c r="S545" i="7"/>
  <c r="P546" i="7"/>
  <c r="R546" i="7"/>
  <c r="S547" i="7"/>
  <c r="P548" i="7"/>
  <c r="R548" i="7"/>
  <c r="S549" i="7"/>
  <c r="P550" i="7"/>
  <c r="R550" i="7"/>
  <c r="S551" i="7"/>
  <c r="P552" i="7"/>
  <c r="R552" i="7"/>
  <c r="S553" i="7"/>
  <c r="P554" i="7"/>
  <c r="R554" i="7"/>
  <c r="S555" i="7"/>
  <c r="P556" i="7"/>
  <c r="R556" i="7"/>
  <c r="S557" i="7"/>
  <c r="P558" i="7"/>
  <c r="R558" i="7"/>
  <c r="S559" i="7"/>
  <c r="P560" i="7"/>
  <c r="R560" i="7"/>
  <c r="S561" i="7"/>
  <c r="P562" i="7"/>
  <c r="R562" i="7"/>
  <c r="S563" i="7"/>
  <c r="P564" i="7"/>
  <c r="R564" i="7"/>
  <c r="S565" i="7"/>
  <c r="P566" i="7"/>
  <c r="R566" i="7"/>
  <c r="S567" i="7"/>
  <c r="P568" i="7"/>
  <c r="R568" i="7"/>
  <c r="S569" i="7"/>
  <c r="P570" i="7"/>
  <c r="R570" i="7"/>
  <c r="S571" i="7"/>
  <c r="P572" i="7"/>
  <c r="R572" i="7"/>
  <c r="S573" i="7"/>
  <c r="P574" i="7"/>
  <c r="R574" i="7"/>
  <c r="S575" i="7"/>
  <c r="P576" i="7"/>
  <c r="R576" i="7"/>
  <c r="S577" i="7"/>
  <c r="P578" i="7"/>
  <c r="R578" i="7"/>
  <c r="S579" i="7"/>
  <c r="P580" i="7"/>
  <c r="R580" i="7"/>
  <c r="S581" i="7"/>
  <c r="P582" i="7"/>
  <c r="R582" i="7"/>
  <c r="S583" i="7"/>
  <c r="P584" i="7"/>
  <c r="R584" i="7"/>
  <c r="S585" i="7"/>
  <c r="P586" i="7"/>
  <c r="R586" i="7"/>
  <c r="S587" i="7"/>
  <c r="P588" i="7"/>
  <c r="R588" i="7"/>
  <c r="S589" i="7"/>
  <c r="P590" i="7"/>
  <c r="R590" i="7"/>
  <c r="S591" i="7"/>
  <c r="P592" i="7"/>
  <c r="R592" i="7"/>
  <c r="S593" i="7"/>
  <c r="P594" i="7"/>
  <c r="R594" i="7"/>
  <c r="S595" i="7"/>
  <c r="P596" i="7"/>
  <c r="R596" i="7"/>
  <c r="S597" i="7"/>
  <c r="P598" i="7"/>
  <c r="R598" i="7"/>
  <c r="S599" i="7"/>
  <c r="P600" i="7"/>
  <c r="R600" i="7"/>
  <c r="S601" i="7"/>
  <c r="P602" i="7"/>
  <c r="R602" i="7"/>
  <c r="S603" i="7"/>
  <c r="P604" i="7"/>
  <c r="R604" i="7"/>
  <c r="S605" i="7"/>
  <c r="P606" i="7"/>
  <c r="R606" i="7"/>
  <c r="S607" i="7"/>
  <c r="P608" i="7"/>
  <c r="R608" i="7"/>
  <c r="S609" i="7"/>
  <c r="P610" i="7"/>
  <c r="R610" i="7"/>
  <c r="S611" i="7"/>
  <c r="P612" i="7"/>
  <c r="R612" i="7"/>
  <c r="S613" i="7"/>
  <c r="P614" i="7"/>
  <c r="R614" i="7"/>
  <c r="S615" i="7"/>
  <c r="P616" i="7"/>
  <c r="R616" i="7"/>
  <c r="S617" i="7"/>
  <c r="P618" i="7"/>
  <c r="R618" i="7"/>
  <c r="S619" i="7"/>
  <c r="P620" i="7"/>
  <c r="R620" i="7"/>
  <c r="S621" i="7"/>
  <c r="P622" i="7"/>
  <c r="R622" i="7"/>
  <c r="S623" i="7"/>
  <c r="P624" i="7"/>
  <c r="R624" i="7"/>
  <c r="S625" i="7"/>
  <c r="P626" i="7"/>
  <c r="R626" i="7"/>
  <c r="S627" i="7"/>
  <c r="P628" i="7"/>
  <c r="R628" i="7"/>
  <c r="S629" i="7"/>
  <c r="P630" i="7"/>
  <c r="R630" i="7"/>
  <c r="S631" i="7"/>
  <c r="P632" i="7"/>
  <c r="R632" i="7"/>
  <c r="S633" i="7"/>
  <c r="P634" i="7"/>
  <c r="R634" i="7"/>
  <c r="S635" i="7"/>
  <c r="P636" i="7"/>
  <c r="R636" i="7"/>
  <c r="S637" i="7"/>
  <c r="P638" i="7"/>
  <c r="R638" i="7"/>
  <c r="S639" i="7"/>
  <c r="P640" i="7"/>
  <c r="R640" i="7"/>
  <c r="S641" i="7"/>
  <c r="P642" i="7"/>
  <c r="R642" i="7"/>
  <c r="S643" i="7"/>
  <c r="P644" i="7"/>
  <c r="R644" i="7"/>
  <c r="S645" i="7"/>
  <c r="P646" i="7"/>
  <c r="R646" i="7"/>
  <c r="S647" i="7"/>
  <c r="P648" i="7"/>
  <c r="R648" i="7"/>
  <c r="S649" i="7"/>
  <c r="P650" i="7"/>
  <c r="R650" i="7"/>
  <c r="S651" i="7"/>
  <c r="P652" i="7"/>
  <c r="R652" i="7"/>
  <c r="S653" i="7"/>
  <c r="P654" i="7"/>
  <c r="R654" i="7"/>
  <c r="S655" i="7"/>
  <c r="P656" i="7"/>
  <c r="R656" i="7"/>
  <c r="S657" i="7"/>
  <c r="P658" i="7"/>
  <c r="R658" i="7"/>
  <c r="S659" i="7"/>
  <c r="P660" i="7"/>
  <c r="R660" i="7"/>
  <c r="S661" i="7"/>
  <c r="P662" i="7"/>
  <c r="R662" i="7"/>
  <c r="S663" i="7"/>
  <c r="P664" i="7"/>
  <c r="R664" i="7"/>
  <c r="S665" i="7"/>
  <c r="P666" i="7"/>
  <c r="R666" i="7"/>
  <c r="S667" i="7"/>
  <c r="P668" i="7"/>
  <c r="R668" i="7"/>
  <c r="S669" i="7"/>
  <c r="P670" i="7"/>
  <c r="R670" i="7"/>
  <c r="S671" i="7"/>
  <c r="P672" i="7"/>
  <c r="R672" i="7"/>
  <c r="S673" i="7"/>
  <c r="P674" i="7"/>
  <c r="R674" i="7"/>
  <c r="P676" i="7"/>
  <c r="R676" i="7"/>
  <c r="P678" i="7"/>
  <c r="R678" i="7"/>
  <c r="P680" i="7"/>
  <c r="R680" i="7"/>
  <c r="P682" i="7"/>
  <c r="R682" i="7"/>
  <c r="P684" i="7"/>
  <c r="R684" i="7"/>
  <c r="P686" i="7"/>
  <c r="R686" i="7"/>
  <c r="P688" i="7"/>
  <c r="R688" i="7"/>
  <c r="P690" i="7"/>
  <c r="R690" i="7"/>
  <c r="P692" i="7"/>
  <c r="R692" i="7"/>
  <c r="P694" i="7"/>
  <c r="R694" i="7"/>
  <c r="P696" i="7"/>
  <c r="R696" i="7"/>
  <c r="P698" i="7"/>
  <c r="R698" i="7"/>
  <c r="P700" i="7"/>
  <c r="R700" i="7"/>
  <c r="P702" i="7"/>
  <c r="R702" i="7"/>
  <c r="P704" i="7"/>
  <c r="R704" i="7"/>
  <c r="P706" i="7"/>
  <c r="R706" i="7"/>
  <c r="P708" i="7"/>
  <c r="R708" i="7"/>
  <c r="P710" i="7"/>
  <c r="R710" i="7"/>
  <c r="P712" i="7"/>
  <c r="R712" i="7"/>
  <c r="P714" i="7"/>
  <c r="R714" i="7"/>
  <c r="P716" i="7"/>
  <c r="R716" i="7"/>
  <c r="P718" i="7"/>
  <c r="R718" i="7"/>
  <c r="P720" i="7"/>
  <c r="R720" i="7"/>
  <c r="P722" i="7"/>
  <c r="R722" i="7"/>
  <c r="P724" i="7"/>
  <c r="R724" i="7"/>
  <c r="P726" i="7"/>
  <c r="R726" i="7"/>
  <c r="P728" i="7"/>
  <c r="R728" i="7"/>
  <c r="P730" i="7"/>
  <c r="R730" i="7"/>
  <c r="P732" i="7"/>
  <c r="R732" i="7"/>
  <c r="P734" i="7"/>
  <c r="R734" i="7"/>
  <c r="P736" i="7"/>
  <c r="R736" i="7"/>
  <c r="P738" i="7"/>
  <c r="R738" i="7"/>
  <c r="P740" i="7"/>
  <c r="R740" i="7"/>
  <c r="P742" i="7"/>
  <c r="R742" i="7"/>
  <c r="P744" i="7"/>
  <c r="R744" i="7"/>
  <c r="P746" i="7"/>
  <c r="R746" i="7"/>
  <c r="P748" i="7"/>
  <c r="R748" i="7"/>
  <c r="P750" i="7"/>
  <c r="R750" i="7"/>
  <c r="P752" i="7"/>
  <c r="R752" i="7"/>
  <c r="P754" i="7"/>
  <c r="R754" i="7"/>
  <c r="P756" i="7"/>
  <c r="R756" i="7"/>
  <c r="P758" i="7"/>
  <c r="R758" i="7"/>
  <c r="P760" i="7"/>
  <c r="R760" i="7"/>
  <c r="P762" i="7"/>
  <c r="R762" i="7"/>
  <c r="P764" i="7"/>
  <c r="R764" i="7"/>
  <c r="P766" i="7"/>
  <c r="R766" i="7"/>
  <c r="P768" i="7"/>
  <c r="R768" i="7"/>
  <c r="P770" i="7"/>
  <c r="R770" i="7"/>
  <c r="P772" i="7"/>
  <c r="R772" i="7"/>
  <c r="P774" i="7"/>
  <c r="R774" i="7"/>
  <c r="P776" i="7"/>
  <c r="R776" i="7"/>
  <c r="P778" i="7"/>
  <c r="R778" i="7"/>
  <c r="P780" i="7"/>
  <c r="R780" i="7"/>
  <c r="P782" i="7"/>
  <c r="R782" i="7"/>
  <c r="P784" i="7"/>
  <c r="R784" i="7"/>
  <c r="P786" i="7"/>
  <c r="R786" i="7"/>
  <c r="P788" i="7"/>
  <c r="R788" i="7"/>
  <c r="P790" i="7"/>
  <c r="R790" i="7"/>
  <c r="P792" i="7"/>
  <c r="R792" i="7"/>
  <c r="P794" i="7"/>
  <c r="R794" i="7"/>
  <c r="P796" i="7"/>
  <c r="R796" i="7"/>
  <c r="P798" i="7"/>
  <c r="R798" i="7"/>
  <c r="P800" i="7"/>
  <c r="R800" i="7"/>
  <c r="P802" i="7"/>
  <c r="R802" i="7"/>
  <c r="P804" i="7"/>
  <c r="R804" i="7"/>
  <c r="P806" i="7"/>
  <c r="R806" i="7"/>
  <c r="P808" i="7"/>
  <c r="R808" i="7"/>
  <c r="P810" i="7"/>
  <c r="R810" i="7"/>
  <c r="P812" i="7"/>
  <c r="R812" i="7"/>
  <c r="P814" i="7"/>
  <c r="R814" i="7"/>
  <c r="P816" i="7"/>
  <c r="R816" i="7"/>
  <c r="P818" i="7"/>
  <c r="R818" i="7"/>
  <c r="P820" i="7"/>
  <c r="R820" i="7"/>
  <c r="P822" i="7"/>
  <c r="R822" i="7"/>
  <c r="P824" i="7"/>
  <c r="R824" i="7"/>
  <c r="P826" i="7"/>
  <c r="R826" i="7"/>
  <c r="P828" i="7"/>
  <c r="R828" i="7"/>
  <c r="P830" i="7"/>
  <c r="R830" i="7"/>
  <c r="P832" i="7"/>
  <c r="R832" i="7"/>
  <c r="P834" i="7"/>
  <c r="R834" i="7"/>
  <c r="P836" i="7"/>
  <c r="R836" i="7"/>
  <c r="P838" i="7"/>
  <c r="R838" i="7"/>
  <c r="P840" i="7"/>
  <c r="R840" i="7"/>
  <c r="P842" i="7"/>
  <c r="R842" i="7"/>
  <c r="P844" i="7"/>
  <c r="R844" i="7"/>
  <c r="P846" i="7"/>
  <c r="R846" i="7"/>
  <c r="P848" i="7"/>
  <c r="R848" i="7"/>
  <c r="P850" i="7"/>
  <c r="R850" i="7"/>
  <c r="P852" i="7"/>
  <c r="R852" i="7"/>
  <c r="P854" i="7"/>
  <c r="R854" i="7"/>
  <c r="P856" i="7"/>
  <c r="R856" i="7"/>
  <c r="P858" i="7"/>
  <c r="R858" i="7"/>
  <c r="P860" i="7"/>
  <c r="R860" i="7"/>
  <c r="P862" i="7"/>
  <c r="R862" i="7"/>
  <c r="P864" i="7"/>
  <c r="R864" i="7"/>
  <c r="P866" i="7"/>
  <c r="R866" i="7"/>
  <c r="P868" i="7"/>
  <c r="R868" i="7"/>
  <c r="P870" i="7"/>
  <c r="R870" i="7"/>
  <c r="P872" i="7"/>
  <c r="R872" i="7"/>
  <c r="P874" i="7"/>
  <c r="R874" i="7"/>
  <c r="P876" i="7"/>
  <c r="R876" i="7"/>
  <c r="P878" i="7"/>
  <c r="R878" i="7"/>
  <c r="P880" i="7"/>
  <c r="R880" i="7"/>
  <c r="P882" i="7"/>
  <c r="R882" i="7"/>
  <c r="P884" i="7"/>
  <c r="R884" i="7"/>
  <c r="P886" i="7"/>
  <c r="R886" i="7"/>
  <c r="P888" i="7"/>
  <c r="R888" i="7"/>
  <c r="P890" i="7"/>
  <c r="R890" i="7"/>
  <c r="P892" i="7"/>
  <c r="R892" i="7"/>
  <c r="P894" i="7"/>
  <c r="R894" i="7"/>
  <c r="P896" i="7"/>
  <c r="R896" i="7"/>
  <c r="P898" i="7"/>
  <c r="R898" i="7"/>
  <c r="P900" i="7"/>
  <c r="R900" i="7"/>
  <c r="P902" i="7"/>
  <c r="R902" i="7"/>
  <c r="P904" i="7"/>
  <c r="R904" i="7"/>
  <c r="P906" i="7"/>
  <c r="R906" i="7"/>
  <c r="P908" i="7"/>
  <c r="R908" i="7"/>
  <c r="P910" i="7"/>
  <c r="R910" i="7"/>
  <c r="P912" i="7"/>
  <c r="R912" i="7"/>
  <c r="P914" i="7"/>
  <c r="R914" i="7"/>
  <c r="P916" i="7"/>
  <c r="R916" i="7"/>
  <c r="P918" i="7"/>
  <c r="R918" i="7"/>
  <c r="P920" i="7"/>
  <c r="R920" i="7"/>
  <c r="P922" i="7"/>
  <c r="R922" i="7"/>
  <c r="P924" i="7"/>
  <c r="R924" i="7"/>
  <c r="P926" i="7"/>
  <c r="R926" i="7"/>
  <c r="P928" i="7"/>
  <c r="R928" i="7"/>
  <c r="P930" i="7"/>
  <c r="R930" i="7"/>
  <c r="P932" i="7"/>
  <c r="R932" i="7"/>
  <c r="P934" i="7"/>
  <c r="R934" i="7"/>
  <c r="P936" i="7"/>
  <c r="R936" i="7"/>
  <c r="P938" i="7"/>
  <c r="R938" i="7"/>
  <c r="P940" i="7"/>
  <c r="R940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40" i="7"/>
  <c r="S744" i="7"/>
  <c r="S748" i="7"/>
  <c r="S752" i="7"/>
  <c r="S756" i="7"/>
  <c r="S760" i="7"/>
  <c r="S764" i="7"/>
  <c r="S768" i="7"/>
  <c r="S772" i="7"/>
  <c r="S776" i="7"/>
  <c r="S780" i="7"/>
  <c r="S784" i="7"/>
  <c r="S788" i="7"/>
  <c r="S792" i="7"/>
  <c r="S796" i="7"/>
  <c r="S800" i="7"/>
  <c r="S804" i="7"/>
  <c r="S808" i="7"/>
  <c r="S812" i="7"/>
  <c r="S816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2" i="7"/>
  <c r="S876" i="7"/>
  <c r="S880" i="7"/>
  <c r="S884" i="7"/>
  <c r="S888" i="7"/>
  <c r="S892" i="7"/>
  <c r="S896" i="7"/>
  <c r="S900" i="7"/>
  <c r="S904" i="7"/>
  <c r="S908" i="7"/>
  <c r="S912" i="7"/>
  <c r="S916" i="7"/>
  <c r="S920" i="7"/>
  <c r="S924" i="7"/>
  <c r="S930" i="7"/>
  <c r="S934" i="7"/>
  <c r="S936" i="7"/>
  <c r="Q943" i="7"/>
  <c r="Q947" i="7"/>
  <c r="Q951" i="7"/>
  <c r="Q955" i="7"/>
  <c r="Q961" i="7"/>
  <c r="Q965" i="7"/>
  <c r="Q969" i="7"/>
  <c r="Q973" i="7"/>
  <c r="Q977" i="7"/>
  <c r="Q981" i="7"/>
  <c r="Q985" i="7"/>
  <c r="Q989" i="7"/>
  <c r="Q993" i="7"/>
  <c r="Q997" i="7"/>
  <c r="Q1003" i="7"/>
  <c r="Q1007" i="7"/>
  <c r="Q1011" i="7"/>
  <c r="Q1015" i="7"/>
  <c r="Q1019" i="7"/>
  <c r="Q1023" i="7"/>
  <c r="Q1027" i="7"/>
  <c r="Q1033" i="7"/>
  <c r="Q1037" i="7"/>
  <c r="Q1041" i="7"/>
  <c r="Q1043" i="7"/>
  <c r="Q1045" i="7"/>
  <c r="Q1047" i="7"/>
  <c r="Q1049" i="7"/>
  <c r="Q1051" i="7"/>
  <c r="Q1053" i="7"/>
  <c r="Q1055" i="7"/>
  <c r="Q1057" i="7"/>
  <c r="Q1061" i="7"/>
  <c r="Q1065" i="7"/>
  <c r="Q1069" i="7"/>
  <c r="Q1073" i="7"/>
  <c r="Q1077" i="7"/>
  <c r="Q1081" i="7"/>
  <c r="Q1087" i="7"/>
  <c r="Q1091" i="7"/>
  <c r="Q1095" i="7"/>
  <c r="Q1099" i="7"/>
  <c r="Q1103" i="7"/>
  <c r="Q1107" i="7"/>
  <c r="Q1111" i="7"/>
  <c r="Q1115" i="7"/>
  <c r="Q1117" i="7"/>
  <c r="Q1119" i="7"/>
  <c r="Q1121" i="7"/>
  <c r="Q1123" i="7"/>
  <c r="Q1125" i="7"/>
  <c r="Q1127" i="7"/>
  <c r="Q1129" i="7"/>
  <c r="Q1131" i="7"/>
  <c r="Q1133" i="7"/>
  <c r="Q1135" i="7"/>
  <c r="Q1139" i="7"/>
  <c r="Q1143" i="7"/>
  <c r="Q1147" i="7"/>
  <c r="Q1151" i="7"/>
  <c r="Q1155" i="7"/>
  <c r="Q1159" i="7"/>
  <c r="Q1163" i="7"/>
  <c r="Q1167" i="7"/>
  <c r="Q1171" i="7"/>
  <c r="Q1173" i="7"/>
  <c r="Q1177" i="7"/>
  <c r="Q1181" i="7"/>
  <c r="Q1185" i="7"/>
  <c r="Q1187" i="7"/>
  <c r="Q1189" i="7"/>
  <c r="Q1191" i="7"/>
  <c r="Q1193" i="7"/>
  <c r="Q1195" i="7"/>
  <c r="Q1197" i="7"/>
  <c r="Q1199" i="7"/>
  <c r="Q1201" i="7"/>
  <c r="Q1203" i="7"/>
  <c r="Q1205" i="7"/>
  <c r="Q1207" i="7"/>
  <c r="Q1209" i="7"/>
  <c r="Q1211" i="7"/>
  <c r="Q1213" i="7"/>
  <c r="Q1215" i="7"/>
  <c r="Q1217" i="7"/>
  <c r="Q1219" i="7"/>
  <c r="Q1221" i="7"/>
  <c r="Q1223" i="7"/>
  <c r="Q1225" i="7"/>
  <c r="Q1227" i="7"/>
  <c r="Q1229" i="7"/>
  <c r="Q1231" i="7"/>
  <c r="Q1233" i="7"/>
  <c r="Q1235" i="7"/>
  <c r="Q1237" i="7"/>
  <c r="Q1239" i="7"/>
  <c r="Q1241" i="7"/>
  <c r="Q1243" i="7"/>
  <c r="Q1245" i="7"/>
  <c r="Q1247" i="7"/>
  <c r="Q1249" i="7"/>
  <c r="Q1251" i="7"/>
  <c r="Q1253" i="7"/>
  <c r="Q1255" i="7"/>
  <c r="Q1257" i="7"/>
  <c r="Q1259" i="7"/>
  <c r="Q1261" i="7"/>
  <c r="Q1263" i="7"/>
  <c r="Q1265" i="7"/>
  <c r="Q1267" i="7"/>
  <c r="Q1269" i="7"/>
  <c r="Q1271" i="7"/>
  <c r="Q1273" i="7"/>
  <c r="Q1275" i="7"/>
  <c r="Q1277" i="7"/>
  <c r="Q1279" i="7"/>
  <c r="Q1281" i="7"/>
  <c r="Q1283" i="7"/>
  <c r="Q1285" i="7"/>
  <c r="Q1287" i="7"/>
  <c r="Q1289" i="7"/>
  <c r="Q1291" i="7"/>
  <c r="Q1293" i="7"/>
  <c r="Q1295" i="7"/>
  <c r="Q1297" i="7"/>
  <c r="Q1299" i="7"/>
  <c r="Q1301" i="7"/>
  <c r="Q1303" i="7"/>
  <c r="Q1305" i="7"/>
  <c r="Q1307" i="7"/>
  <c r="Q1309" i="7"/>
  <c r="Q1311" i="7"/>
  <c r="Q1313" i="7"/>
  <c r="Q1315" i="7"/>
  <c r="Q1317" i="7"/>
  <c r="Q1319" i="7"/>
  <c r="Q1321" i="7"/>
  <c r="Q1323" i="7"/>
  <c r="Q1325" i="7"/>
  <c r="Q1327" i="7"/>
  <c r="Q1329" i="7"/>
  <c r="Q1331" i="7"/>
  <c r="Q1333" i="7"/>
  <c r="Q1335" i="7"/>
  <c r="Q1337" i="7"/>
  <c r="Q1339" i="7"/>
  <c r="Q1341" i="7"/>
  <c r="Q1343" i="7"/>
  <c r="Q1345" i="7"/>
  <c r="Q1347" i="7"/>
  <c r="Q1349" i="7"/>
  <c r="Q1351" i="7"/>
  <c r="Q1353" i="7"/>
  <c r="Q1355" i="7"/>
  <c r="Q1357" i="7"/>
  <c r="Q1359" i="7"/>
  <c r="Q1361" i="7"/>
  <c r="Q1363" i="7"/>
  <c r="Q1365" i="7"/>
  <c r="Q1367" i="7"/>
  <c r="Q1369" i="7"/>
  <c r="Q1371" i="7"/>
  <c r="Q1373" i="7"/>
  <c r="Q1375" i="7"/>
  <c r="Q1377" i="7"/>
  <c r="Q1379" i="7"/>
  <c r="Q1381" i="7"/>
  <c r="Q1383" i="7"/>
  <c r="Q1385" i="7"/>
  <c r="Q1387" i="7"/>
  <c r="Q1389" i="7"/>
  <c r="Q1391" i="7"/>
  <c r="Q1393" i="7"/>
  <c r="Q1395" i="7"/>
  <c r="Q1397" i="7"/>
  <c r="Q1399" i="7"/>
  <c r="Q1401" i="7"/>
  <c r="Q1403" i="7"/>
  <c r="S676" i="7"/>
  <c r="S680" i="7"/>
  <c r="S684" i="7"/>
  <c r="S688" i="7"/>
  <c r="S692" i="7"/>
  <c r="S696" i="7"/>
  <c r="S700" i="7"/>
  <c r="S704" i="7"/>
  <c r="S708" i="7"/>
  <c r="S712" i="7"/>
  <c r="S716" i="7"/>
  <c r="S720" i="7"/>
  <c r="S724" i="7"/>
  <c r="S728" i="7"/>
  <c r="S732" i="7"/>
  <c r="S736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0" i="7"/>
  <c r="S824" i="7"/>
  <c r="S828" i="7"/>
  <c r="S832" i="7"/>
  <c r="S836" i="7"/>
  <c r="S840" i="7"/>
  <c r="S844" i="7"/>
  <c r="S848" i="7"/>
  <c r="S852" i="7"/>
  <c r="S856" i="7"/>
  <c r="S860" i="7"/>
  <c r="S864" i="7"/>
  <c r="S868" i="7"/>
  <c r="S870" i="7"/>
  <c r="S874" i="7"/>
  <c r="S878" i="7"/>
  <c r="S882" i="7"/>
  <c r="S886" i="7"/>
  <c r="S890" i="7"/>
  <c r="S894" i="7"/>
  <c r="S898" i="7"/>
  <c r="S902" i="7"/>
  <c r="S906" i="7"/>
  <c r="S910" i="7"/>
  <c r="S914" i="7"/>
  <c r="S918" i="7"/>
  <c r="S922" i="7"/>
  <c r="S926" i="7"/>
  <c r="S928" i="7"/>
  <c r="S932" i="7"/>
  <c r="S938" i="7"/>
  <c r="S940" i="7"/>
  <c r="Q945" i="7"/>
  <c r="Q949" i="7"/>
  <c r="Q953" i="7"/>
  <c r="Q957" i="7"/>
  <c r="Q959" i="7"/>
  <c r="Q963" i="7"/>
  <c r="Q967" i="7"/>
  <c r="Q971" i="7"/>
  <c r="Q975" i="7"/>
  <c r="Q979" i="7"/>
  <c r="Q983" i="7"/>
  <c r="Q987" i="7"/>
  <c r="Q991" i="7"/>
  <c r="Q995" i="7"/>
  <c r="Q999" i="7"/>
  <c r="Q1001" i="7"/>
  <c r="Q1005" i="7"/>
  <c r="Q1009" i="7"/>
  <c r="Q1013" i="7"/>
  <c r="Q1017" i="7"/>
  <c r="Q1021" i="7"/>
  <c r="Q1025" i="7"/>
  <c r="Q1029" i="7"/>
  <c r="Q1031" i="7"/>
  <c r="Q1035" i="7"/>
  <c r="Q1039" i="7"/>
  <c r="Q1059" i="7"/>
  <c r="Q1063" i="7"/>
  <c r="Q1067" i="7"/>
  <c r="Q1071" i="7"/>
  <c r="Q1075" i="7"/>
  <c r="Q1079" i="7"/>
  <c r="Q1083" i="7"/>
  <c r="Q1085" i="7"/>
  <c r="Q1089" i="7"/>
  <c r="Q1093" i="7"/>
  <c r="Q1097" i="7"/>
  <c r="Q1101" i="7"/>
  <c r="Q1105" i="7"/>
  <c r="Q1109" i="7"/>
  <c r="Q1113" i="7"/>
  <c r="Q1137" i="7"/>
  <c r="Q1141" i="7"/>
  <c r="Q1145" i="7"/>
  <c r="Q1149" i="7"/>
  <c r="Q1153" i="7"/>
  <c r="Q1157" i="7"/>
  <c r="Q1161" i="7"/>
  <c r="Q1165" i="7"/>
  <c r="Q1169" i="7"/>
  <c r="Q1175" i="7"/>
  <c r="Q1179" i="7"/>
  <c r="Q1183" i="7"/>
  <c r="R941" i="7"/>
  <c r="S942" i="7"/>
  <c r="P943" i="7"/>
  <c r="R943" i="7"/>
  <c r="S944" i="7"/>
  <c r="P945" i="7"/>
  <c r="R945" i="7"/>
  <c r="S946" i="7"/>
  <c r="P947" i="7"/>
  <c r="R947" i="7"/>
  <c r="S948" i="7"/>
  <c r="P949" i="7"/>
  <c r="R949" i="7"/>
  <c r="S950" i="7"/>
  <c r="P951" i="7"/>
  <c r="R951" i="7"/>
  <c r="S952" i="7"/>
  <c r="P953" i="7"/>
  <c r="R953" i="7"/>
  <c r="S954" i="7"/>
  <c r="P955" i="7"/>
  <c r="R955" i="7"/>
  <c r="S956" i="7"/>
  <c r="P957" i="7"/>
  <c r="R957" i="7"/>
  <c r="S958" i="7"/>
  <c r="P959" i="7"/>
  <c r="R959" i="7"/>
  <c r="S960" i="7"/>
  <c r="P961" i="7"/>
  <c r="R961" i="7"/>
  <c r="S962" i="7"/>
  <c r="P963" i="7"/>
  <c r="R963" i="7"/>
  <c r="S964" i="7"/>
  <c r="P965" i="7"/>
  <c r="R965" i="7"/>
  <c r="S966" i="7"/>
  <c r="P967" i="7"/>
  <c r="R967" i="7"/>
  <c r="S968" i="7"/>
  <c r="P969" i="7"/>
  <c r="R969" i="7"/>
  <c r="S970" i="7"/>
  <c r="P971" i="7"/>
  <c r="R971" i="7"/>
  <c r="S972" i="7"/>
  <c r="P973" i="7"/>
  <c r="R973" i="7"/>
  <c r="S974" i="7"/>
  <c r="P975" i="7"/>
  <c r="R975" i="7"/>
  <c r="S976" i="7"/>
  <c r="P977" i="7"/>
  <c r="R977" i="7"/>
  <c r="S978" i="7"/>
  <c r="P979" i="7"/>
  <c r="R979" i="7"/>
  <c r="S980" i="7"/>
  <c r="P981" i="7"/>
  <c r="R981" i="7"/>
  <c r="S982" i="7"/>
  <c r="P983" i="7"/>
  <c r="R983" i="7"/>
  <c r="S984" i="7"/>
  <c r="P985" i="7"/>
  <c r="R985" i="7"/>
  <c r="S986" i="7"/>
  <c r="P987" i="7"/>
  <c r="R987" i="7"/>
  <c r="S988" i="7"/>
  <c r="P989" i="7"/>
  <c r="R989" i="7"/>
  <c r="S990" i="7"/>
  <c r="P991" i="7"/>
  <c r="R991" i="7"/>
  <c r="S992" i="7"/>
  <c r="P993" i="7"/>
  <c r="R993" i="7"/>
  <c r="S994" i="7"/>
  <c r="P995" i="7"/>
  <c r="R995" i="7"/>
  <c r="S996" i="7"/>
  <c r="P997" i="7"/>
  <c r="R997" i="7"/>
  <c r="S998" i="7"/>
  <c r="P999" i="7"/>
  <c r="R999" i="7"/>
  <c r="S1000" i="7"/>
  <c r="P1001" i="7"/>
  <c r="R1001" i="7"/>
  <c r="S1002" i="7"/>
  <c r="P1003" i="7"/>
  <c r="R1003" i="7"/>
  <c r="S1004" i="7"/>
  <c r="P1005" i="7"/>
  <c r="R1005" i="7"/>
  <c r="S1006" i="7"/>
  <c r="P1007" i="7"/>
  <c r="R1007" i="7"/>
  <c r="S1008" i="7"/>
  <c r="P1009" i="7"/>
  <c r="R1009" i="7"/>
  <c r="S1010" i="7"/>
  <c r="P1011" i="7"/>
  <c r="R1011" i="7"/>
  <c r="S1012" i="7"/>
  <c r="P1013" i="7"/>
  <c r="R1013" i="7"/>
  <c r="S1014" i="7"/>
  <c r="P1015" i="7"/>
  <c r="R1015" i="7"/>
  <c r="S1016" i="7"/>
  <c r="P1017" i="7"/>
  <c r="R1017" i="7"/>
  <c r="S1018" i="7"/>
  <c r="P1019" i="7"/>
  <c r="R1019" i="7"/>
  <c r="S1020" i="7"/>
  <c r="P1021" i="7"/>
  <c r="R1021" i="7"/>
  <c r="S1022" i="7"/>
  <c r="P1023" i="7"/>
  <c r="R1023" i="7"/>
  <c r="S1024" i="7"/>
  <c r="P1025" i="7"/>
  <c r="R1025" i="7"/>
  <c r="S1026" i="7"/>
  <c r="P1027" i="7"/>
  <c r="R1027" i="7"/>
  <c r="S1028" i="7"/>
  <c r="P1029" i="7"/>
  <c r="R1029" i="7"/>
  <c r="S1030" i="7"/>
  <c r="P1031" i="7"/>
  <c r="R1031" i="7"/>
  <c r="S1032" i="7"/>
  <c r="P1033" i="7"/>
  <c r="R1033" i="7"/>
  <c r="S1034" i="7"/>
  <c r="P1035" i="7"/>
  <c r="R1035" i="7"/>
  <c r="S1036" i="7"/>
  <c r="P1037" i="7"/>
  <c r="R1037" i="7"/>
  <c r="S1038" i="7"/>
  <c r="P1039" i="7"/>
  <c r="R1039" i="7"/>
  <c r="S1040" i="7"/>
  <c r="P1041" i="7"/>
  <c r="R1041" i="7"/>
  <c r="S1042" i="7"/>
  <c r="P1043" i="7"/>
  <c r="R1043" i="7"/>
  <c r="S1044" i="7"/>
  <c r="P1045" i="7"/>
  <c r="R1045" i="7"/>
  <c r="S1046" i="7"/>
  <c r="P1047" i="7"/>
  <c r="R1047" i="7"/>
  <c r="S1048" i="7"/>
  <c r="P1049" i="7"/>
  <c r="R1049" i="7"/>
  <c r="S1050" i="7"/>
  <c r="P1051" i="7"/>
  <c r="R1051" i="7"/>
  <c r="S1052" i="7"/>
  <c r="P1053" i="7"/>
  <c r="R1053" i="7"/>
  <c r="S1054" i="7"/>
  <c r="P1055" i="7"/>
  <c r="R1055" i="7"/>
  <c r="S1056" i="7"/>
  <c r="P1057" i="7"/>
  <c r="R1057" i="7"/>
  <c r="S1058" i="7"/>
  <c r="P1059" i="7"/>
  <c r="R1059" i="7"/>
  <c r="S1060" i="7"/>
  <c r="P1061" i="7"/>
  <c r="R1061" i="7"/>
  <c r="S1062" i="7"/>
  <c r="P1063" i="7"/>
  <c r="R1063" i="7"/>
  <c r="S1064" i="7"/>
  <c r="P1065" i="7"/>
  <c r="R1065" i="7"/>
  <c r="S1066" i="7"/>
  <c r="P1067" i="7"/>
  <c r="R1067" i="7"/>
  <c r="S1068" i="7"/>
  <c r="P1069" i="7"/>
  <c r="R1069" i="7"/>
  <c r="S1070" i="7"/>
  <c r="P1071" i="7"/>
  <c r="R1071" i="7"/>
  <c r="S1072" i="7"/>
  <c r="P1073" i="7"/>
  <c r="R1073" i="7"/>
  <c r="S1074" i="7"/>
  <c r="P1075" i="7"/>
  <c r="R1075" i="7"/>
  <c r="S1076" i="7"/>
  <c r="P1077" i="7"/>
  <c r="R1077" i="7"/>
  <c r="S1078" i="7"/>
  <c r="P1079" i="7"/>
  <c r="R1079" i="7"/>
  <c r="S1080" i="7"/>
  <c r="P1081" i="7"/>
  <c r="R1081" i="7"/>
  <c r="S1082" i="7"/>
  <c r="P1083" i="7"/>
  <c r="R1083" i="7"/>
  <c r="S1084" i="7"/>
  <c r="P1085" i="7"/>
  <c r="R1085" i="7"/>
  <c r="S1086" i="7"/>
  <c r="P1087" i="7"/>
  <c r="R1087" i="7"/>
  <c r="S1088" i="7"/>
  <c r="P1089" i="7"/>
  <c r="R1089" i="7"/>
  <c r="S1090" i="7"/>
  <c r="P1091" i="7"/>
  <c r="R1091" i="7"/>
  <c r="S1092" i="7"/>
  <c r="P1093" i="7"/>
  <c r="R1093" i="7"/>
  <c r="S1094" i="7"/>
  <c r="P1095" i="7"/>
  <c r="R1095" i="7"/>
  <c r="S1096" i="7"/>
  <c r="P1097" i="7"/>
  <c r="R1097" i="7"/>
  <c r="S1098" i="7"/>
  <c r="P1099" i="7"/>
  <c r="R1099" i="7"/>
  <c r="S1100" i="7"/>
  <c r="P1101" i="7"/>
  <c r="R1101" i="7"/>
  <c r="S1102" i="7"/>
  <c r="P1103" i="7"/>
  <c r="R1103" i="7"/>
  <c r="S1104" i="7"/>
  <c r="P1105" i="7"/>
  <c r="R1105" i="7"/>
  <c r="S1106" i="7"/>
  <c r="P1107" i="7"/>
  <c r="R1107" i="7"/>
  <c r="S1108" i="7"/>
  <c r="P1109" i="7"/>
  <c r="R1109" i="7"/>
  <c r="S1110" i="7"/>
  <c r="P1111" i="7"/>
  <c r="R1111" i="7"/>
  <c r="S1112" i="7"/>
  <c r="P1113" i="7"/>
  <c r="R1113" i="7"/>
  <c r="S1114" i="7"/>
  <c r="P1115" i="7"/>
  <c r="R1115" i="7"/>
  <c r="S1116" i="7"/>
  <c r="P1117" i="7"/>
  <c r="R1117" i="7"/>
  <c r="S1118" i="7"/>
  <c r="P1119" i="7"/>
  <c r="R1119" i="7"/>
  <c r="S1120" i="7"/>
  <c r="P1121" i="7"/>
  <c r="R1121" i="7"/>
  <c r="S1122" i="7"/>
  <c r="P1123" i="7"/>
  <c r="R1123" i="7"/>
  <c r="S1124" i="7"/>
  <c r="P1125" i="7"/>
  <c r="R1125" i="7"/>
  <c r="S1126" i="7"/>
  <c r="P1127" i="7"/>
  <c r="R1127" i="7"/>
  <c r="S1128" i="7"/>
  <c r="P1129" i="7"/>
  <c r="R1129" i="7"/>
  <c r="S1130" i="7"/>
  <c r="P1131" i="7"/>
  <c r="R1131" i="7"/>
  <c r="S1132" i="7"/>
  <c r="P1133" i="7"/>
  <c r="R1133" i="7"/>
  <c r="S1134" i="7"/>
  <c r="P1135" i="7"/>
  <c r="R1135" i="7"/>
  <c r="S1136" i="7"/>
  <c r="P1137" i="7"/>
  <c r="R1137" i="7"/>
  <c r="S1138" i="7"/>
  <c r="P1139" i="7"/>
  <c r="R1139" i="7"/>
  <c r="S1140" i="7"/>
  <c r="P1141" i="7"/>
  <c r="R1141" i="7"/>
  <c r="S1142" i="7"/>
  <c r="P1143" i="7"/>
  <c r="R1143" i="7"/>
  <c r="S1144" i="7"/>
  <c r="P1145" i="7"/>
  <c r="R1145" i="7"/>
  <c r="S1146" i="7"/>
  <c r="P1147" i="7"/>
  <c r="R1147" i="7"/>
  <c r="S1148" i="7"/>
  <c r="P1149" i="7"/>
  <c r="R1149" i="7"/>
  <c r="S1150" i="7"/>
  <c r="P1151" i="7"/>
  <c r="R1151" i="7"/>
  <c r="S1152" i="7"/>
  <c r="P1153" i="7"/>
  <c r="R1153" i="7"/>
  <c r="S1154" i="7"/>
  <c r="P1155" i="7"/>
  <c r="R1155" i="7"/>
  <c r="Q1405" i="7"/>
  <c r="Q1407" i="7"/>
  <c r="Q1409" i="7"/>
  <c r="Q1411" i="7"/>
  <c r="Q1413" i="7"/>
  <c r="Q1415" i="7"/>
  <c r="Q1417" i="7"/>
  <c r="Q1419" i="7"/>
  <c r="Q1421" i="7"/>
  <c r="Q1423" i="7"/>
  <c r="Q1425" i="7"/>
  <c r="Q1427" i="7"/>
  <c r="Q1429" i="7"/>
  <c r="Q1431" i="7"/>
  <c r="Q1433" i="7"/>
  <c r="Q1435" i="7"/>
  <c r="S1156" i="7"/>
  <c r="P1157" i="7"/>
  <c r="R1157" i="7"/>
  <c r="S1158" i="7"/>
  <c r="P1159" i="7"/>
  <c r="R1159" i="7"/>
  <c r="S1160" i="7"/>
  <c r="P1161" i="7"/>
  <c r="R1161" i="7"/>
  <c r="S1162" i="7"/>
  <c r="P1163" i="7"/>
  <c r="R1163" i="7"/>
  <c r="S1164" i="7"/>
  <c r="P1165" i="7"/>
  <c r="R1165" i="7"/>
  <c r="S1166" i="7"/>
  <c r="P1167" i="7"/>
  <c r="R1167" i="7"/>
  <c r="S1168" i="7"/>
  <c r="P1169" i="7"/>
  <c r="R1169" i="7"/>
  <c r="S1170" i="7"/>
  <c r="P1171" i="7"/>
  <c r="R1171" i="7"/>
  <c r="S1172" i="7"/>
  <c r="P1173" i="7"/>
  <c r="R1173" i="7"/>
  <c r="S1174" i="7"/>
  <c r="P1175" i="7"/>
  <c r="R1175" i="7"/>
  <c r="S1176" i="7"/>
  <c r="P1177" i="7"/>
  <c r="R1177" i="7"/>
  <c r="S1178" i="7"/>
  <c r="P1179" i="7"/>
  <c r="R1179" i="7"/>
  <c r="S1180" i="7"/>
  <c r="P1181" i="7"/>
  <c r="R1181" i="7"/>
  <c r="S1182" i="7"/>
  <c r="P1183" i="7"/>
  <c r="R1183" i="7"/>
  <c r="S1184" i="7"/>
  <c r="P1185" i="7"/>
  <c r="R1185" i="7"/>
  <c r="S1186" i="7"/>
  <c r="P1187" i="7"/>
  <c r="R1187" i="7"/>
  <c r="S1188" i="7"/>
  <c r="P1189" i="7"/>
  <c r="R1189" i="7"/>
  <c r="S1190" i="7"/>
  <c r="P1191" i="7"/>
  <c r="R1191" i="7"/>
  <c r="S1192" i="7"/>
  <c r="P1193" i="7"/>
  <c r="R1193" i="7"/>
  <c r="S1194" i="7"/>
  <c r="P1195" i="7"/>
  <c r="R1195" i="7"/>
  <c r="S1196" i="7"/>
  <c r="P1197" i="7"/>
  <c r="R1197" i="7"/>
  <c r="S1198" i="7"/>
  <c r="P1199" i="7"/>
  <c r="R1199" i="7"/>
  <c r="S1200" i="7"/>
  <c r="P1201" i="7"/>
  <c r="R1201" i="7"/>
  <c r="S1202" i="7"/>
  <c r="P1203" i="7"/>
  <c r="R1203" i="7"/>
  <c r="S1204" i="7"/>
  <c r="P1205" i="7"/>
  <c r="R1205" i="7"/>
  <c r="S1206" i="7"/>
  <c r="P1207" i="7"/>
  <c r="R1207" i="7"/>
  <c r="S1208" i="7"/>
  <c r="P1209" i="7"/>
  <c r="R1209" i="7"/>
  <c r="S1210" i="7"/>
  <c r="P1211" i="7"/>
  <c r="R1211" i="7"/>
  <c r="S1212" i="7"/>
  <c r="P1213" i="7"/>
  <c r="R1213" i="7"/>
  <c r="S1214" i="7"/>
  <c r="P1215" i="7"/>
  <c r="R1215" i="7"/>
  <c r="S1216" i="7"/>
  <c r="P1217" i="7"/>
  <c r="R1217" i="7"/>
  <c r="S1218" i="7"/>
  <c r="P1219" i="7"/>
  <c r="R1219" i="7"/>
  <c r="S1220" i="7"/>
  <c r="P1221" i="7"/>
  <c r="R1221" i="7"/>
  <c r="S1222" i="7"/>
  <c r="P1223" i="7"/>
  <c r="R1223" i="7"/>
  <c r="S1224" i="7"/>
  <c r="P1225" i="7"/>
  <c r="R1225" i="7"/>
  <c r="S1226" i="7"/>
  <c r="P1227" i="7"/>
  <c r="R1227" i="7"/>
  <c r="S1228" i="7"/>
  <c r="P1229" i="7"/>
  <c r="R1229" i="7"/>
  <c r="S1230" i="7"/>
  <c r="P1231" i="7"/>
  <c r="R1231" i="7"/>
  <c r="S1232" i="7"/>
  <c r="P1233" i="7"/>
  <c r="R1233" i="7"/>
  <c r="S1234" i="7"/>
  <c r="P1235" i="7"/>
  <c r="R1235" i="7"/>
  <c r="S1236" i="7"/>
  <c r="P1237" i="7"/>
  <c r="R1237" i="7"/>
  <c r="S1238" i="7"/>
  <c r="P1239" i="7"/>
  <c r="R1239" i="7"/>
  <c r="S1240" i="7"/>
  <c r="P1241" i="7"/>
  <c r="R1241" i="7"/>
  <c r="S1242" i="7"/>
  <c r="P1243" i="7"/>
  <c r="R1243" i="7"/>
  <c r="S1244" i="7"/>
  <c r="P1245" i="7"/>
  <c r="R1245" i="7"/>
  <c r="S1246" i="7"/>
  <c r="P1247" i="7"/>
  <c r="R1247" i="7"/>
  <c r="S1248" i="7"/>
  <c r="P1249" i="7"/>
  <c r="R1249" i="7"/>
  <c r="S1250" i="7"/>
  <c r="P1251" i="7"/>
  <c r="R1251" i="7"/>
  <c r="S1252" i="7"/>
  <c r="P1253" i="7"/>
  <c r="R1253" i="7"/>
  <c r="S1254" i="7"/>
  <c r="P1255" i="7"/>
  <c r="R1255" i="7"/>
  <c r="S1256" i="7"/>
  <c r="P1257" i="7"/>
  <c r="R1257" i="7"/>
  <c r="S1258" i="7"/>
  <c r="P1259" i="7"/>
  <c r="R1259" i="7"/>
  <c r="S1260" i="7"/>
  <c r="P1261" i="7"/>
  <c r="R1261" i="7"/>
  <c r="S1262" i="7"/>
  <c r="P1263" i="7"/>
  <c r="R1263" i="7"/>
  <c r="S1264" i="7"/>
  <c r="P1265" i="7"/>
  <c r="R1265" i="7"/>
  <c r="S1266" i="7"/>
  <c r="P1267" i="7"/>
  <c r="R1267" i="7"/>
  <c r="S1268" i="7"/>
  <c r="P1269" i="7"/>
  <c r="R1269" i="7"/>
  <c r="S1270" i="7"/>
  <c r="P1271" i="7"/>
  <c r="R1271" i="7"/>
  <c r="S1272" i="7"/>
  <c r="P1273" i="7"/>
  <c r="R1273" i="7"/>
  <c r="S1274" i="7"/>
  <c r="P1275" i="7"/>
  <c r="R1275" i="7"/>
  <c r="S1276" i="7"/>
  <c r="P1277" i="7"/>
  <c r="R1277" i="7"/>
  <c r="S1278" i="7"/>
  <c r="P1279" i="7"/>
  <c r="R1279" i="7"/>
  <c r="S1280" i="7"/>
  <c r="P1281" i="7"/>
  <c r="R1281" i="7"/>
  <c r="S1282" i="7"/>
  <c r="P1283" i="7"/>
  <c r="R1283" i="7"/>
  <c r="S1284" i="7"/>
  <c r="P1285" i="7"/>
  <c r="R1285" i="7"/>
  <c r="S1286" i="7"/>
  <c r="P1287" i="7"/>
  <c r="R1287" i="7"/>
  <c r="S1288" i="7"/>
  <c r="P1289" i="7"/>
  <c r="R1289" i="7"/>
  <c r="S1290" i="7"/>
  <c r="P1291" i="7"/>
  <c r="R1291" i="7"/>
  <c r="S1292" i="7"/>
  <c r="P1293" i="7"/>
  <c r="R1293" i="7"/>
  <c r="S1294" i="7"/>
  <c r="P1295" i="7"/>
  <c r="R1295" i="7"/>
  <c r="S1296" i="7"/>
  <c r="P1297" i="7"/>
  <c r="R1297" i="7"/>
  <c r="S1298" i="7"/>
  <c r="P1299" i="7"/>
  <c r="R1299" i="7"/>
  <c r="S1300" i="7"/>
  <c r="P1301" i="7"/>
  <c r="R1301" i="7"/>
  <c r="S1302" i="7"/>
  <c r="P1303" i="7"/>
  <c r="R1303" i="7"/>
  <c r="S1304" i="7"/>
  <c r="P1305" i="7"/>
  <c r="R1305" i="7"/>
  <c r="S1306" i="7"/>
  <c r="P1307" i="7"/>
  <c r="R1307" i="7"/>
  <c r="S1308" i="7"/>
  <c r="P1309" i="7"/>
  <c r="R1309" i="7"/>
  <c r="S1310" i="7"/>
  <c r="P1311" i="7"/>
  <c r="R1311" i="7"/>
  <c r="S1312" i="7"/>
  <c r="P1313" i="7"/>
  <c r="R1313" i="7"/>
  <c r="S1314" i="7"/>
  <c r="P1315" i="7"/>
  <c r="R1315" i="7"/>
  <c r="S1316" i="7"/>
  <c r="P1317" i="7"/>
  <c r="R1317" i="7"/>
  <c r="S1318" i="7"/>
  <c r="P1319" i="7"/>
  <c r="R1319" i="7"/>
  <c r="S1320" i="7"/>
  <c r="P1321" i="7"/>
  <c r="R1321" i="7"/>
  <c r="S1322" i="7"/>
  <c r="P1323" i="7"/>
  <c r="R1323" i="7"/>
  <c r="S1324" i="7"/>
  <c r="P1325" i="7"/>
  <c r="R1325" i="7"/>
  <c r="S1326" i="7"/>
  <c r="P1327" i="7"/>
  <c r="R1327" i="7"/>
  <c r="S1328" i="7"/>
  <c r="P1329" i="7"/>
  <c r="R1329" i="7"/>
  <c r="S1330" i="7"/>
  <c r="P1331" i="7"/>
  <c r="R1331" i="7"/>
  <c r="S1332" i="7"/>
  <c r="P1333" i="7"/>
  <c r="R1333" i="7"/>
  <c r="S1334" i="7"/>
  <c r="P1335" i="7"/>
  <c r="R1335" i="7"/>
  <c r="S1336" i="7"/>
  <c r="P1337" i="7"/>
  <c r="R1337" i="7"/>
  <c r="S1338" i="7"/>
  <c r="P1339" i="7"/>
  <c r="R1339" i="7"/>
  <c r="S1340" i="7"/>
  <c r="P1341" i="7"/>
  <c r="R1341" i="7"/>
  <c r="S1342" i="7"/>
  <c r="P1343" i="7"/>
  <c r="R1343" i="7"/>
  <c r="S1344" i="7"/>
  <c r="P1345" i="7"/>
  <c r="R1345" i="7"/>
  <c r="S1346" i="7"/>
  <c r="P1347" i="7"/>
  <c r="R1347" i="7"/>
  <c r="S1348" i="7"/>
  <c r="P1349" i="7"/>
  <c r="R1349" i="7"/>
  <c r="S1350" i="7"/>
  <c r="P1351" i="7"/>
  <c r="R1351" i="7"/>
  <c r="S1352" i="7"/>
  <c r="P1353" i="7"/>
  <c r="R1353" i="7"/>
  <c r="S1354" i="7"/>
  <c r="P1355" i="7"/>
  <c r="R1355" i="7"/>
  <c r="S1356" i="7"/>
  <c r="P1357" i="7"/>
  <c r="R1357" i="7"/>
  <c r="S1358" i="7"/>
  <c r="P1359" i="7"/>
  <c r="R1359" i="7"/>
  <c r="S1360" i="7"/>
  <c r="P1361" i="7"/>
  <c r="R1361" i="7"/>
  <c r="S1362" i="7"/>
  <c r="P1363" i="7"/>
  <c r="R1363" i="7"/>
  <c r="S1364" i="7"/>
  <c r="P1365" i="7"/>
  <c r="R1365" i="7"/>
  <c r="S1366" i="7"/>
  <c r="P1367" i="7"/>
  <c r="R1367" i="7"/>
  <c r="S1368" i="7"/>
  <c r="P1369" i="7"/>
  <c r="R1369" i="7"/>
  <c r="S1370" i="7"/>
  <c r="P1371" i="7"/>
  <c r="R1371" i="7"/>
  <c r="S1372" i="7"/>
  <c r="P1373" i="7"/>
  <c r="R1373" i="7"/>
  <c r="S1374" i="7"/>
  <c r="P1375" i="7"/>
  <c r="R1375" i="7"/>
  <c r="S1376" i="7"/>
  <c r="P1377" i="7"/>
  <c r="R1377" i="7"/>
  <c r="S1378" i="7"/>
  <c r="P1379" i="7"/>
  <c r="R1379" i="7"/>
  <c r="S1380" i="7"/>
  <c r="P1381" i="7"/>
  <c r="R1381" i="7"/>
  <c r="S1382" i="7"/>
  <c r="P1383" i="7"/>
  <c r="R1383" i="7"/>
  <c r="S1384" i="7"/>
  <c r="P1385" i="7"/>
  <c r="R1385" i="7"/>
  <c r="S1386" i="7"/>
  <c r="P1387" i="7"/>
  <c r="R1387" i="7"/>
  <c r="S1388" i="7"/>
  <c r="P1389" i="7"/>
  <c r="R1389" i="7"/>
  <c r="S1390" i="7"/>
  <c r="P1391" i="7"/>
  <c r="R1391" i="7"/>
  <c r="S1392" i="7"/>
  <c r="P1393" i="7"/>
  <c r="R1393" i="7"/>
  <c r="S1394" i="7"/>
  <c r="P1395" i="7"/>
  <c r="R1395" i="7"/>
  <c r="S1396" i="7"/>
  <c r="P1397" i="7"/>
  <c r="R1397" i="7"/>
  <c r="S1398" i="7"/>
  <c r="P1399" i="7"/>
  <c r="R1399" i="7"/>
  <c r="S1400" i="7"/>
  <c r="P1401" i="7"/>
  <c r="R1401" i="7"/>
  <c r="S1402" i="7"/>
  <c r="P1403" i="7"/>
  <c r="R1403" i="7"/>
  <c r="S1404" i="7"/>
  <c r="P1405" i="7"/>
  <c r="R1405" i="7"/>
  <c r="S1406" i="7"/>
  <c r="P1407" i="7"/>
  <c r="R1407" i="7"/>
  <c r="S1408" i="7"/>
  <c r="P1409" i="7"/>
  <c r="R1409" i="7"/>
  <c r="S1410" i="7"/>
  <c r="P1411" i="7"/>
  <c r="R1411" i="7"/>
  <c r="S1412" i="7"/>
  <c r="P1413" i="7"/>
  <c r="R1413" i="7"/>
  <c r="S1414" i="7"/>
  <c r="P1415" i="7"/>
  <c r="R1415" i="7"/>
  <c r="S1416" i="7"/>
  <c r="P1417" i="7"/>
  <c r="R1417" i="7"/>
  <c r="S1418" i="7"/>
  <c r="P1419" i="7"/>
  <c r="R1419" i="7"/>
  <c r="S1420" i="7"/>
  <c r="P1421" i="7"/>
  <c r="R1421" i="7"/>
  <c r="S1422" i="7"/>
  <c r="P1423" i="7"/>
  <c r="R1423" i="7"/>
  <c r="S1424" i="7"/>
  <c r="P1425" i="7"/>
  <c r="R1425" i="7"/>
  <c r="S1426" i="7"/>
  <c r="P1427" i="7"/>
  <c r="R1427" i="7"/>
  <c r="S1428" i="7"/>
  <c r="P1429" i="7"/>
  <c r="R1429" i="7"/>
  <c r="S1430" i="7"/>
  <c r="P1431" i="7"/>
  <c r="R1431" i="7"/>
  <c r="S1432" i="7"/>
  <c r="P1433" i="7"/>
  <c r="R1433" i="7"/>
  <c r="S1434" i="7"/>
  <c r="P1435" i="7"/>
  <c r="R1435" i="7"/>
  <c r="S1436" i="7"/>
</calcChain>
</file>

<file path=xl/sharedStrings.xml><?xml version="1.0" encoding="utf-8"?>
<sst xmlns="http://schemas.openxmlformats.org/spreadsheetml/2006/main" count="142749" uniqueCount="10952">
  <si>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</si>
  <si>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</si>
  <si>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</si>
  <si>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</si>
  <si>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</si>
  <si>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</si>
  <si>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</si>
  <si>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</si>
  <si>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</si>
  <si>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</si>
  <si>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</si>
  <si>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</si>
  <si>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</si>
  <si>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</si>
  <si>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</si>
  <si>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</si>
  <si>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</si>
  <si>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</si>
  <si>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</si>
  <si>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</si>
  <si>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</si>
  <si>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</si>
  <si>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</si>
  <si>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</si>
  <si>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</si>
  <si>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</si>
  <si>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</si>
  <si>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</si>
  <si>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</si>
  <si>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</si>
  <si>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</si>
  <si>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</si>
  <si>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</si>
  <si>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</si>
  <si>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</si>
  <si>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</si>
  <si>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</si>
  <si>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</si>
  <si>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</si>
  <si>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</si>
  <si>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</si>
  <si>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</si>
  <si>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</si>
  <si>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</si>
  <si>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</si>
  <si>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</si>
  <si>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</si>
  <si>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</si>
  <si>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</si>
  <si>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</si>
  <si>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</si>
  <si>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</si>
  <si>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</si>
  <si>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</si>
  <si>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</si>
  <si>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</si>
  <si>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</si>
  <si>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</si>
  <si>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</si>
  <si>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</si>
  <si>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</si>
  <si>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</si>
  <si>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</si>
  <si>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</si>
  <si>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</si>
  <si>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</si>
  <si>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</si>
  <si>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</si>
  <si>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</si>
  <si>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</si>
  <si>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</si>
  <si>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</si>
  <si>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</si>
  <si>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</si>
  <si>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</si>
  <si>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</si>
  <si>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</si>
  <si>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</si>
  <si>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</si>
  <si>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</si>
  <si>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</si>
  <si>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</si>
  <si>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</si>
  <si>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</si>
  <si>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</si>
  <si>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</si>
  <si>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</si>
  <si>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</si>
  <si>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</si>
  <si>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</si>
  <si>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</si>
  <si>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</si>
  <si>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</si>
  <si>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</si>
  <si>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</si>
  <si>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</si>
  <si>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</si>
  <si>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</si>
  <si>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</si>
  <si>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</si>
  <si>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</si>
  <si>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</si>
  <si>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</si>
  <si>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</si>
  <si>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</si>
  <si>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</si>
  <si>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</si>
  <si>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</si>
  <si>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</si>
  <si>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</si>
  <si>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</si>
  <si>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</si>
  <si>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</si>
  <si>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</si>
  <si>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</si>
  <si>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</si>
  <si>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</si>
  <si>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</si>
  <si>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</si>
  <si>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</si>
  <si>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</si>
  <si>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</si>
  <si>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</si>
  <si>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</si>
  <si>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</si>
  <si>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</si>
  <si>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</si>
  <si>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</si>
  <si>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</si>
  <si>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</si>
  <si>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</si>
  <si>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</si>
  <si>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</si>
  <si>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</si>
  <si>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</si>
  <si>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</si>
  <si>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</si>
  <si>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</si>
  <si>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</si>
  <si>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</si>
  <si>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</si>
  <si>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</si>
  <si>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</si>
  <si>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</si>
  <si>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</si>
  <si>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</si>
  <si>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</si>
  <si>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</si>
  <si>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</si>
  <si>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</si>
  <si>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</si>
  <si>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</si>
  <si>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</si>
  <si>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</si>
  <si>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</si>
  <si>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</si>
  <si>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</si>
  <si>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</si>
  <si>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</si>
  <si>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</si>
  <si>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</si>
  <si>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</si>
  <si>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</si>
  <si>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</si>
  <si>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</si>
  <si>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</si>
  <si>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</si>
  <si>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</si>
  <si>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</si>
  <si>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</si>
  <si>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</si>
  <si>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</si>
  <si>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</si>
  <si>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</si>
  <si>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</si>
  <si>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</si>
  <si>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</si>
  <si>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</si>
  <si>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</si>
  <si>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</si>
  <si>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</si>
  <si>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</si>
  <si>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</si>
  <si>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</si>
  <si>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</si>
  <si>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</si>
  <si>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</si>
  <si>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</si>
  <si>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</si>
  <si>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</si>
  <si>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</si>
  <si>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</si>
  <si>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</si>
  <si>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</si>
  <si>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</si>
  <si>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</si>
  <si>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</si>
  <si>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</si>
  <si>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</si>
  <si>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</si>
  <si>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</si>
  <si>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</si>
  <si>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</si>
  <si>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</si>
  <si>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</si>
  <si>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</si>
  <si>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</si>
  <si>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</si>
  <si>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</si>
  <si>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</si>
  <si>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</si>
  <si>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</si>
  <si>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</si>
  <si>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</si>
  <si>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</si>
  <si>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</si>
  <si>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</si>
  <si>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</si>
  <si>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</si>
  <si>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</si>
  <si>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</si>
  <si>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</si>
  <si>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</si>
  <si>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</si>
  <si>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</si>
  <si>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</si>
  <si>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</si>
  <si>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</si>
  <si>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</si>
  <si>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</si>
  <si>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</si>
  <si>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</si>
  <si>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</si>
  <si>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</si>
  <si>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</si>
  <si>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</si>
  <si>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</si>
  <si>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</si>
  <si>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</si>
  <si>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</si>
  <si>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</si>
  <si>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</si>
  <si>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</si>
  <si>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</si>
  <si>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</si>
  <si>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</si>
  <si>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</si>
  <si>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</si>
  <si>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</si>
  <si>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</si>
  <si>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</si>
  <si>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</si>
  <si>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</si>
  <si>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</si>
  <si>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</si>
  <si>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</si>
  <si>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</si>
  <si>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</si>
  <si>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</si>
  <si>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</si>
  <si>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</si>
  <si>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</si>
  <si>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</si>
  <si>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</si>
  <si>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</si>
  <si>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</si>
  <si>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</si>
  <si>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</si>
  <si>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</si>
  <si>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</si>
  <si>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</si>
  <si>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</si>
  <si>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</si>
  <si>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</si>
  <si>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</si>
  <si>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</si>
  <si>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</si>
  <si>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</si>
  <si>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</si>
  <si>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</si>
  <si>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</si>
  <si>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</si>
  <si>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</si>
  <si>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</si>
  <si>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</si>
  <si>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</si>
  <si>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</si>
  <si>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</si>
  <si>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</si>
  <si>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</si>
  <si>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</si>
  <si>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</si>
  <si>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</si>
  <si>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</si>
  <si>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</si>
  <si>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</si>
  <si>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</si>
  <si>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</si>
  <si>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</si>
  <si>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</si>
  <si>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</si>
  <si>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</si>
  <si>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</si>
  <si>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</si>
  <si>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</si>
  <si>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</si>
  <si>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</si>
  <si>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</si>
  <si>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</si>
  <si>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</si>
  <si>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</si>
  <si>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</si>
  <si>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</si>
  <si>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</si>
  <si>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</si>
  <si>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</si>
  <si>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</si>
  <si>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</si>
  <si>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</si>
  <si>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</si>
  <si>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</si>
  <si>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</si>
  <si>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</si>
  <si>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</si>
  <si>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</si>
  <si>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</si>
  <si>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</si>
  <si>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</si>
  <si>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</si>
  <si>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</si>
  <si>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</si>
  <si>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</si>
  <si>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</si>
  <si>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</si>
  <si>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</si>
  <si>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</si>
  <si>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</si>
  <si>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</si>
  <si>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</si>
  <si>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</si>
  <si>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</si>
  <si>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</si>
  <si>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</si>
  <si>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</si>
  <si>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</si>
  <si>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</si>
  <si>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</si>
  <si>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</si>
  <si>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</si>
  <si>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</si>
  <si>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</si>
  <si>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</si>
  <si>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</si>
  <si>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</si>
  <si>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</si>
  <si>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</si>
  <si>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</si>
  <si>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</si>
  <si>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</si>
  <si>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</si>
  <si>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</si>
  <si>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</si>
  <si>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</si>
  <si>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</si>
  <si>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</si>
  <si>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</si>
  <si>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</si>
  <si>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</si>
  <si>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</si>
  <si>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</si>
  <si>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</si>
  <si>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</si>
  <si>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</si>
  <si>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</si>
  <si>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</si>
  <si>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</si>
  <si>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</si>
  <si>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</si>
  <si>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</si>
  <si>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</si>
  <si>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</si>
  <si>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</si>
  <si>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</si>
  <si>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</si>
  <si>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</si>
  <si>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</si>
  <si>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</si>
  <si>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</si>
  <si>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</si>
  <si>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</si>
  <si>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</si>
  <si>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</si>
  <si>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</si>
  <si>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</si>
  <si>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</si>
  <si>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</si>
  <si>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</si>
  <si>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</si>
  <si>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</si>
  <si>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</si>
  <si>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</si>
  <si>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</si>
  <si>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</si>
  <si>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</si>
  <si>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</si>
  <si>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</si>
  <si>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</si>
  <si>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</si>
  <si>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</si>
  <si>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</si>
  <si>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</si>
  <si>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</si>
  <si>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</si>
  <si>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</si>
  <si>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</si>
  <si>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</si>
  <si>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</si>
  <si>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</si>
  <si>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</si>
  <si>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</si>
  <si>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</si>
  <si>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</si>
  <si>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</si>
  <si>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</si>
  <si>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</si>
  <si>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</si>
  <si>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</si>
  <si>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</si>
  <si>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</si>
  <si>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</si>
  <si>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</si>
  <si>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</si>
  <si>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</si>
  <si>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</si>
  <si>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</si>
  <si>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</si>
  <si>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</si>
  <si>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</si>
  <si>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</si>
  <si>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</si>
  <si>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</si>
  <si>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</si>
  <si>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</si>
  <si>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</si>
  <si>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</si>
  <si>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</si>
  <si>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</si>
  <si>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</si>
  <si>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</si>
  <si>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</si>
  <si>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</si>
  <si>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</si>
  <si>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</si>
  <si>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</si>
  <si>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</si>
  <si>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</si>
  <si>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</si>
  <si>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</si>
  <si>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</si>
  <si>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</si>
  <si>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</si>
  <si>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</si>
  <si>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</si>
  <si>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</si>
  <si>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</si>
  <si>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</si>
  <si>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</si>
  <si>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</si>
  <si>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</si>
  <si>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</si>
  <si>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</si>
  <si>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</si>
  <si>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</si>
  <si>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</si>
  <si>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</si>
  <si>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</si>
  <si>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</si>
  <si>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</si>
  <si>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</si>
  <si>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</si>
  <si>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</si>
  <si>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</si>
  <si>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</si>
  <si>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</si>
  <si>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</si>
  <si>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</si>
  <si>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</si>
  <si>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</si>
  <si>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</si>
  <si>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</si>
  <si>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</si>
  <si>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</si>
  <si>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</si>
  <si>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</si>
  <si>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</si>
  <si>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</si>
  <si>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</si>
  <si>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</si>
  <si>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</si>
  <si>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</si>
  <si>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</si>
  <si>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</si>
  <si>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</si>
  <si>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</si>
  <si>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</si>
  <si>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</si>
  <si>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</si>
  <si>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</si>
  <si>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</si>
  <si>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</si>
  <si>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</si>
  <si>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</si>
  <si>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</si>
  <si>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</si>
  <si>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</si>
  <si>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</si>
  <si>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</si>
  <si>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</si>
  <si>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</si>
  <si>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</si>
  <si>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</si>
  <si>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</si>
  <si>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</si>
  <si>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</si>
  <si>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</si>
  <si>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</si>
  <si>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</si>
  <si>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</si>
  <si>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</si>
  <si>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</si>
  <si>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</si>
  <si>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</si>
  <si>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</si>
  <si>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</si>
  <si>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</si>
  <si>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</si>
  <si>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</si>
  <si>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</si>
  <si>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</si>
  <si>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</si>
  <si>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</si>
  <si>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</si>
  <si>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</si>
  <si>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</si>
  <si>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</si>
  <si>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</si>
  <si>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</si>
  <si>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</si>
  <si>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</si>
  <si>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</si>
  <si>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</si>
  <si>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</si>
  <si>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</si>
  <si>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</si>
  <si>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</si>
  <si>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</si>
  <si>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</si>
  <si>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</si>
  <si>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</si>
  <si>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</si>
  <si>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</si>
  <si>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</si>
  <si>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</si>
  <si>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</si>
  <si>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</si>
  <si>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</si>
  <si>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</si>
  <si>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</si>
  <si>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</si>
  <si>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</si>
  <si>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</si>
  <si>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</si>
  <si>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</si>
  <si>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</si>
  <si>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</si>
  <si>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</si>
  <si>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</si>
  <si>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</si>
  <si>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</si>
  <si>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</si>
  <si>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</si>
  <si>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</si>
  <si>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</si>
  <si>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</si>
  <si>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</si>
  <si>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</si>
  <si>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</si>
  <si>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</si>
  <si>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</si>
  <si>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</si>
  <si>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</si>
  <si>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</si>
  <si>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</si>
  <si>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</si>
  <si>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</si>
  <si>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</si>
  <si>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</si>
  <si>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</si>
  <si>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</si>
  <si>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</si>
  <si>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</si>
  <si>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</si>
  <si>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</si>
  <si>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</si>
  <si>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</si>
  <si>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</si>
  <si>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</si>
  <si>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</si>
  <si>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</si>
  <si>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</si>
  <si>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</si>
  <si>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</si>
  <si>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</si>
  <si>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</si>
  <si>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</si>
  <si>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</si>
  <si>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</si>
  <si>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</si>
  <si>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</si>
  <si>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</si>
  <si>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</si>
  <si>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</si>
  <si>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</si>
  <si>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</si>
  <si>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</si>
  <si>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</si>
  <si>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</si>
  <si>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</si>
  <si>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</si>
  <si>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</si>
  <si>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</si>
  <si>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</si>
  <si>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</si>
  <si>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</si>
  <si>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</si>
  <si>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</si>
  <si>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</si>
  <si>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</si>
  <si>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</si>
  <si>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</si>
  <si>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</si>
  <si>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</si>
  <si>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</si>
  <si>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</si>
  <si>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</si>
  <si>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</si>
  <si>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</si>
  <si>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</si>
  <si>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</si>
  <si>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</si>
  <si>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</si>
  <si>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</si>
  <si>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</si>
  <si>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</si>
  <si>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</si>
  <si>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</si>
  <si>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</si>
  <si>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</si>
  <si>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</si>
  <si>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</si>
  <si>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</si>
  <si>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</si>
  <si>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</si>
  <si>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</si>
  <si>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</si>
  <si>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</si>
  <si>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</si>
  <si>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</si>
  <si>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</si>
  <si>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</si>
  <si>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</si>
  <si>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</si>
  <si>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</si>
  <si>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</si>
  <si>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</si>
  <si>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</si>
  <si>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</si>
  <si>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</si>
  <si>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</si>
  <si>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</si>
  <si>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</si>
  <si>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</si>
  <si>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</si>
  <si>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</si>
  <si>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</si>
  <si>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</si>
  <si>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</si>
  <si>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</si>
  <si>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</si>
  <si>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</si>
  <si>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</si>
  <si>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</si>
  <si>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</si>
  <si>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</si>
  <si>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</si>
  <si>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</si>
  <si>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</si>
  <si>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</si>
  <si>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</si>
  <si>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</si>
  <si>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</si>
  <si>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</si>
  <si>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</si>
  <si>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</si>
  <si>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</si>
  <si>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</si>
  <si>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</si>
  <si>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</si>
  <si>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</si>
  <si>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</si>
  <si>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</si>
  <si>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</si>
  <si>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</si>
  <si>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</si>
  <si>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</si>
  <si>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</si>
  <si>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</si>
  <si>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</si>
  <si>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</si>
  <si>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</si>
  <si>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</si>
  <si>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</si>
  <si>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</si>
  <si>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</si>
  <si>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</si>
  <si>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</si>
  <si>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</si>
  <si>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</si>
  <si>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</si>
  <si>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</si>
  <si>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</si>
  <si>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</si>
  <si>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</si>
  <si>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</si>
  <si>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</si>
  <si>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</si>
  <si>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</si>
  <si>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</si>
  <si>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</si>
  <si>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</si>
  <si>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</si>
  <si>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</si>
  <si>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</si>
  <si>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</si>
  <si>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</si>
  <si>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</si>
  <si>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</si>
  <si>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</si>
  <si>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</si>
  <si>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</si>
  <si>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</si>
  <si>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</si>
  <si>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</si>
  <si>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</si>
  <si>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</si>
  <si>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</si>
  <si>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</si>
  <si>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</si>
  <si>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</si>
  <si>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</si>
  <si>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</si>
  <si>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</si>
  <si>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</si>
  <si>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</si>
  <si>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</si>
  <si>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</si>
  <si>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</si>
  <si>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</si>
  <si>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</si>
  <si>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</si>
  <si>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</si>
  <si>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</si>
  <si>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</si>
  <si>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</si>
  <si>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</si>
  <si>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</si>
  <si>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</si>
  <si>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</si>
  <si>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</si>
  <si>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</si>
  <si>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</si>
  <si>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</si>
  <si>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</si>
  <si>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</si>
  <si>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</si>
  <si>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</si>
  <si>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</si>
  <si>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</si>
  <si>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</si>
  <si>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</si>
  <si>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</si>
  <si>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</si>
  <si>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</si>
  <si>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</si>
  <si>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</si>
  <si>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</si>
  <si>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</si>
  <si>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</si>
  <si>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</si>
  <si>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</si>
  <si>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</si>
  <si>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</si>
  <si>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</si>
  <si>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</si>
  <si>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</si>
  <si>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</si>
  <si>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</si>
  <si>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</si>
  <si>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</si>
  <si>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</si>
  <si>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</si>
  <si>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</si>
  <si>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</si>
  <si>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</si>
  <si>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</si>
  <si>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</si>
  <si>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</si>
  <si>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</si>
  <si>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</si>
  <si>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</si>
  <si>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</si>
  <si>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</si>
  <si>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</si>
  <si>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</si>
  <si>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</si>
  <si>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</si>
  <si>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</si>
  <si>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</si>
  <si>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</si>
  <si>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</si>
  <si>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</si>
  <si>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</si>
  <si>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</si>
  <si>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</si>
  <si>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</si>
  <si>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</si>
  <si>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</si>
  <si>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</si>
  <si>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</si>
  <si>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</si>
  <si>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</si>
  <si>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</si>
  <si>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</si>
  <si>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</si>
  <si>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</si>
  <si>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</si>
  <si>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</si>
  <si>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</si>
  <si>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</si>
  <si>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</si>
  <si>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</si>
  <si>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</si>
  <si>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</si>
  <si>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</si>
  <si>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</si>
  <si>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</si>
  <si>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</si>
  <si>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</si>
  <si>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</si>
  <si>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</si>
  <si>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</si>
  <si>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</si>
  <si>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</si>
  <si>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</si>
  <si>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</si>
  <si>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</si>
  <si>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</si>
  <si>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</si>
  <si>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</si>
  <si>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</si>
  <si>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</si>
  <si>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</si>
  <si>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</si>
  <si>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</si>
  <si>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</si>
  <si>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</si>
  <si>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</si>
  <si>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</si>
  <si>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</si>
  <si>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</si>
  <si>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</si>
  <si>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</si>
  <si>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</si>
  <si>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</si>
  <si>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</si>
  <si>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</si>
  <si>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</si>
  <si>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</si>
  <si>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</si>
  <si>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</si>
  <si>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</si>
  <si>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</si>
  <si>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</si>
  <si>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</si>
  <si>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</si>
  <si>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</si>
  <si>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</si>
  <si>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</si>
  <si>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</si>
  <si>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</si>
  <si>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</si>
  <si>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</si>
  <si>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</si>
  <si>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</si>
  <si>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</si>
  <si>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</si>
  <si>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</si>
  <si>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</si>
  <si>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</si>
  <si>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</si>
  <si>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</si>
  <si>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</si>
  <si>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</si>
  <si>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</si>
  <si>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</si>
  <si>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</si>
  <si>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</si>
  <si>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</si>
  <si>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</si>
  <si>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</si>
  <si>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</si>
  <si>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</si>
  <si>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</si>
  <si>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</si>
  <si>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</si>
  <si>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</si>
  <si>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</si>
  <si>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</si>
  <si>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</si>
  <si>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</si>
  <si>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</si>
  <si>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</si>
  <si>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</si>
  <si>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</si>
  <si>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</si>
  <si>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</si>
  <si>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</si>
  <si>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</si>
  <si>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</si>
  <si>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</si>
  <si>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</si>
  <si>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</si>
  <si>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</si>
  <si>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</si>
  <si>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</si>
  <si>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</si>
  <si>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</si>
  <si>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</si>
  <si>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</si>
  <si>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</si>
  <si>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</si>
  <si>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</si>
  <si>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</si>
  <si>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</si>
  <si>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</si>
  <si>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</si>
  <si>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</si>
  <si>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</si>
  <si>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</si>
  <si>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</si>
  <si>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</si>
  <si>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</si>
  <si>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</si>
  <si>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</si>
  <si>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</si>
  <si>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</si>
  <si>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</si>
  <si>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</si>
  <si>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</si>
  <si>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</si>
  <si>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</si>
  <si>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</si>
  <si>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</si>
  <si>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</si>
  <si>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</si>
  <si>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</si>
  <si>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</si>
  <si>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</si>
  <si>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</si>
  <si>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</si>
  <si>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</si>
  <si>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</si>
  <si>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</si>
  <si>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</si>
  <si>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</si>
  <si>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</si>
  <si>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</si>
  <si>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</si>
  <si>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</si>
  <si>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</si>
  <si>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</si>
  <si>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</si>
  <si>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</si>
  <si>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</si>
  <si>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</si>
  <si>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</si>
  <si>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</si>
  <si>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</si>
  <si>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</si>
  <si>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</si>
  <si>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</si>
  <si>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</si>
  <si>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</si>
  <si>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</si>
  <si>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</si>
  <si>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</si>
  <si>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</si>
  <si>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</si>
  <si>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</si>
  <si>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</si>
  <si>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</si>
  <si>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</si>
  <si>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</si>
  <si>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</si>
  <si>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</si>
  <si>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</si>
  <si>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</si>
  <si>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</si>
  <si>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</si>
  <si>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</si>
  <si>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</si>
  <si>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</si>
  <si>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</si>
  <si>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</si>
  <si>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</si>
  <si>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</si>
  <si>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</si>
  <si>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</si>
  <si>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</si>
  <si>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</si>
  <si>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</si>
  <si>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</si>
  <si>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</si>
  <si>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</si>
  <si>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</si>
  <si>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</si>
  <si>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</si>
  <si>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</si>
  <si>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</si>
  <si>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</si>
  <si>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</si>
  <si>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</si>
  <si>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</si>
  <si>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</si>
  <si>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</si>
  <si>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</si>
  <si>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</si>
  <si>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</si>
  <si>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</si>
  <si>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</si>
  <si>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</si>
  <si>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</si>
  <si>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</si>
  <si>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</si>
  <si>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</si>
  <si>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</si>
  <si>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</si>
  <si>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</si>
  <si>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</si>
  <si>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</si>
  <si>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</si>
  <si>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</si>
  <si>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</si>
  <si>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</si>
  <si>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</si>
  <si>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</si>
  <si>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</si>
  <si>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</si>
  <si>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</si>
  <si>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</si>
  <si>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</si>
  <si>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</si>
  <si>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</si>
  <si>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</si>
  <si>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</si>
  <si>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</si>
  <si>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</si>
  <si>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</si>
  <si>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</si>
  <si>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</si>
  <si>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</si>
  <si>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</si>
  <si>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</si>
  <si>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</si>
  <si>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</si>
  <si>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</si>
  <si>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</si>
  <si>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</si>
  <si>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</si>
  <si>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</si>
  <si>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</si>
  <si>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</si>
  <si>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</si>
  <si>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</si>
  <si>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</si>
  <si>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</si>
  <si>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</si>
  <si>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</si>
  <si>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</si>
  <si>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</si>
  <si>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</si>
  <si>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</si>
  <si>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</si>
  <si>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</si>
  <si>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</si>
  <si>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</si>
  <si>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</si>
  <si>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</si>
  <si>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</si>
  <si>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</si>
  <si>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</si>
  <si>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</si>
  <si>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</si>
  <si>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</si>
  <si>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</si>
  <si>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</si>
  <si>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</si>
  <si>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</si>
  <si>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</si>
  <si>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</si>
  <si>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</si>
  <si>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</si>
  <si>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</si>
  <si>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</si>
  <si>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</si>
  <si>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</si>
  <si>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</si>
  <si>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</si>
  <si>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</si>
  <si>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</si>
  <si>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</si>
  <si>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</si>
  <si>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</si>
  <si>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</si>
  <si>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</si>
  <si>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</si>
  <si>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</si>
  <si>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</si>
  <si>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</si>
  <si>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</si>
  <si>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</si>
  <si>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</si>
  <si>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</si>
  <si>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</si>
  <si>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</si>
  <si>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</si>
  <si>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</si>
  <si>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</si>
  <si>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</si>
  <si>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</si>
  <si>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</si>
  <si>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</si>
  <si>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</si>
  <si>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</si>
  <si>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</si>
  <si>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</si>
  <si>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</si>
  <si>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</si>
  <si>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</si>
  <si>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</si>
  <si>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</si>
  <si>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</si>
  <si>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</si>
  <si>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</si>
  <si>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</si>
  <si>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</si>
  <si>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</si>
  <si>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</si>
  <si>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</si>
  <si>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</si>
  <si>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</si>
  <si>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</si>
  <si>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</si>
  <si>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</si>
  <si>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</si>
  <si>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</si>
  <si>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</si>
  <si>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</si>
  <si>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</si>
  <si>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</si>
  <si>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</si>
  <si>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</si>
  <si>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</si>
  <si>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</si>
  <si>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</si>
  <si>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</si>
  <si>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</si>
  <si>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</si>
  <si>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</si>
  <si>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</si>
  <si>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</si>
  <si>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</si>
  <si>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</si>
  <si>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</si>
  <si>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</si>
  <si>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</si>
  <si>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</si>
  <si>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</si>
  <si>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</si>
  <si>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</si>
  <si>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</si>
  <si>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</si>
  <si>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</si>
  <si>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</si>
  <si>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</si>
  <si>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</si>
  <si>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</si>
  <si>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</si>
  <si>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</si>
  <si>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</si>
  <si>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</si>
  <si>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</si>
  <si>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</si>
  <si>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</si>
  <si>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</si>
  <si>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</si>
  <si>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</si>
  <si>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</si>
  <si>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</si>
  <si>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</si>
  <si>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</si>
  <si>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</si>
  <si>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</si>
  <si>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</si>
  <si>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</si>
  <si>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</si>
  <si>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</si>
  <si>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</si>
  <si>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</si>
  <si>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</si>
  <si>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</si>
  <si>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</si>
  <si>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</si>
  <si>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</si>
  <si>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</si>
  <si>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</si>
  <si>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</si>
  <si>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</si>
  <si>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</si>
  <si>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</si>
  <si>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</si>
  <si>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</si>
  <si>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</si>
  <si>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</si>
  <si>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</si>
  <si>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</si>
  <si>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</si>
  <si>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</si>
  <si>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</si>
  <si>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</si>
  <si>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</si>
  <si>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</si>
  <si>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</si>
  <si>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</si>
  <si>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</si>
  <si>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</si>
  <si>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</si>
  <si>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</si>
  <si>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</si>
  <si>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</si>
  <si>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</si>
  <si>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</si>
  <si>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</si>
  <si>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</si>
  <si>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</si>
  <si>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</si>
  <si>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</si>
  <si>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</si>
  <si>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</si>
  <si>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</si>
  <si>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</si>
  <si>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</si>
  <si>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</si>
  <si>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</si>
  <si>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</si>
  <si>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</si>
  <si>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</si>
  <si>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</si>
  <si>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</si>
  <si>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</si>
  <si>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</si>
  <si>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</si>
  <si>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</si>
  <si>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</si>
  <si>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</si>
  <si>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</si>
  <si>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</si>
  <si>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</si>
  <si>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</si>
  <si>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</si>
  <si>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</si>
  <si>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</si>
  <si>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</si>
  <si>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</si>
  <si>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</si>
  <si>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</si>
  <si>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</si>
  <si>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</si>
  <si>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</si>
  <si>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</si>
  <si>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</si>
  <si>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</si>
  <si>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</si>
  <si>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</si>
  <si>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</si>
  <si>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</si>
  <si>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</si>
  <si>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</si>
  <si>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</si>
  <si>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</si>
  <si>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</si>
  <si>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</si>
  <si>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</si>
  <si>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</si>
  <si>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</si>
  <si>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</si>
  <si>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</si>
  <si>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</si>
  <si>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</si>
  <si>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</si>
  <si>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</si>
  <si>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</si>
  <si>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</si>
  <si>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</si>
  <si>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</si>
  <si>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</si>
  <si>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</si>
  <si>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</si>
  <si>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</si>
  <si>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</si>
  <si>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</si>
  <si>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</si>
  <si>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</si>
  <si>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</si>
  <si>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</si>
  <si>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</si>
  <si>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</si>
  <si>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</si>
  <si>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</si>
  <si>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</si>
  <si>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</si>
  <si>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</si>
  <si>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</si>
  <si>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</si>
  <si>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</si>
  <si>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</si>
  <si>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</si>
  <si>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</si>
  <si>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</si>
  <si>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</si>
  <si>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</si>
  <si>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</si>
  <si>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</si>
  <si>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</si>
  <si>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</si>
  <si>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</si>
  <si>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</si>
  <si>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</si>
  <si>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</si>
  <si>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</si>
  <si>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</si>
  <si>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</si>
  <si>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</si>
  <si>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</si>
  <si>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</si>
  <si>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</si>
  <si>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</si>
  <si>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</si>
  <si>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</si>
  <si>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</si>
  <si>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</si>
  <si>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</si>
  <si>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</si>
  <si>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</si>
  <si>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</si>
  <si>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</si>
  <si>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</si>
  <si>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</si>
  <si>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</si>
  <si>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</si>
  <si>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</si>
  <si>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</si>
  <si>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</si>
  <si>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</si>
  <si>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</si>
  <si>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</si>
  <si>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</si>
  <si>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</si>
  <si>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</si>
  <si>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</si>
  <si>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</si>
  <si>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</si>
  <si>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</si>
  <si>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</si>
  <si>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</si>
  <si>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</si>
  <si>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</si>
  <si>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</si>
  <si>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</si>
  <si>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</si>
  <si>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</si>
  <si>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</si>
  <si>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</si>
  <si>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</si>
  <si>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</si>
  <si>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</si>
  <si>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</si>
  <si>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</si>
  <si>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</si>
  <si>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</si>
  <si>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</si>
  <si>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</si>
  <si>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</si>
  <si>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</si>
  <si>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</si>
  <si>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</si>
  <si>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</si>
  <si>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</si>
  <si>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</si>
  <si>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</si>
  <si>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</si>
  <si>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</si>
  <si>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</si>
  <si>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</si>
  <si>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</si>
  <si>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</si>
  <si>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</si>
  <si>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</si>
  <si>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</si>
  <si>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</si>
  <si>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</si>
  <si>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</si>
  <si>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</si>
  <si>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</si>
  <si>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</si>
  <si>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</si>
  <si>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</si>
  <si>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</si>
  <si>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</si>
  <si>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</si>
  <si>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</si>
  <si>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</si>
  <si>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</si>
  <si>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</si>
  <si>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</si>
  <si>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</si>
  <si>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</si>
  <si>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</si>
  <si>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</si>
  <si>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</si>
  <si>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</si>
  <si>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</si>
  <si>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</si>
  <si>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</si>
  <si>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</si>
  <si>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</si>
  <si>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</si>
  <si>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</si>
  <si>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</si>
  <si>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</si>
  <si>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</si>
  <si>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</si>
  <si>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</si>
  <si>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</si>
  <si>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</si>
  <si>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</si>
  <si>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</si>
  <si>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</si>
  <si>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</si>
  <si>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</si>
  <si>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</si>
  <si>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</si>
  <si>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</si>
  <si>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</si>
  <si>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</si>
  <si>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</si>
  <si>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</si>
  <si>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</si>
  <si>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</si>
  <si>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</si>
  <si>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</si>
  <si>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</si>
  <si>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</si>
  <si>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</si>
  <si>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</si>
  <si>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</si>
  <si>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</si>
  <si>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</si>
  <si>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</si>
  <si>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</si>
  <si>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</si>
  <si>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</si>
  <si>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</si>
  <si>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</si>
  <si>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</si>
  <si>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</si>
  <si>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</si>
  <si>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</si>
  <si>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</si>
  <si>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</si>
  <si>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</si>
  <si>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</si>
  <si>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</si>
  <si>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</si>
  <si>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</si>
  <si>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</si>
  <si>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</si>
  <si>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</si>
  <si>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</si>
  <si>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</si>
  <si>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</si>
  <si>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</si>
  <si>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</si>
  <si>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</si>
  <si>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</si>
  <si>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</si>
  <si>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</si>
  <si>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</si>
  <si>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</si>
  <si>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</si>
  <si>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</si>
  <si>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</si>
  <si>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</si>
  <si>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</si>
  <si>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</si>
  <si>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</si>
  <si>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</si>
  <si>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</si>
  <si>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</si>
  <si>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</si>
  <si>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</si>
  <si>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</si>
  <si>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</si>
  <si>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</si>
  <si>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</si>
  <si>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</si>
  <si>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</si>
  <si>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</si>
  <si>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</si>
  <si>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</si>
  <si>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</si>
  <si>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</si>
  <si>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</si>
  <si>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</si>
  <si>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</si>
  <si>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</si>
  <si>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</si>
  <si>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</si>
  <si>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</si>
  <si>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</si>
  <si>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</si>
  <si>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</si>
  <si>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</si>
  <si>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</si>
  <si>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</si>
  <si>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</si>
  <si>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</si>
  <si>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</si>
  <si>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</si>
  <si>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</si>
  <si>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</si>
  <si>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</si>
  <si>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</si>
  <si>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</si>
  <si>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</si>
  <si>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</si>
  <si>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</si>
  <si>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</si>
  <si>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</si>
  <si>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</si>
  <si>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</si>
  <si>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</si>
  <si>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</si>
  <si>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</si>
  <si>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</si>
  <si>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</si>
  <si>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</si>
  <si>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</si>
  <si>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</si>
  <si>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</si>
  <si>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</si>
  <si>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</si>
  <si>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</si>
  <si>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</si>
  <si>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</si>
  <si>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</si>
  <si>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</si>
  <si>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</si>
  <si>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</si>
  <si>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</si>
  <si>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</si>
  <si>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</si>
  <si>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</si>
  <si>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</si>
  <si>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</si>
  <si>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</si>
  <si>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</si>
  <si>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</si>
  <si>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</si>
  <si>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</si>
  <si>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</si>
  <si>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</si>
  <si>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</si>
  <si>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</si>
  <si>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</si>
  <si>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</si>
  <si>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</si>
  <si>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</si>
  <si>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</si>
  <si>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</si>
  <si>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</si>
  <si>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</si>
  <si>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</si>
  <si>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</si>
  <si>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</si>
  <si>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</si>
  <si>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</si>
  <si>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</si>
  <si>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</si>
  <si>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</si>
  <si>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</si>
  <si>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</si>
  <si>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</si>
  <si>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</si>
  <si>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</si>
  <si>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</si>
  <si>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</si>
  <si>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</si>
  <si>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</si>
  <si>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</si>
  <si>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</si>
  <si>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</si>
  <si>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</si>
  <si>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</si>
  <si>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</si>
  <si>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</si>
  <si>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</si>
  <si>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</si>
  <si>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</si>
  <si>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</si>
  <si>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</si>
  <si>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</si>
  <si>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</si>
  <si>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</si>
  <si>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</si>
  <si>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</si>
  <si>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</si>
  <si>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</si>
  <si>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</si>
  <si>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</si>
  <si>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</si>
  <si>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</si>
  <si>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</si>
  <si>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</si>
  <si>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</si>
  <si>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</si>
  <si>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</si>
  <si>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</si>
  <si>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</si>
  <si>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</si>
  <si>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</si>
  <si>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</si>
  <si>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</si>
  <si>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</si>
  <si>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</si>
  <si>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</si>
  <si>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</si>
  <si>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</si>
  <si>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</si>
  <si>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</si>
  <si>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</si>
  <si>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</si>
  <si>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</si>
  <si>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</si>
  <si>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</si>
  <si>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</si>
  <si>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</si>
  <si>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</si>
  <si>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</si>
  <si>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</si>
  <si>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</si>
  <si>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</si>
  <si>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</si>
  <si>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</si>
  <si>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</si>
  <si>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</si>
  <si>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</si>
  <si>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</si>
  <si>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</si>
  <si>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</si>
  <si>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</si>
  <si>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</si>
  <si>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</si>
  <si>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</si>
  <si>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</si>
  <si>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</si>
  <si>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</si>
  <si>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</si>
  <si>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</si>
  <si>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</si>
  <si>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</si>
  <si>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</si>
  <si>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</si>
  <si>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</si>
  <si>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</si>
  <si>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</si>
  <si>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</si>
  <si>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</si>
  <si>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</si>
  <si>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</si>
  <si>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</si>
  <si>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</si>
  <si>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</si>
  <si>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</si>
  <si>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</si>
  <si>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</si>
  <si>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</si>
  <si>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</si>
  <si>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</si>
  <si>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</si>
  <si>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</si>
  <si>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</si>
  <si>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</si>
  <si>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</si>
  <si>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</si>
  <si>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</si>
  <si>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</si>
  <si>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</si>
  <si>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</si>
  <si>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</si>
  <si>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</si>
  <si>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</si>
  <si>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</si>
  <si>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</si>
  <si>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</si>
  <si>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</si>
  <si>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</si>
  <si>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</si>
  <si>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</si>
  <si>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</si>
  <si>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</si>
  <si>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</si>
  <si>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</si>
  <si>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</si>
  <si>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</si>
  <si>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</si>
  <si>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</si>
  <si>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</si>
  <si>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</si>
  <si>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</si>
  <si>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</si>
  <si>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</si>
  <si>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</si>
  <si>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</si>
  <si>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</si>
  <si>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</si>
  <si>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</si>
  <si>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</si>
  <si>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</si>
  <si>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</si>
  <si>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</si>
  <si>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</si>
  <si>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</si>
  <si>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</si>
  <si>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</si>
  <si>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</si>
  <si>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</si>
  <si>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</si>
  <si>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</si>
  <si>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</si>
  <si>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</si>
  <si>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</si>
  <si>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</si>
  <si>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</si>
  <si>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</si>
  <si>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</si>
  <si>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</si>
  <si>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</si>
  <si>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</si>
  <si>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</si>
  <si>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</si>
  <si>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</si>
  <si>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</si>
  <si>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</si>
  <si>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</si>
  <si>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</si>
  <si>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</si>
  <si>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</si>
  <si>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</si>
  <si>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</si>
  <si>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</si>
  <si>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</si>
  <si>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</si>
  <si>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</si>
  <si>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</si>
  <si>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</si>
  <si>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</si>
  <si>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</si>
  <si>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</si>
  <si>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</si>
  <si>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</si>
  <si>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</si>
  <si>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</si>
  <si>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</si>
  <si>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</si>
  <si>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</si>
  <si>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</si>
  <si>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</si>
  <si>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</si>
  <si>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</si>
  <si>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</si>
  <si>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</si>
  <si>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</si>
  <si>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</si>
  <si>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</si>
  <si>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</si>
  <si>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</si>
  <si>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</si>
  <si>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</si>
  <si>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</si>
  <si>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</si>
  <si>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</si>
  <si>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</si>
  <si>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</si>
  <si>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</si>
  <si>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</si>
  <si>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</si>
  <si>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</si>
  <si>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</si>
  <si>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</si>
  <si>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</si>
  <si>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</si>
  <si>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</si>
  <si>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</si>
  <si>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</si>
  <si>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</si>
  <si>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</si>
  <si>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</si>
  <si>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</si>
  <si>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</si>
  <si>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</si>
  <si>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</si>
  <si>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</si>
  <si>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</si>
  <si>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</si>
  <si>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</si>
  <si>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</si>
  <si>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</si>
  <si>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</si>
  <si>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</si>
  <si>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</si>
  <si>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</si>
  <si>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</si>
  <si>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</si>
  <si>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</si>
  <si>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</si>
  <si>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</si>
  <si>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</si>
  <si>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</si>
  <si>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</si>
  <si>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</si>
  <si>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</si>
  <si>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</si>
  <si>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</si>
  <si>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</si>
  <si>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</si>
  <si>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</si>
  <si>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</si>
  <si>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</si>
  <si>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</si>
  <si>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</si>
  <si>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</si>
  <si>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</si>
  <si>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</si>
  <si>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</si>
  <si>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</si>
  <si>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</si>
  <si>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</si>
  <si>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</si>
  <si>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</si>
  <si>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</si>
  <si>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</si>
  <si>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</si>
  <si>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</si>
  <si>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</si>
  <si>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</si>
  <si>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</si>
  <si>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</si>
  <si>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</si>
  <si>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</si>
  <si>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</si>
  <si>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</si>
  <si>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</si>
  <si>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</si>
  <si>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</si>
  <si>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</si>
  <si>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</si>
  <si>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</si>
  <si>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</si>
  <si>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</si>
  <si>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</si>
  <si>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</si>
  <si>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</si>
  <si>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</si>
  <si>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</si>
  <si>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</si>
  <si>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</si>
  <si>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</si>
  <si>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</si>
  <si>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</si>
  <si>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</si>
  <si>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</si>
  <si>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</si>
  <si>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</si>
  <si>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</si>
  <si>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</si>
  <si>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</si>
  <si>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</si>
  <si>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</si>
  <si>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</si>
  <si>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</si>
  <si>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</si>
  <si>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</si>
  <si>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</si>
  <si>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</si>
  <si>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</si>
  <si>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</si>
  <si>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</si>
  <si>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</si>
  <si>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</si>
  <si>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</si>
  <si>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</si>
  <si>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</si>
  <si>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</si>
  <si>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</si>
  <si>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</si>
  <si>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</si>
  <si>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</si>
  <si>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</si>
  <si>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</si>
  <si>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</si>
  <si>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</si>
  <si>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</si>
  <si>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</si>
  <si>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</si>
  <si>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</si>
  <si>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</si>
  <si>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</si>
  <si>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</si>
  <si>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</si>
  <si>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</si>
  <si>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</si>
  <si>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</si>
  <si>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</si>
  <si>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</si>
  <si>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</si>
  <si>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</si>
  <si>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</si>
  <si>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</si>
  <si>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</si>
  <si>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</si>
  <si>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</si>
  <si>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</si>
  <si>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</si>
  <si>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</si>
  <si>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</si>
  <si>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</si>
  <si>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</si>
  <si>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</si>
  <si>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</si>
  <si>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</si>
  <si>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</si>
  <si>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</si>
  <si>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</si>
  <si>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</si>
  <si>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</si>
  <si>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</si>
  <si>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</si>
  <si>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</si>
  <si>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</si>
  <si>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</si>
  <si>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</si>
  <si>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</si>
  <si>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</si>
  <si>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</si>
  <si>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</si>
  <si>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</si>
  <si>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</si>
  <si>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</si>
  <si>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</si>
  <si>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</si>
  <si>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</si>
  <si>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</si>
  <si>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</si>
  <si>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</si>
  <si>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</si>
  <si>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</si>
  <si>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</si>
  <si>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</si>
  <si>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</si>
  <si>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</si>
  <si>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</si>
  <si>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</si>
  <si>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</si>
  <si>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</si>
  <si>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</si>
  <si>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</si>
  <si>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</si>
  <si>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</si>
  <si>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</si>
  <si>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</si>
  <si>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</si>
  <si>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</si>
  <si>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</si>
  <si>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</si>
  <si>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</si>
  <si>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</si>
  <si>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</si>
  <si>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</si>
  <si>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</si>
  <si>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</si>
  <si>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</si>
  <si>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</si>
  <si>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</si>
  <si>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</si>
  <si>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</si>
  <si>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</si>
  <si>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</si>
  <si>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</si>
  <si>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</si>
  <si>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</si>
  <si>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</si>
  <si>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</si>
  <si>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</si>
  <si>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</si>
  <si>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</si>
  <si>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</si>
  <si>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</si>
  <si>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</si>
  <si>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</si>
  <si>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</si>
  <si>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</si>
  <si>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</si>
  <si>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</si>
  <si>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</si>
  <si>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</si>
  <si>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</si>
  <si>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</si>
  <si>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</si>
  <si>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</si>
  <si>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</si>
  <si>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</si>
  <si>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</si>
  <si>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</si>
  <si>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</si>
  <si>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</si>
  <si>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</si>
  <si>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</si>
  <si>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</si>
  <si>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</si>
  <si>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</si>
  <si>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</si>
  <si>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</si>
  <si>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</si>
  <si>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</si>
  <si>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</si>
  <si>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</si>
  <si>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</si>
  <si>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</si>
  <si>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</si>
  <si>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</si>
  <si>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</si>
  <si>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</si>
  <si>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</si>
  <si>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</si>
  <si>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</si>
  <si>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</si>
  <si>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</si>
  <si>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</si>
  <si>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</si>
  <si>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</si>
  <si>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</si>
  <si>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</si>
  <si>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</si>
  <si>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</si>
  <si>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</si>
  <si>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</si>
  <si>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</si>
  <si>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</si>
  <si>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</si>
  <si>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</si>
  <si>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</si>
  <si>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</si>
  <si>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</si>
  <si>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</si>
  <si>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</si>
  <si>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</si>
  <si>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</si>
  <si>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</si>
  <si>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</si>
  <si>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</si>
  <si>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</si>
  <si>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</si>
  <si>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</si>
  <si>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</si>
  <si>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</si>
  <si>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</si>
  <si>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</si>
  <si>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</si>
  <si>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</si>
  <si>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</si>
  <si>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</si>
  <si>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</si>
  <si>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</si>
  <si>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</si>
  <si>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</si>
  <si>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</si>
  <si>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</si>
  <si>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</si>
  <si>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</si>
  <si>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</si>
  <si>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</si>
  <si>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</si>
  <si>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</si>
  <si>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</si>
  <si>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</si>
  <si>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</si>
  <si>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</si>
  <si>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</si>
  <si>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</si>
  <si>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</si>
  <si>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</si>
  <si>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</si>
  <si>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</si>
  <si>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</si>
  <si>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</si>
  <si>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</si>
  <si>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</si>
  <si>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</si>
  <si>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</si>
  <si>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</si>
  <si>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</si>
  <si>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</si>
  <si>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</si>
  <si>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</si>
  <si>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</si>
  <si>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</si>
  <si>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</si>
  <si>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</si>
  <si>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</si>
  <si>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</si>
  <si>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</si>
  <si>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</si>
  <si>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</si>
  <si>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</si>
  <si>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</si>
  <si>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</si>
  <si>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</si>
  <si>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</si>
  <si>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</si>
  <si>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</si>
  <si>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</si>
  <si>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</si>
  <si>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</si>
  <si>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</si>
  <si>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</si>
  <si>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</si>
  <si>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</si>
  <si>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</si>
  <si>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</si>
  <si>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</si>
  <si>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</si>
  <si>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</si>
  <si>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</si>
  <si>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</si>
  <si>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</si>
  <si>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</si>
  <si>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</si>
  <si>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</si>
  <si>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</si>
  <si>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</si>
  <si>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</si>
  <si>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</si>
  <si>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</si>
  <si>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</si>
  <si>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</si>
  <si>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</si>
  <si>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</si>
  <si>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</si>
  <si>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</si>
  <si>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</si>
  <si>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</si>
  <si>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</si>
  <si>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</si>
  <si>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</si>
  <si>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</si>
  <si>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</si>
  <si>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</si>
  <si>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</si>
  <si>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</si>
  <si>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</si>
  <si>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</si>
  <si>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</si>
  <si>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</si>
  <si>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</si>
  <si>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</si>
  <si>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</si>
  <si>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</si>
  <si>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</si>
  <si>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</si>
  <si>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</si>
  <si>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</si>
  <si>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</si>
  <si>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</si>
  <si>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</si>
  <si>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</si>
  <si>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</si>
  <si>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</si>
  <si>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</si>
  <si>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</si>
  <si>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</si>
  <si>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</si>
  <si>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</si>
  <si>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</si>
  <si>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</si>
  <si>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</si>
  <si>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</si>
  <si>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</si>
  <si>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</si>
  <si>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</si>
  <si>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</si>
  <si>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</si>
  <si>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</si>
  <si>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</si>
  <si>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</si>
  <si>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</si>
  <si>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</si>
  <si>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</si>
  <si>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</si>
  <si>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</si>
  <si>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</si>
  <si>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</si>
  <si>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</si>
  <si>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</si>
  <si>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</si>
  <si>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</si>
  <si>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</si>
  <si>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</si>
  <si>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</si>
  <si>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</si>
  <si>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</si>
  <si>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</si>
  <si>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</si>
  <si>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</si>
  <si>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</si>
  <si>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</si>
  <si>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</si>
  <si>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</si>
  <si>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</si>
  <si>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</si>
  <si>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</si>
  <si>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</si>
  <si>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</si>
  <si>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</si>
  <si>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</si>
  <si>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</si>
  <si>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</si>
  <si>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</si>
  <si>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</si>
  <si>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</si>
  <si>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</si>
  <si>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</si>
  <si>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</si>
  <si>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</si>
  <si>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</si>
  <si>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</si>
  <si>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</si>
  <si>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</si>
  <si>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</si>
  <si>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</si>
  <si>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</si>
  <si>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</si>
  <si>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</si>
  <si>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</si>
  <si>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</si>
  <si>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</si>
  <si>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</si>
  <si>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</si>
  <si>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</si>
  <si>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</si>
  <si>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</si>
  <si>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</si>
  <si>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</si>
  <si>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</si>
  <si>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</si>
  <si>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</si>
  <si>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</si>
  <si>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</si>
  <si>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</si>
  <si>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</si>
  <si>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</si>
  <si>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</si>
  <si>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</si>
  <si>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</si>
  <si>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</si>
  <si>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</si>
  <si>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</si>
  <si>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</si>
  <si>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</si>
  <si>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</si>
  <si>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</si>
  <si>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</si>
  <si>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</si>
  <si>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</si>
  <si>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</si>
  <si>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</si>
  <si>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</si>
  <si>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</si>
  <si>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</si>
  <si>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</si>
  <si>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</si>
  <si>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</si>
  <si>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</si>
  <si>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</si>
  <si>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</si>
  <si>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</si>
  <si>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</si>
  <si>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</si>
  <si>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</si>
  <si>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</si>
  <si>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</si>
  <si>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</si>
  <si>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</si>
  <si>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</si>
  <si>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</si>
  <si>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</si>
  <si>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</si>
  <si>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</si>
  <si>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</si>
  <si>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</si>
  <si>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</si>
  <si>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</si>
  <si>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</si>
  <si>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</si>
  <si>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</si>
  <si>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</si>
  <si>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</si>
  <si>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</si>
  <si>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</si>
  <si>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</si>
  <si>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</si>
  <si>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</si>
  <si>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</si>
  <si>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</si>
  <si>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</si>
  <si>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</si>
  <si>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</si>
  <si>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</si>
  <si>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</si>
  <si>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</si>
  <si>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</si>
  <si>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</si>
  <si>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</si>
  <si>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</si>
  <si>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</si>
  <si>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</si>
  <si>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</si>
  <si>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</si>
  <si>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</si>
  <si>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</si>
  <si>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</si>
  <si>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</si>
  <si>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</si>
  <si>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</si>
  <si>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</si>
  <si>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</si>
  <si>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</si>
  <si>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</si>
  <si>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</si>
  <si>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</si>
  <si>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</si>
  <si>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</si>
  <si>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</si>
  <si>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</si>
  <si>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</si>
  <si>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</si>
  <si>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</si>
  <si>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</si>
  <si>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</si>
  <si>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</si>
  <si>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</si>
  <si>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</si>
  <si>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</si>
  <si>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</si>
  <si>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</si>
  <si>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</si>
  <si>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</si>
  <si>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</si>
  <si>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</si>
  <si>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</si>
  <si>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</si>
  <si>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</si>
  <si>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</si>
  <si>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</si>
  <si>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</si>
  <si>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</si>
  <si>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</si>
  <si>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</si>
  <si>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</si>
  <si>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</si>
  <si>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</si>
  <si>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</si>
  <si>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</si>
  <si>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</si>
  <si>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</si>
  <si>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</si>
  <si>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</si>
  <si>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</si>
  <si>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</si>
  <si>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</si>
  <si>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</si>
  <si>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</si>
  <si>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</si>
  <si>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</si>
  <si>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</si>
  <si>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</si>
  <si>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</si>
  <si>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</si>
  <si>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</si>
  <si>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</si>
  <si>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</si>
  <si>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</si>
  <si>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</si>
  <si>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</si>
  <si>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</si>
  <si>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</si>
  <si>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</si>
  <si>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</si>
  <si>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</si>
  <si>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</si>
  <si>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</si>
  <si>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</si>
  <si>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</si>
  <si>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</si>
  <si>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</si>
  <si>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</si>
  <si>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</si>
  <si>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</si>
  <si>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</si>
  <si>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</si>
  <si>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</si>
  <si>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</si>
  <si>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</si>
  <si>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</si>
  <si>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</si>
  <si>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</si>
  <si>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</si>
  <si>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</si>
  <si>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</si>
  <si>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</si>
  <si>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</si>
  <si>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</si>
  <si>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</si>
  <si>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</si>
  <si>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</si>
  <si>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</si>
  <si>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</si>
  <si>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</si>
  <si>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</si>
  <si>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</si>
  <si>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</si>
  <si>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</si>
  <si>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</si>
  <si>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</si>
  <si>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</si>
  <si>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</si>
  <si>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</si>
  <si>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</si>
  <si>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</si>
  <si>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</si>
  <si>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</si>
  <si>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</si>
  <si>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</si>
  <si>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</si>
  <si>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</si>
  <si>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</si>
  <si>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</si>
  <si>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</si>
  <si>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</si>
  <si>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</si>
  <si>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</si>
  <si>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</si>
  <si>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</si>
  <si>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</si>
  <si>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</si>
  <si>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</si>
  <si>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</si>
  <si>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</si>
  <si>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</si>
  <si>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</si>
  <si>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</si>
  <si>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</si>
  <si>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</si>
  <si>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</si>
  <si>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</si>
  <si>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</si>
  <si>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</si>
  <si>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</si>
  <si>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</si>
  <si>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</si>
  <si>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</si>
  <si>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</si>
  <si>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</si>
  <si>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</si>
  <si>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</si>
  <si>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</si>
  <si>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</si>
  <si>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</si>
  <si>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</si>
  <si>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</si>
  <si>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</si>
  <si>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</si>
  <si>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</si>
  <si>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</si>
  <si>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</si>
  <si>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</si>
  <si>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</si>
  <si>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</si>
  <si>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</si>
  <si>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</si>
  <si>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</si>
  <si>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</si>
  <si>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</si>
  <si>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</si>
  <si>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</si>
  <si>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</si>
  <si>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</si>
  <si>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</si>
  <si>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</si>
  <si>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</si>
  <si>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</si>
  <si>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</si>
  <si>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</si>
  <si>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</si>
  <si>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</si>
  <si>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</si>
  <si>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</si>
  <si>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</si>
  <si>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</si>
  <si>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</si>
  <si>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</si>
  <si>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</si>
  <si>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</si>
  <si>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</si>
  <si>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</si>
  <si>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</si>
  <si>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</si>
  <si>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</si>
  <si>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</si>
  <si>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</si>
  <si>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</si>
  <si>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</si>
  <si>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</si>
  <si>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</si>
  <si>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</si>
  <si>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</si>
  <si>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</si>
  <si>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</si>
  <si>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</si>
  <si>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</si>
  <si>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</si>
  <si>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</si>
  <si>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</si>
  <si>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</si>
  <si>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</si>
  <si>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</si>
  <si>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</si>
  <si>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</si>
  <si>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</si>
  <si>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</si>
  <si>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</si>
  <si>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</si>
  <si>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</si>
  <si>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</si>
  <si>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</si>
  <si>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</si>
  <si>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</si>
  <si>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</si>
  <si>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</si>
  <si>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</si>
  <si>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</si>
  <si>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</si>
  <si>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</si>
  <si>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</si>
  <si>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</si>
  <si>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</si>
  <si>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</si>
  <si>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</si>
  <si>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</si>
  <si>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</si>
  <si>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</si>
  <si>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</si>
  <si>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</si>
  <si>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</si>
  <si>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</si>
  <si>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</si>
  <si>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</si>
  <si>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</si>
  <si>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</si>
  <si>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</si>
  <si>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</si>
  <si>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</si>
  <si>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</si>
  <si>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</si>
  <si>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</si>
  <si>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</si>
  <si>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</si>
  <si>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</si>
  <si>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</si>
  <si>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</si>
  <si>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</si>
  <si>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</si>
  <si>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</si>
  <si>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</si>
  <si>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</si>
  <si>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</si>
  <si>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</si>
  <si>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</si>
  <si>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</si>
  <si>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</si>
  <si>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</si>
  <si>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</si>
  <si>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</si>
  <si>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</si>
  <si>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</si>
  <si>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</si>
  <si>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</si>
  <si>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</si>
  <si>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</si>
  <si>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</si>
  <si>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</si>
  <si>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</si>
  <si>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</si>
  <si>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</si>
  <si>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</si>
  <si>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</si>
  <si>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</si>
  <si>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</si>
  <si>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</si>
  <si>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</si>
  <si>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</si>
  <si>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</si>
  <si>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</si>
  <si>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</si>
  <si>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</si>
  <si>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</si>
  <si>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</si>
  <si>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</si>
  <si>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</si>
  <si>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</si>
  <si>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</si>
  <si>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</si>
  <si>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</si>
  <si>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</si>
  <si>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</si>
  <si>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</si>
  <si>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</si>
  <si>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</si>
  <si>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</si>
  <si>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</si>
  <si>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</si>
  <si>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</si>
  <si>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</si>
  <si>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</si>
  <si>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</si>
  <si>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</si>
  <si>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</si>
  <si>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</si>
  <si>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</si>
  <si>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</si>
  <si>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</si>
  <si>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</si>
  <si>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</si>
  <si>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</si>
  <si>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</si>
  <si>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</si>
  <si>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</si>
  <si>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</si>
  <si>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</si>
  <si>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</si>
  <si>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</si>
  <si>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</si>
  <si>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</si>
  <si>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</si>
  <si>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</si>
  <si>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</si>
  <si>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</si>
  <si>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</si>
  <si>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</si>
  <si>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</si>
  <si>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</si>
  <si>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</si>
  <si>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</si>
  <si>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</si>
  <si>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</si>
  <si>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</si>
  <si>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</si>
  <si>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</si>
  <si>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</si>
  <si>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</si>
  <si>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</si>
  <si>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</si>
  <si>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</si>
  <si>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</si>
  <si>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</si>
  <si>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</si>
  <si>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</si>
  <si>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</si>
  <si>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</si>
  <si>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</si>
  <si>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</si>
  <si>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</si>
  <si>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</si>
  <si>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</si>
  <si>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</si>
  <si>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</si>
  <si>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</si>
  <si>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</si>
  <si>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</si>
  <si>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</si>
  <si>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</si>
  <si>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</si>
  <si>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</si>
  <si>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</si>
  <si>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</si>
  <si>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</si>
  <si>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</si>
  <si>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</si>
  <si>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</si>
  <si>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</si>
  <si>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</si>
  <si>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</si>
  <si>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</si>
  <si>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</si>
  <si>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</si>
  <si>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</si>
  <si>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</si>
  <si>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</si>
  <si>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</si>
  <si>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</si>
  <si>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</si>
  <si>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</si>
  <si>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</si>
  <si>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</si>
  <si>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</si>
  <si>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</si>
  <si>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</si>
  <si>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</si>
  <si>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</si>
  <si>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</si>
  <si>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</si>
  <si>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</si>
  <si>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</si>
  <si>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</si>
  <si>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</si>
  <si>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</si>
  <si>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</si>
  <si>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</si>
  <si>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</si>
  <si>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</si>
  <si>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</si>
  <si>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</si>
  <si>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</si>
  <si>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</si>
  <si>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</si>
  <si>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</si>
  <si>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</si>
  <si>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</si>
  <si>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</si>
  <si>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</si>
  <si>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</si>
  <si>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</si>
  <si>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</si>
  <si>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</si>
  <si>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</si>
  <si>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</si>
  <si>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</si>
  <si>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</si>
  <si>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</si>
  <si>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</si>
  <si>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</si>
  <si>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</si>
  <si>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</si>
  <si>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</si>
  <si>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</si>
  <si>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</si>
  <si>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</si>
  <si>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</si>
  <si>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</si>
  <si>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</si>
  <si>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</si>
  <si>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</si>
  <si>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</si>
  <si>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</si>
  <si>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</si>
  <si>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</si>
  <si>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</si>
  <si>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</si>
  <si>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</si>
  <si>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</si>
  <si>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</si>
  <si>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</si>
  <si>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</si>
  <si>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</si>
  <si>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</si>
  <si>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</si>
  <si>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</si>
  <si>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</si>
  <si>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</si>
  <si>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</si>
  <si>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</si>
  <si>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</si>
  <si>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</si>
  <si>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</si>
  <si>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</si>
  <si>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</si>
  <si>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</si>
  <si>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</si>
  <si>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</si>
  <si>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</si>
  <si>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</si>
  <si>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</si>
  <si>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</si>
  <si>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</si>
  <si>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</si>
  <si>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</si>
  <si>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</si>
  <si>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</si>
  <si>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</si>
  <si>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</si>
  <si>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</si>
  <si>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</si>
  <si>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</si>
  <si>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</si>
  <si>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</si>
  <si>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</si>
  <si>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</si>
  <si>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</si>
  <si>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</si>
  <si>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</si>
  <si>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</si>
  <si>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</si>
  <si>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</si>
  <si>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</si>
  <si>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</si>
  <si>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</si>
  <si>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</si>
  <si>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</si>
  <si>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</si>
  <si>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</si>
  <si>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</si>
  <si>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</si>
  <si>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</si>
  <si>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</si>
  <si>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</si>
  <si>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</si>
  <si>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</si>
  <si>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</si>
  <si>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</si>
  <si>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</si>
  <si>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</si>
  <si>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</si>
  <si>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</si>
  <si>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</si>
  <si>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</si>
  <si>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</si>
  <si>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</si>
  <si>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</si>
  <si>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</si>
  <si>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</si>
  <si>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</si>
  <si>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</si>
  <si>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</si>
  <si>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</si>
  <si>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</si>
  <si>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</si>
  <si>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</si>
  <si>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</si>
  <si>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</si>
  <si>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</si>
  <si>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</si>
  <si>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</si>
  <si>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</si>
  <si>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</si>
  <si>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</si>
  <si>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</si>
  <si>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</si>
  <si>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</si>
  <si>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</si>
  <si>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</si>
  <si>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</si>
  <si>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</si>
  <si>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</si>
  <si>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</si>
  <si>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</si>
  <si>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</si>
  <si>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</si>
  <si>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</si>
  <si>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</si>
  <si>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</si>
  <si>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</si>
  <si>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</si>
  <si>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</si>
  <si>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</si>
  <si>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</si>
  <si>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</si>
  <si>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</si>
  <si>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</si>
  <si>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</si>
  <si>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</si>
  <si>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</si>
  <si>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</si>
  <si>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</si>
  <si>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</si>
  <si>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</si>
  <si>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</si>
  <si>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</si>
  <si>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</si>
  <si>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</si>
  <si>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</si>
  <si>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</si>
  <si>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</si>
  <si>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</si>
  <si>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</si>
  <si>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</si>
  <si>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</si>
  <si>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</si>
  <si>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</si>
  <si>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</si>
  <si>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</si>
  <si>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</si>
  <si>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</si>
  <si>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</si>
  <si>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</si>
  <si>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</si>
  <si>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</si>
  <si>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</si>
  <si>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</si>
  <si>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</si>
  <si>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</si>
  <si>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</si>
  <si>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</si>
  <si>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</si>
  <si>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</si>
  <si>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</si>
  <si>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</si>
  <si>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</si>
  <si>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</si>
  <si>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</si>
  <si>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</si>
  <si>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</si>
  <si>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</si>
  <si>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</si>
  <si>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</si>
  <si>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</si>
  <si>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</si>
  <si>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</si>
  <si>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</si>
  <si>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</si>
  <si>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</si>
  <si>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</si>
  <si>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</si>
  <si>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</si>
  <si>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</si>
  <si>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</si>
  <si>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</si>
  <si>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</si>
  <si>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</si>
  <si>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</si>
  <si>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</si>
  <si>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</si>
  <si>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</si>
  <si>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</si>
  <si>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</si>
  <si>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</si>
  <si>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</si>
  <si>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</si>
  <si>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</si>
  <si>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</si>
  <si>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</si>
  <si>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</si>
  <si>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</si>
  <si>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</si>
  <si>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</si>
  <si>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</si>
  <si>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</si>
  <si>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</si>
  <si>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</si>
  <si>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</si>
  <si>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</si>
  <si>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</si>
  <si>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</si>
  <si>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</si>
  <si>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</si>
  <si>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</si>
  <si>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</si>
  <si>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</si>
  <si>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</si>
  <si>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</si>
  <si>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</si>
  <si>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</si>
  <si>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</si>
  <si>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</si>
  <si>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</si>
  <si>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</si>
  <si>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</si>
  <si>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</si>
  <si>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</si>
  <si>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</si>
  <si>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</si>
  <si>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</si>
  <si>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</si>
  <si>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</si>
  <si>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</si>
  <si>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</si>
  <si>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</si>
  <si>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</si>
  <si>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</si>
  <si>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</si>
  <si>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</si>
  <si>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</si>
  <si>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</si>
  <si>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</si>
  <si>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</si>
  <si>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</si>
  <si>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</si>
  <si>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</si>
  <si>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</si>
  <si>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</si>
  <si>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</si>
  <si>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</si>
  <si>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</si>
  <si>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</si>
  <si>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</si>
  <si>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</si>
  <si>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</si>
  <si>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</si>
  <si>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</si>
  <si>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</si>
  <si>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</si>
  <si>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</si>
  <si>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</si>
  <si>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</si>
  <si>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</si>
  <si>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</si>
  <si>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</si>
  <si>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</si>
  <si>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</si>
  <si>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</si>
  <si>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</si>
  <si>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</si>
  <si>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</si>
  <si>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</si>
  <si>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</si>
  <si>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</si>
  <si>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</si>
  <si>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</si>
  <si>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</si>
  <si>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</si>
  <si>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</si>
  <si>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</si>
  <si>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</si>
  <si>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</si>
  <si>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</si>
  <si>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</si>
  <si>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</si>
  <si>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</si>
  <si>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</si>
  <si>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</si>
  <si>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</si>
  <si>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</si>
  <si>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</si>
  <si>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</si>
  <si>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</si>
  <si>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</si>
  <si>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</si>
  <si>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</si>
  <si>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</si>
  <si>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</si>
  <si>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</si>
  <si>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</si>
  <si>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</si>
  <si>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</si>
  <si>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</si>
  <si>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</si>
  <si>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</si>
  <si>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</si>
  <si>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</si>
  <si>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</si>
  <si>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</si>
  <si>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</si>
  <si>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</si>
  <si>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</si>
  <si>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</si>
  <si>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</si>
  <si>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</si>
  <si>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</si>
  <si>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</si>
  <si>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</si>
  <si>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</si>
  <si>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</si>
  <si>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</si>
  <si>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</si>
  <si>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</si>
  <si>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</si>
  <si>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</si>
  <si>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</si>
  <si>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</si>
  <si>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</si>
  <si>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</si>
  <si>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</si>
  <si>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</si>
  <si>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</si>
  <si>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</si>
  <si>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</si>
  <si>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</si>
  <si>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</si>
  <si>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</si>
  <si>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</si>
  <si>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</si>
  <si>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</si>
  <si>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</si>
  <si>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</si>
  <si>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</si>
  <si>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</si>
  <si>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</si>
  <si>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</si>
  <si>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</si>
  <si>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</si>
  <si>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</si>
  <si>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</si>
  <si>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</si>
  <si>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</si>
  <si>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</si>
  <si>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</si>
  <si>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</si>
  <si>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</si>
  <si>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</si>
  <si>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</si>
  <si>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</si>
  <si>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</si>
  <si>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</si>
  <si>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</si>
  <si>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</si>
  <si>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</si>
  <si>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</si>
  <si>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</si>
  <si>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</si>
  <si>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</si>
  <si>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</si>
  <si>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</si>
  <si>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</si>
  <si>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</si>
  <si>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</si>
  <si>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</si>
  <si>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</si>
  <si>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</si>
  <si>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</si>
  <si>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</si>
  <si>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</si>
  <si>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</si>
  <si>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</si>
  <si>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</si>
  <si>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</si>
  <si>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</si>
  <si>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</si>
  <si>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</si>
  <si>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</si>
  <si>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</si>
  <si>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</si>
  <si>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</si>
  <si>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</si>
  <si>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</si>
  <si>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</si>
  <si>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</si>
  <si>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</si>
  <si>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</si>
  <si>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</si>
  <si>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</si>
  <si>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</si>
  <si>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</si>
  <si>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</si>
  <si>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</si>
  <si>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</si>
  <si>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</si>
  <si>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</si>
  <si>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</si>
  <si>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</si>
  <si>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</si>
  <si>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</si>
  <si>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</si>
  <si>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</si>
  <si>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</si>
  <si>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</si>
  <si>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</si>
  <si>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</si>
  <si>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</si>
  <si>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</si>
  <si>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</si>
  <si>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</si>
  <si>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</si>
  <si>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</si>
  <si>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</si>
  <si>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</si>
  <si>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</si>
  <si>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</si>
  <si>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</si>
  <si>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</si>
  <si>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</si>
  <si>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</si>
  <si>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</si>
  <si>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</si>
  <si>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</si>
  <si>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</si>
  <si>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</si>
  <si>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</si>
  <si>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</si>
  <si>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</si>
  <si>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</si>
  <si>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</si>
  <si>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</si>
  <si>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</si>
  <si>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</si>
  <si>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</si>
  <si>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</si>
  <si>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</si>
  <si>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</si>
  <si>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</si>
  <si>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</si>
  <si>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</si>
  <si>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</si>
  <si>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</si>
  <si>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</si>
  <si>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</si>
  <si>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</si>
  <si>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</si>
  <si>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</si>
  <si>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</si>
  <si>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</si>
  <si>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</si>
  <si>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</si>
  <si>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</si>
  <si>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</si>
  <si>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</si>
  <si>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</si>
  <si>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</si>
  <si>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</si>
  <si>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</si>
  <si>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</si>
  <si>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</si>
  <si>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</si>
  <si>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</si>
  <si>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</si>
  <si>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</si>
  <si>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</si>
  <si>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</si>
  <si>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</si>
  <si>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</si>
  <si>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</si>
  <si>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</si>
  <si>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</si>
  <si>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</si>
  <si>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</si>
  <si>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</si>
  <si>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</si>
  <si>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</si>
  <si>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</si>
  <si>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</si>
  <si>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</si>
  <si>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</si>
  <si>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</si>
  <si>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</si>
  <si>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</si>
  <si>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</si>
  <si>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</si>
  <si>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</si>
  <si>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</si>
  <si>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</si>
  <si>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</si>
  <si>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</si>
  <si>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</si>
  <si>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</si>
  <si>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</si>
  <si>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</si>
  <si>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</si>
  <si>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</si>
  <si>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</si>
  <si>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</si>
  <si>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</si>
  <si>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</si>
  <si>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</si>
  <si>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</si>
  <si>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</si>
  <si>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</si>
  <si>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</si>
  <si>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</si>
  <si>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</si>
  <si>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</si>
  <si>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</si>
  <si>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</si>
  <si>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</si>
  <si>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</si>
  <si>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</si>
  <si>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</si>
  <si>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</si>
  <si>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</si>
  <si>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</si>
  <si>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</si>
  <si>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</si>
  <si>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</si>
  <si>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</si>
  <si>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</si>
  <si>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</si>
  <si>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</si>
  <si>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</si>
  <si>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</si>
  <si>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</si>
  <si>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</si>
  <si>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</si>
  <si>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</si>
  <si>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</si>
  <si>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</si>
  <si>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</si>
  <si>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</si>
  <si>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</si>
  <si>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</si>
  <si>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</si>
  <si>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</si>
  <si>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</si>
  <si>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</si>
  <si>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</si>
  <si>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</si>
  <si>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</si>
  <si>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</si>
  <si>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</si>
  <si>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</si>
  <si>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</si>
  <si>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</si>
  <si>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</si>
  <si>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</si>
  <si>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</si>
  <si>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</si>
  <si>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</si>
  <si>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</si>
  <si>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</si>
  <si>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</si>
  <si>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</si>
  <si>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</si>
  <si>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</si>
  <si>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</si>
  <si>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</si>
  <si>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</si>
  <si>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</si>
  <si>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</si>
  <si>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</si>
  <si>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</si>
  <si>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</si>
  <si>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</si>
  <si>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</si>
  <si>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</si>
  <si>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</si>
  <si>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</si>
  <si>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</si>
  <si>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</si>
  <si>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</si>
  <si>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</si>
  <si>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</si>
  <si>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</si>
  <si>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</si>
  <si>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</si>
  <si>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</si>
  <si>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</si>
  <si>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</si>
  <si>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</si>
  <si>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</si>
  <si>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</si>
  <si>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</si>
  <si>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</si>
  <si>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</si>
  <si>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</si>
  <si>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</si>
  <si>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</si>
  <si>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</si>
  <si>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</si>
  <si>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</si>
  <si>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</si>
  <si>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</si>
  <si>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</si>
  <si>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</si>
  <si>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</si>
  <si>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</si>
  <si>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</si>
  <si>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</si>
  <si>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</si>
  <si>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</si>
  <si>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</si>
  <si>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</si>
  <si>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</si>
  <si>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</si>
  <si>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</si>
  <si>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</si>
  <si>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</si>
  <si>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</si>
  <si>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</si>
  <si>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</si>
  <si>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</si>
  <si>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</si>
  <si>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</si>
  <si>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</si>
  <si>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</si>
  <si>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</si>
  <si>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</si>
  <si>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</si>
  <si>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</si>
  <si>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</si>
  <si>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</si>
  <si>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</si>
  <si>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</si>
  <si>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</si>
  <si>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</si>
  <si>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</si>
  <si>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</si>
  <si>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</si>
  <si>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</si>
  <si>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</si>
  <si>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</si>
  <si>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</si>
  <si>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</si>
  <si>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</si>
  <si>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</si>
  <si>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</si>
  <si>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</si>
  <si>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</si>
  <si>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</si>
  <si>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</si>
  <si>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</si>
  <si>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</si>
  <si>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</si>
  <si>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</si>
  <si>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</si>
  <si>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</si>
  <si>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</si>
  <si>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</si>
  <si>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</si>
  <si>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</si>
  <si>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</si>
  <si>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</si>
  <si>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</si>
  <si>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</si>
  <si>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</si>
  <si>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</si>
  <si>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</si>
  <si>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</si>
  <si>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</si>
  <si>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</si>
  <si>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</si>
  <si>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</si>
  <si>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</si>
  <si>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</si>
  <si>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</si>
  <si>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</si>
  <si>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</si>
  <si>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</si>
  <si>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</si>
  <si>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</si>
  <si>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</si>
  <si>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</si>
  <si>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</si>
  <si>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</si>
  <si>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</si>
  <si>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</si>
  <si>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</si>
  <si>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</si>
  <si>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</si>
  <si>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</si>
  <si>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</si>
  <si>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</si>
  <si>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</si>
  <si>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</si>
  <si>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</si>
  <si>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</si>
  <si>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</si>
  <si>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</si>
  <si>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</si>
  <si>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</si>
  <si>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</si>
  <si>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</si>
  <si>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</si>
  <si>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</si>
  <si>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</si>
  <si>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</si>
  <si>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</si>
  <si>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</si>
  <si>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</si>
  <si>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</si>
  <si>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</si>
  <si>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</si>
  <si>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</si>
  <si>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</si>
  <si>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</si>
  <si>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</si>
  <si>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</si>
  <si>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</si>
  <si>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</si>
  <si>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</si>
  <si>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</si>
  <si>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</si>
  <si>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</si>
  <si>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</si>
  <si>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</si>
  <si>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</si>
  <si>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</si>
  <si>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</si>
  <si>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</si>
  <si>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</si>
  <si>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</si>
  <si>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</si>
  <si>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</si>
  <si>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</si>
  <si>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</si>
  <si>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</si>
  <si>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</si>
  <si>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</si>
  <si>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</si>
  <si>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</si>
  <si>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</si>
  <si>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</si>
  <si>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</si>
  <si>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</si>
  <si>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</si>
  <si>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</si>
  <si>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</si>
  <si>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</si>
  <si>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</si>
  <si>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</si>
  <si>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</si>
  <si>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</si>
  <si>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</si>
  <si>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</si>
  <si>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</si>
  <si>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</si>
  <si>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</si>
  <si>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</si>
  <si>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</si>
  <si>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</si>
  <si>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</si>
  <si>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</si>
  <si>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</si>
  <si>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</si>
  <si>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</si>
  <si>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</si>
  <si>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</si>
  <si>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</si>
  <si>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</si>
  <si>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</si>
  <si>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</si>
  <si>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</si>
  <si>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</si>
  <si>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</si>
  <si>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</si>
  <si>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</si>
  <si>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</si>
  <si>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</si>
  <si>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</si>
  <si>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</si>
  <si>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</si>
  <si>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</si>
  <si>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</si>
  <si>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</si>
  <si>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</si>
  <si>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</si>
  <si>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</si>
  <si>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</si>
  <si>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</si>
  <si>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</si>
  <si>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</si>
  <si>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</si>
  <si>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</si>
  <si>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</si>
  <si>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</si>
  <si>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</si>
  <si>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</si>
  <si>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</si>
  <si>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</si>
  <si>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</si>
  <si>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</si>
  <si>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</si>
  <si>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</si>
  <si>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</si>
  <si>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</si>
  <si>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</si>
  <si>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</si>
  <si>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</si>
  <si>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</si>
  <si>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</si>
  <si>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</si>
  <si>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</si>
  <si>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</si>
  <si>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</si>
  <si>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</si>
  <si>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</si>
  <si>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</si>
  <si>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</si>
  <si>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</si>
  <si>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</si>
  <si>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</si>
  <si>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</si>
  <si>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</si>
  <si>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</si>
  <si>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</si>
  <si>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</si>
  <si>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</si>
  <si>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</si>
  <si>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</si>
  <si>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</si>
  <si>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</si>
  <si>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</si>
  <si>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</si>
  <si>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</si>
  <si>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</si>
  <si>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</si>
  <si>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</si>
  <si>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</si>
  <si>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</si>
  <si>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</si>
  <si>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</si>
  <si>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</si>
  <si>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</si>
  <si>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</si>
  <si>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</si>
  <si>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</si>
  <si>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</si>
  <si>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</si>
  <si>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</si>
  <si>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</si>
  <si>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</si>
  <si>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</si>
  <si>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</si>
  <si>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</si>
  <si>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</si>
  <si>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</si>
  <si>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</si>
  <si>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</si>
  <si>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</si>
  <si>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</si>
  <si>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</si>
  <si>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</si>
  <si>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</si>
  <si>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</si>
  <si>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</si>
  <si>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</si>
  <si>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</si>
  <si>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</si>
  <si>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</si>
  <si>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</si>
  <si>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</si>
  <si>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</si>
  <si>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</si>
  <si>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</si>
  <si>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</si>
  <si>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</si>
  <si>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</si>
  <si>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</si>
  <si>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</si>
  <si>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</si>
  <si>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</si>
  <si>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</si>
  <si>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</si>
  <si>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</si>
  <si>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</si>
  <si>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</si>
  <si>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</si>
  <si>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</si>
  <si>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</si>
  <si>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</si>
  <si>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</si>
  <si>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</si>
  <si>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</si>
  <si>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</si>
  <si>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</si>
  <si>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</si>
  <si>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</si>
  <si>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</si>
  <si>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</si>
  <si>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</si>
  <si>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</si>
  <si>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</si>
  <si>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</si>
  <si>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</si>
  <si>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</si>
  <si>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</si>
  <si>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</si>
  <si>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</si>
  <si>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</si>
  <si>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</si>
  <si>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</si>
  <si>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</si>
  <si>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</si>
  <si>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</si>
  <si>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</si>
  <si>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</si>
  <si>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</si>
  <si>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</si>
  <si>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</si>
  <si>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</si>
  <si>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</si>
  <si>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</si>
  <si>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</si>
  <si>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</si>
  <si>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</si>
  <si>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</si>
  <si>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</si>
  <si>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</si>
  <si>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</si>
  <si>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</si>
  <si>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</si>
  <si>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</si>
  <si>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</si>
  <si>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</si>
  <si>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</si>
  <si>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</si>
  <si>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</si>
  <si>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</si>
  <si>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</si>
  <si>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</si>
  <si>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</si>
  <si>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</si>
  <si>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</si>
  <si>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</si>
  <si>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</si>
  <si>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</si>
  <si>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</si>
  <si>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</si>
  <si>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</si>
  <si>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</si>
  <si>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</si>
  <si>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</si>
  <si>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</si>
  <si>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</si>
  <si>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</si>
  <si>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</si>
  <si>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</si>
  <si>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</si>
  <si>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</si>
  <si>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</si>
  <si>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</si>
  <si>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</si>
  <si>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</si>
  <si>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</si>
  <si>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</si>
  <si>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</si>
  <si>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</si>
  <si>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</si>
  <si>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</si>
  <si>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</si>
  <si>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</si>
  <si>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</si>
  <si>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</si>
  <si>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</si>
  <si>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</si>
  <si>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</si>
  <si>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</si>
  <si>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</si>
  <si>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</si>
  <si>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</si>
  <si>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</si>
  <si>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</si>
  <si>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</si>
  <si>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</si>
  <si>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</si>
  <si>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</si>
  <si>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</si>
  <si>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</si>
  <si>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</si>
  <si>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</si>
  <si>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</si>
  <si>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</si>
  <si>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</si>
  <si>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</si>
  <si>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</si>
  <si>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</si>
  <si>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</si>
  <si>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</si>
  <si>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</si>
  <si>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</si>
  <si>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</si>
  <si>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</si>
  <si>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</si>
  <si>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</si>
  <si>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</si>
  <si>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</si>
  <si>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</si>
  <si>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</si>
  <si>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</si>
  <si>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</si>
  <si>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</si>
  <si>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</si>
  <si>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</si>
  <si>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</si>
  <si>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</si>
  <si>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</si>
  <si>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</si>
  <si>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</si>
  <si>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</si>
  <si>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</si>
  <si>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</si>
  <si>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</si>
  <si>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</si>
  <si>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</si>
  <si>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</si>
  <si>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</si>
  <si>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</si>
  <si>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</si>
  <si>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</si>
  <si>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</si>
  <si>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</si>
  <si>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</si>
  <si>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</si>
  <si>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</si>
  <si>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</si>
  <si>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</si>
  <si>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</si>
  <si>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</si>
  <si>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</si>
  <si>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</si>
  <si>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</si>
  <si>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</si>
  <si>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</si>
  <si>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</si>
  <si>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</si>
  <si>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</si>
  <si>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</si>
  <si>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</si>
  <si>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</si>
  <si>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</si>
  <si>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</si>
  <si>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</si>
  <si>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</si>
  <si>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</si>
  <si>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</si>
  <si>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</si>
  <si>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</si>
  <si>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</si>
  <si>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</si>
  <si>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</si>
  <si>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</si>
  <si>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</si>
  <si>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</si>
  <si>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</si>
  <si>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</si>
  <si>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</si>
  <si>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</si>
  <si>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</si>
  <si>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</si>
  <si>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</si>
  <si>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</si>
  <si>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</si>
  <si>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</si>
  <si>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</si>
  <si>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</si>
  <si>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</si>
  <si>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</si>
  <si>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</si>
  <si>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</si>
  <si>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</si>
  <si>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</si>
  <si>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</si>
  <si>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</si>
  <si>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</si>
  <si>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</si>
  <si>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</si>
  <si>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</si>
  <si>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</si>
  <si>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</si>
  <si>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</si>
  <si>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</si>
  <si>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</si>
  <si>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</si>
  <si>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</si>
  <si>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</si>
  <si>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</si>
  <si>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</si>
  <si>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</si>
  <si>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</si>
  <si>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</si>
  <si>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</si>
  <si>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</si>
  <si>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</si>
  <si>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</si>
  <si>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</si>
  <si>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</si>
  <si>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</si>
  <si>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</si>
  <si>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</si>
  <si>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</si>
  <si>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</si>
  <si>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</si>
  <si>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</si>
  <si>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</si>
  <si>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</si>
  <si>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</si>
  <si>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</si>
  <si>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</si>
  <si>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</si>
  <si>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</si>
  <si>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</si>
  <si>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</si>
  <si>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</si>
  <si>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</si>
  <si>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</si>
  <si>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</si>
  <si>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</si>
  <si>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</si>
  <si>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</si>
  <si>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</si>
  <si>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</si>
  <si>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</si>
  <si>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</si>
  <si>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</si>
  <si>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</si>
  <si>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</si>
  <si>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</si>
  <si>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</si>
  <si>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</si>
  <si>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</si>
  <si>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</si>
  <si>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</si>
  <si>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</si>
  <si>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</si>
  <si>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</si>
  <si>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</si>
  <si>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</si>
  <si>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</si>
  <si>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</si>
  <si>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</si>
  <si>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</si>
  <si>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</si>
  <si>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</si>
  <si>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</si>
  <si>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</si>
  <si>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</si>
  <si>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</si>
  <si>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</si>
  <si>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</si>
  <si>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</si>
  <si>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</si>
  <si>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</si>
  <si>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</si>
  <si>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</si>
  <si>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</si>
  <si>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</si>
  <si>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</si>
  <si>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</si>
  <si>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</si>
  <si>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</si>
  <si>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</si>
  <si>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</si>
  <si>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</si>
  <si>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</si>
  <si>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</si>
  <si>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</si>
  <si>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</si>
  <si>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</si>
  <si>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</si>
  <si>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</si>
  <si>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</si>
  <si>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</si>
  <si>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</si>
  <si>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</si>
  <si>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</si>
  <si>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</si>
  <si>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</si>
  <si>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</si>
  <si>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</si>
  <si>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</si>
  <si>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</si>
  <si>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</si>
  <si>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</si>
  <si>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</si>
  <si>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</si>
  <si>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</si>
  <si>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</si>
  <si>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</si>
  <si>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</si>
  <si>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</si>
  <si>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</si>
  <si>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</si>
  <si>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</si>
  <si>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</si>
  <si>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</si>
  <si>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</si>
  <si>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</si>
  <si>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</si>
  <si>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</si>
  <si>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</si>
  <si>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</si>
  <si>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</si>
  <si>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</si>
  <si>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</si>
  <si>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</si>
  <si>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</si>
  <si>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</si>
  <si>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</si>
  <si>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</si>
  <si>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</si>
  <si>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</si>
  <si>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</si>
  <si>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</si>
  <si>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</si>
  <si>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</si>
  <si>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</si>
  <si>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</si>
  <si>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</si>
  <si>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</si>
  <si>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</si>
  <si>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</si>
  <si>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</si>
  <si>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</si>
  <si>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</si>
  <si>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</si>
  <si>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</si>
  <si>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</si>
  <si>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</si>
  <si>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</si>
  <si>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</si>
  <si>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</si>
  <si>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</si>
  <si>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</si>
  <si>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</si>
  <si>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</si>
  <si>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</si>
  <si>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</si>
  <si>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</si>
  <si>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</si>
  <si>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</si>
  <si>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</si>
  <si>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</si>
  <si>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</si>
  <si>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</si>
  <si>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</si>
  <si>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</si>
  <si>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</si>
  <si>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</si>
  <si>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</si>
  <si>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</si>
  <si>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</si>
  <si>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</si>
  <si>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</si>
  <si>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</si>
  <si>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</si>
  <si>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</si>
  <si>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</si>
  <si>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</si>
  <si>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</si>
  <si>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</si>
  <si>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</si>
  <si>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</si>
  <si>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</si>
  <si>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</si>
  <si>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</si>
  <si>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</si>
  <si>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</si>
  <si>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</si>
  <si>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</si>
  <si>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</si>
  <si>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</si>
  <si>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</si>
  <si>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</si>
  <si>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</si>
  <si>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</si>
  <si>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</si>
  <si>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</si>
  <si>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</si>
  <si>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</si>
  <si>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</si>
  <si>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</si>
  <si>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</si>
  <si>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</si>
  <si>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</si>
  <si>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</si>
  <si>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</si>
  <si>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</si>
  <si>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</si>
  <si>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</si>
  <si>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</si>
  <si>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</si>
  <si>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</si>
  <si>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</si>
  <si>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</si>
  <si>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</si>
  <si>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</si>
  <si>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</si>
  <si>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</si>
  <si>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</si>
  <si>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</si>
  <si>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</si>
  <si>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</si>
  <si>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</si>
  <si>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</si>
  <si>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</si>
  <si>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</si>
  <si>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</si>
  <si>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</si>
  <si>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</si>
  <si>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</si>
  <si>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</si>
  <si>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</si>
  <si>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</si>
  <si>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</si>
  <si>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</si>
  <si>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</si>
  <si>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</si>
  <si>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</si>
  <si>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</si>
  <si>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</si>
  <si>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</si>
  <si>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</si>
  <si>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</si>
  <si>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</si>
  <si>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</si>
  <si>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</si>
  <si>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</si>
  <si>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</si>
  <si>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</si>
  <si>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</si>
  <si>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</si>
  <si>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</si>
  <si>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</si>
  <si>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</si>
  <si>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</si>
  <si>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</si>
  <si>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</si>
  <si>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</si>
  <si>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</si>
  <si>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</si>
  <si>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</si>
  <si>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</si>
  <si>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</si>
  <si>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</si>
  <si>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</si>
  <si>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</si>
  <si>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</si>
  <si>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</si>
  <si>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</si>
  <si>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</si>
  <si>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</si>
  <si>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</si>
  <si>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</si>
  <si>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</si>
  <si>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</si>
  <si>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</si>
  <si>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</si>
  <si>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</si>
  <si>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</si>
  <si>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</si>
  <si>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</si>
  <si>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</si>
  <si>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</si>
  <si>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</si>
  <si>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</si>
  <si>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</si>
  <si>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</si>
  <si>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</si>
  <si>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</si>
  <si>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</si>
  <si>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</si>
  <si>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</si>
  <si>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</si>
  <si>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</si>
  <si>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</si>
  <si>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</si>
  <si>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</si>
  <si>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</si>
  <si>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</si>
  <si>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</si>
  <si>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</si>
  <si>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</si>
  <si>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</si>
  <si>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</si>
  <si>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</si>
  <si>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</si>
  <si>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</si>
  <si>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</si>
  <si>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</si>
  <si>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</si>
  <si>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</si>
  <si>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</si>
  <si>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</si>
  <si>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</si>
  <si>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</si>
  <si>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</si>
  <si>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</si>
  <si>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</si>
  <si>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</si>
  <si>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</si>
  <si>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</si>
  <si>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</si>
  <si>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</si>
  <si>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</si>
  <si>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</si>
  <si>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</si>
  <si>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</si>
  <si>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</si>
  <si>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</si>
  <si>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</si>
  <si>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</si>
  <si>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</si>
  <si>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</si>
  <si>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</si>
  <si>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</si>
  <si>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</si>
  <si>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</si>
  <si>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</si>
  <si>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</si>
  <si>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</si>
  <si>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</si>
  <si>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</si>
  <si>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</si>
  <si>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</si>
  <si>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</si>
  <si>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</si>
  <si>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</si>
  <si>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</si>
  <si>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</si>
  <si>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</si>
  <si>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</si>
  <si>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</si>
  <si>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</si>
  <si>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</si>
  <si>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</si>
  <si>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</si>
  <si>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</si>
  <si>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</si>
  <si>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</si>
  <si>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</si>
  <si>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</si>
  <si>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</si>
  <si>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</si>
  <si>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</si>
  <si>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</si>
  <si>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</si>
  <si>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</si>
  <si>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</si>
  <si>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</si>
  <si>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</si>
  <si>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</si>
  <si>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</si>
  <si>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</si>
  <si>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</si>
  <si>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</si>
  <si>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</si>
  <si>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</si>
  <si>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</si>
  <si>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</si>
  <si>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</si>
  <si>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</si>
  <si>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</si>
  <si>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</si>
  <si>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</si>
  <si>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</si>
  <si>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</si>
  <si>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</si>
  <si>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</si>
  <si>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</si>
  <si>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</si>
  <si>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</si>
  <si>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</si>
  <si>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</si>
  <si>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</si>
  <si>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</si>
  <si>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</si>
  <si>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</si>
  <si>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</si>
  <si>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</si>
  <si>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</si>
  <si>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</si>
  <si>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</si>
  <si>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</si>
  <si>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</si>
  <si>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</si>
  <si>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</si>
  <si>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</si>
  <si>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</si>
  <si>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</si>
  <si>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</si>
  <si>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</si>
  <si>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</si>
  <si>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</si>
  <si>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</si>
  <si>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</si>
  <si>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</si>
  <si>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</si>
  <si>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</si>
  <si>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</si>
  <si>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</si>
  <si>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</si>
  <si>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</si>
  <si>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</si>
  <si>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</si>
  <si>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</si>
  <si>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</si>
  <si>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</si>
  <si>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</si>
  <si>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</si>
  <si>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</si>
  <si>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</si>
  <si>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</si>
  <si>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</si>
  <si>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</si>
  <si>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</si>
  <si>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</si>
  <si>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</si>
  <si>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</si>
  <si>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</si>
  <si>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</si>
  <si>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</si>
  <si>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</si>
  <si>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</si>
  <si>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</si>
  <si>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</si>
  <si>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</si>
  <si>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</si>
  <si>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</si>
  <si>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</si>
  <si>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</si>
  <si>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</si>
  <si>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</si>
  <si>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</si>
  <si>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</si>
  <si>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</si>
  <si>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</si>
  <si>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</si>
  <si>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</si>
  <si>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</si>
  <si>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</si>
  <si>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</si>
  <si>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</si>
  <si>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</si>
  <si>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</si>
  <si>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</si>
  <si>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</si>
  <si>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</si>
  <si>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</si>
  <si>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</si>
  <si>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</si>
  <si>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</si>
  <si>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</si>
  <si>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</si>
  <si>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</si>
  <si>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</si>
  <si>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</si>
  <si>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</si>
  <si>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</si>
  <si>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</si>
  <si>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</si>
  <si>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</si>
  <si>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</si>
  <si>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</si>
  <si>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</si>
  <si>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</si>
  <si>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</si>
  <si>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</si>
  <si>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</si>
  <si>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</si>
  <si>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</si>
  <si>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</si>
  <si>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</si>
  <si>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</si>
  <si>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</si>
  <si>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</si>
  <si>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</si>
  <si>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</si>
  <si>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</si>
  <si>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</si>
  <si>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</si>
  <si>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</si>
  <si>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</si>
  <si>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</si>
  <si>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</si>
  <si>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</si>
  <si>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</si>
  <si>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</si>
  <si>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</si>
  <si>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</si>
  <si>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</si>
  <si>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</si>
  <si>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</si>
  <si>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</si>
  <si>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</si>
  <si>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</si>
  <si>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</si>
  <si>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</si>
  <si>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</si>
  <si>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</si>
  <si>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</si>
  <si>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</si>
  <si>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</si>
  <si>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</si>
  <si>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</si>
  <si>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</si>
  <si>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</si>
  <si>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</si>
  <si>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</si>
  <si>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</si>
  <si>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</si>
  <si>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</si>
  <si>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</si>
  <si>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</si>
  <si>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</si>
  <si>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</si>
  <si>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</si>
  <si>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</si>
  <si>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</si>
  <si>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</si>
  <si>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</si>
  <si>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</si>
  <si>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</si>
  <si>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</si>
  <si>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</si>
  <si>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</si>
  <si>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</si>
  <si>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</si>
  <si>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</si>
  <si>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</si>
  <si>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</si>
  <si>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</si>
  <si>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</si>
  <si>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</si>
  <si>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</si>
  <si>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</si>
  <si>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</si>
  <si>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</si>
  <si>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</si>
  <si>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</si>
  <si>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</si>
  <si>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</si>
  <si>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</si>
  <si>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</si>
  <si>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</si>
  <si>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</si>
  <si>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</si>
  <si>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</si>
  <si>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</si>
  <si>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</si>
  <si>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</si>
  <si>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</si>
  <si>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</si>
  <si>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</si>
  <si>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</si>
  <si>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</si>
  <si>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</si>
  <si>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</si>
  <si>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</si>
  <si>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</si>
  <si>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</si>
  <si>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</si>
  <si>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</si>
  <si>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</si>
  <si>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</si>
  <si>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</si>
  <si>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</si>
  <si>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</si>
  <si>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</si>
  <si>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</si>
  <si>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</si>
  <si>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</si>
  <si>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</si>
  <si>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</si>
  <si>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</si>
  <si>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</si>
  <si>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</si>
  <si>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</si>
  <si>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</si>
  <si>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</si>
  <si>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</si>
  <si>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</si>
  <si>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</si>
  <si>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</si>
  <si>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</si>
  <si>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</si>
  <si>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</si>
  <si>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</si>
  <si>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</si>
  <si>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</si>
  <si>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</si>
  <si>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</si>
  <si>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</si>
  <si>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</si>
  <si>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</si>
  <si>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</si>
  <si>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</si>
  <si>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</si>
  <si>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</si>
  <si>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</si>
  <si>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</si>
  <si>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</si>
  <si>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</si>
  <si>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</si>
  <si>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</si>
  <si>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</si>
  <si>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</si>
  <si>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</si>
  <si>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</si>
  <si>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</si>
  <si>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</si>
  <si>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</si>
  <si>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</si>
  <si>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</si>
  <si>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</si>
  <si>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</si>
  <si>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</si>
  <si>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</si>
  <si>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</si>
  <si>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</si>
  <si>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</si>
  <si>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</si>
  <si>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</si>
  <si>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</si>
  <si>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</si>
  <si>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</si>
  <si>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</si>
  <si>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</si>
  <si>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</si>
  <si>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</si>
  <si>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</si>
  <si>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</si>
  <si>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</si>
  <si>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</si>
  <si>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</si>
  <si>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</si>
  <si>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</si>
  <si>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</si>
  <si>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</si>
  <si>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</si>
  <si>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</si>
  <si>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</si>
  <si>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</si>
  <si>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</si>
  <si>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</si>
  <si>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</si>
  <si>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</si>
  <si>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</si>
  <si>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</si>
  <si>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</si>
  <si>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</si>
  <si>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</si>
  <si>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</si>
  <si>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</si>
  <si>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</si>
  <si>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</si>
  <si>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</si>
  <si>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</si>
  <si>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</si>
  <si>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</si>
  <si>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</si>
  <si>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</si>
  <si>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</si>
  <si>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</si>
  <si>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</si>
  <si>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</si>
  <si>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</si>
  <si>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</si>
  <si>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</si>
  <si>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</si>
  <si>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</si>
  <si>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</si>
  <si>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</si>
  <si>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</si>
  <si>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</si>
  <si>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</si>
  <si>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</si>
  <si>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</si>
  <si>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</si>
  <si>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</si>
  <si>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</si>
  <si>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</si>
  <si>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</si>
  <si>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</si>
  <si>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</si>
  <si>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</si>
  <si>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</si>
  <si>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</si>
  <si>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</si>
  <si>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</si>
  <si>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</si>
  <si>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</si>
  <si>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</si>
  <si>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</si>
  <si>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</si>
  <si>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</si>
  <si>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</si>
  <si>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</si>
  <si>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</si>
  <si>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</si>
  <si>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</si>
  <si>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</si>
  <si>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</si>
  <si>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</si>
  <si>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</si>
  <si>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</si>
  <si>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</si>
  <si>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</si>
  <si>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</si>
  <si>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</si>
  <si>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</si>
  <si>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</si>
  <si>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</si>
  <si>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</si>
  <si>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</si>
  <si>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</si>
  <si>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</si>
  <si>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</si>
  <si>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</si>
  <si>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</si>
  <si>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</si>
  <si>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</si>
  <si>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</si>
  <si>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</si>
  <si>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</si>
  <si>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</si>
  <si>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</si>
  <si>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</si>
  <si>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</si>
  <si>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</si>
  <si>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</si>
  <si>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</si>
  <si>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</si>
  <si>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</si>
  <si>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</si>
  <si>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</si>
  <si>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</si>
  <si>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</si>
  <si>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</si>
  <si>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</si>
  <si>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</si>
  <si>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</si>
  <si>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</si>
  <si>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</si>
  <si>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</si>
  <si>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</si>
  <si>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</si>
  <si>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</si>
  <si>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</si>
  <si>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</si>
  <si>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</si>
  <si>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</si>
  <si>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</si>
  <si>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</si>
  <si>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</si>
  <si>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</si>
  <si>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</si>
  <si>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</si>
  <si>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</si>
  <si>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</si>
  <si>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</si>
  <si>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</si>
  <si>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</si>
  <si>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</si>
  <si>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</si>
  <si>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</si>
  <si>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</si>
  <si>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</si>
  <si>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</si>
  <si>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</si>
  <si>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</si>
  <si>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</si>
  <si>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</si>
  <si>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</si>
  <si>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</si>
  <si>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</si>
  <si>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</si>
  <si>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</si>
  <si>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</si>
  <si>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</si>
  <si>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</si>
  <si>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</si>
  <si>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</si>
  <si>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</si>
  <si>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</si>
  <si>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</si>
  <si>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</si>
  <si>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</si>
  <si>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</si>
  <si>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</si>
  <si>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</si>
  <si>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</si>
  <si>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</si>
  <si>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</si>
  <si>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</si>
  <si>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</si>
  <si>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</si>
  <si>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</si>
  <si>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</si>
  <si>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</si>
  <si>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</si>
  <si>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</si>
  <si>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</si>
  <si>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</si>
  <si>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</si>
  <si>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</si>
  <si>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</si>
  <si>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</si>
  <si>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</si>
  <si>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</si>
  <si>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</si>
  <si>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</si>
  <si>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</si>
  <si>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</si>
  <si>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</si>
  <si>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</si>
  <si>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</si>
  <si>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</si>
  <si>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</si>
  <si>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</si>
  <si>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</si>
  <si>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</si>
  <si>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</si>
  <si>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</si>
  <si>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</si>
  <si>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</si>
  <si>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</si>
  <si>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</si>
  <si>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</si>
  <si>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</si>
  <si>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</si>
  <si>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</si>
  <si>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</si>
  <si>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</si>
  <si>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</si>
  <si>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</si>
  <si>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</si>
  <si>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</si>
  <si>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</si>
  <si>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</si>
  <si>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</si>
  <si>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</si>
  <si>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</si>
  <si>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</si>
  <si>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</si>
  <si>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</si>
  <si>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</si>
  <si>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</si>
  <si>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</si>
  <si>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</si>
  <si>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</si>
  <si>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</si>
  <si>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</si>
  <si>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</si>
  <si>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</si>
  <si>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</si>
  <si>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</si>
  <si>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</si>
  <si>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</si>
  <si>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</si>
  <si>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</si>
  <si>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</si>
  <si>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</si>
  <si>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</si>
  <si>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</si>
  <si>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</si>
  <si>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</si>
  <si>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</si>
  <si>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</si>
  <si>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</si>
  <si>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</si>
  <si>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</si>
  <si>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</si>
  <si>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</si>
  <si>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</si>
  <si>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</si>
  <si>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</si>
  <si>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</si>
  <si>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</si>
  <si>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</si>
  <si>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</si>
  <si>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</si>
  <si>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</si>
  <si>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</si>
  <si>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</si>
  <si>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</si>
  <si>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</si>
  <si>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</si>
  <si>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</si>
  <si>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</si>
  <si>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</si>
  <si>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</si>
  <si>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</si>
  <si>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</si>
  <si>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</si>
  <si>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</si>
  <si>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</si>
  <si>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</si>
  <si>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</si>
  <si>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</si>
  <si>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</si>
  <si>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</si>
  <si>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</si>
  <si>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</si>
  <si>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</si>
  <si>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</si>
  <si>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</si>
  <si>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</si>
  <si>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</si>
  <si>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</si>
  <si>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</si>
  <si>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</si>
  <si>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</si>
  <si>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</si>
  <si>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</si>
  <si>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</si>
  <si>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</si>
  <si>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</si>
  <si>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</si>
  <si>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</si>
  <si>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</si>
  <si>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</si>
  <si>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</si>
  <si>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</si>
  <si>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</si>
  <si>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</si>
  <si>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</si>
  <si>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</si>
  <si>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</si>
  <si>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</si>
  <si>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</si>
  <si>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</si>
  <si>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</si>
  <si>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</si>
  <si>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</si>
  <si>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</si>
  <si>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</si>
  <si>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</si>
  <si>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</si>
  <si>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</si>
  <si>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</si>
  <si>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</si>
  <si>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</si>
  <si>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</si>
  <si>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</si>
  <si>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</si>
  <si>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</si>
  <si>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</si>
  <si>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</si>
  <si>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</si>
  <si>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</si>
  <si>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</si>
  <si>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</si>
  <si>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</si>
  <si>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</si>
  <si>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</si>
  <si>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</si>
  <si>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</si>
  <si>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</si>
  <si>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</si>
  <si>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</si>
  <si>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</si>
  <si>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</si>
  <si>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</si>
  <si>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</si>
  <si>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</si>
  <si>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</si>
  <si>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</si>
  <si>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</si>
  <si>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</si>
  <si>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</si>
  <si>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</si>
  <si>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</si>
  <si>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</si>
  <si>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</si>
  <si>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</si>
  <si>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</si>
  <si>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</si>
  <si>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</si>
  <si>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</si>
  <si>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</si>
  <si>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</si>
  <si>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</si>
  <si>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</si>
  <si>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</si>
  <si>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</si>
  <si>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</si>
  <si>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</si>
  <si>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</si>
  <si>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</si>
  <si>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</si>
  <si>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</si>
  <si>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</si>
  <si>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</si>
  <si>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</si>
  <si>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</si>
  <si>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</si>
  <si>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</si>
  <si>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</si>
  <si>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</si>
  <si>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</si>
  <si>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</si>
  <si>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</si>
  <si>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</si>
  <si>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</si>
  <si>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</si>
  <si>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</si>
  <si>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</si>
  <si>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</si>
  <si>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</si>
  <si>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</si>
  <si>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</si>
  <si>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</si>
  <si>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</si>
  <si>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</si>
  <si>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</si>
  <si>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</si>
  <si>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</si>
  <si>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</si>
  <si>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</si>
  <si>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</si>
  <si>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</si>
  <si>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</si>
  <si>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</si>
  <si>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</si>
  <si>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</si>
  <si>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</si>
  <si>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</si>
  <si>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</si>
  <si>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</si>
  <si>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</si>
  <si>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</si>
  <si>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</si>
  <si>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</si>
  <si>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</si>
  <si>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</si>
  <si>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</si>
  <si>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</si>
  <si>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</si>
  <si>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</si>
  <si>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</si>
  <si>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</si>
  <si>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</si>
  <si>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</si>
  <si>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</si>
  <si>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</si>
  <si>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</si>
  <si>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</si>
  <si>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</si>
  <si>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</si>
  <si>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</si>
  <si>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</si>
  <si>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</si>
  <si>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</si>
  <si>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</si>
  <si>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</si>
  <si>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</si>
  <si>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</si>
  <si>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</si>
  <si>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</si>
  <si>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</si>
  <si>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</si>
  <si>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</si>
  <si>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</si>
  <si>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</si>
  <si>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</si>
  <si>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</si>
  <si>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</si>
  <si>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</si>
  <si>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</si>
  <si>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</si>
  <si>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</si>
  <si>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</si>
  <si>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</si>
  <si>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</si>
  <si>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</si>
  <si>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</si>
  <si>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</si>
  <si>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</si>
  <si>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</si>
  <si>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</si>
  <si>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</si>
  <si>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</si>
  <si>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</si>
  <si>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</si>
  <si>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</si>
  <si>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</si>
  <si>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</si>
  <si>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</si>
  <si>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</si>
  <si>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</si>
  <si>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</si>
  <si>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</si>
  <si>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</si>
  <si>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</si>
  <si>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</si>
  <si>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</si>
  <si>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</si>
  <si>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</si>
  <si>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</si>
  <si>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</si>
  <si>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</si>
  <si>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</si>
  <si>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</si>
  <si>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</si>
  <si>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</si>
  <si>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</si>
  <si>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</si>
  <si>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</si>
  <si>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</si>
  <si>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</si>
  <si>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</si>
  <si>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</si>
  <si>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</si>
  <si>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</si>
  <si>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</si>
  <si>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</si>
  <si>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</si>
  <si>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</si>
  <si>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</si>
  <si>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</si>
  <si>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</si>
  <si>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</si>
  <si>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</si>
  <si>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</si>
  <si>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</si>
  <si>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</si>
  <si>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</si>
  <si>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</si>
  <si>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</si>
  <si>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</si>
  <si>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</si>
  <si>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</si>
  <si>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</si>
  <si>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</si>
  <si>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</si>
  <si>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</si>
  <si>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</si>
  <si>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</si>
  <si>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</si>
  <si>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</si>
  <si>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</si>
  <si>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</si>
  <si>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</si>
  <si>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</si>
  <si>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</si>
  <si>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</si>
  <si>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</si>
  <si>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</si>
  <si>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</si>
  <si>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</si>
  <si>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</si>
  <si>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</si>
  <si>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</si>
  <si>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</si>
  <si>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</si>
  <si>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</si>
  <si>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</si>
  <si>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</si>
  <si>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</si>
  <si>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</si>
  <si>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</si>
  <si>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</si>
  <si>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</si>
  <si>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</si>
  <si>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</si>
  <si>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</si>
  <si>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</si>
  <si>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</si>
  <si>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</si>
  <si>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</si>
  <si>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</si>
  <si>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</si>
  <si>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</si>
  <si>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</si>
  <si>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</si>
  <si>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</si>
  <si>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</si>
  <si>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</si>
  <si>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</si>
  <si>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</si>
  <si>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</si>
  <si>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</si>
  <si>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</si>
  <si>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</si>
  <si>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</si>
  <si>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</si>
  <si>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</si>
  <si>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</si>
  <si>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</si>
  <si>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</si>
  <si>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</si>
  <si>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</si>
  <si>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</si>
  <si>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</si>
  <si>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</si>
  <si>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</si>
  <si>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</si>
  <si>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</si>
  <si>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</si>
  <si>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</si>
  <si>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</si>
  <si>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</si>
  <si>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</si>
  <si>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</si>
  <si>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</si>
  <si>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</si>
  <si>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</si>
  <si>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</si>
  <si>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</si>
  <si>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</si>
  <si>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</si>
  <si>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</si>
  <si>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</si>
  <si>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</si>
  <si>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</si>
  <si>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</si>
  <si>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</si>
  <si>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</si>
  <si>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</si>
  <si>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</si>
  <si>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</si>
  <si>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</si>
  <si>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</si>
  <si>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</si>
  <si>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</si>
  <si>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</si>
  <si>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</si>
  <si>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</si>
  <si>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</si>
  <si>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</si>
  <si>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</si>
  <si>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</si>
  <si>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</si>
  <si>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</si>
  <si>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</si>
  <si>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</si>
  <si>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</si>
  <si>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</si>
  <si>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</si>
  <si>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</si>
  <si>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</si>
  <si>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</si>
  <si>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</si>
  <si>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</si>
  <si>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</si>
  <si>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</si>
  <si>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</si>
  <si>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</si>
  <si>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</si>
  <si>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</si>
  <si>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</si>
  <si>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</si>
  <si>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</si>
  <si>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</si>
  <si>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</si>
  <si>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</si>
  <si>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</si>
  <si>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</si>
  <si>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</si>
  <si>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</si>
  <si>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</si>
  <si>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</si>
  <si>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</si>
  <si>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</si>
  <si>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</si>
  <si>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</si>
  <si>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</si>
  <si>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</si>
  <si>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</si>
  <si>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</si>
  <si>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</si>
  <si>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</si>
  <si>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</si>
  <si>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</si>
  <si>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</si>
  <si>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</si>
  <si>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</si>
  <si>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</si>
  <si>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</si>
  <si>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</si>
  <si>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</si>
  <si>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</si>
  <si>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</si>
  <si>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</si>
  <si>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</si>
  <si>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</si>
  <si>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</si>
  <si>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</si>
  <si>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</si>
  <si>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</si>
  <si>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</si>
  <si>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</si>
  <si>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</si>
  <si>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</si>
  <si>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</si>
  <si>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</si>
  <si>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</si>
  <si>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</si>
  <si>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</si>
  <si>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</si>
  <si>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</si>
  <si>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</si>
  <si>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</si>
  <si>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</si>
  <si>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</si>
  <si>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</si>
  <si>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</si>
  <si>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</si>
  <si>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</si>
  <si>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</si>
  <si>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</si>
  <si>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</si>
  <si>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</si>
  <si>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</si>
  <si>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</si>
  <si>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</si>
  <si>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</si>
  <si>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</si>
  <si>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</si>
  <si>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</si>
  <si>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</si>
  <si>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</si>
  <si>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</si>
  <si>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</si>
  <si>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</si>
  <si>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</si>
  <si>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</si>
  <si>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</si>
  <si>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</si>
  <si>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</si>
  <si>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</si>
  <si>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</si>
  <si>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</si>
  <si>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</si>
  <si>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</si>
  <si>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</si>
  <si>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</si>
  <si>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</si>
  <si>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</si>
  <si>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</si>
  <si>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</si>
  <si>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</si>
  <si>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</si>
  <si>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</si>
  <si>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</si>
  <si>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</si>
  <si>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</si>
  <si>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</si>
  <si>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</si>
  <si>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</si>
  <si>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</si>
  <si>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</si>
  <si>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</si>
  <si>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</si>
  <si>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</si>
  <si>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</si>
  <si>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</si>
  <si>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</si>
  <si>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</si>
  <si>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</si>
  <si>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</si>
  <si>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</si>
  <si>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</si>
  <si>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</si>
  <si>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</si>
  <si>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</si>
  <si>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</si>
  <si>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</si>
  <si>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</si>
  <si>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</si>
  <si>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</si>
  <si>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</si>
  <si>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</si>
  <si>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</si>
  <si>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</si>
  <si>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</si>
  <si>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</si>
  <si>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</si>
  <si>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</si>
  <si>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</si>
  <si>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</si>
  <si>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</si>
  <si>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</si>
  <si>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</si>
  <si>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</si>
  <si>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</si>
  <si>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</si>
  <si>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</si>
  <si>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</si>
  <si>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</si>
  <si>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</si>
  <si>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</si>
  <si>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</si>
  <si>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</si>
  <si>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</si>
  <si>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</si>
  <si>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</si>
  <si>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</si>
  <si>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</si>
  <si>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</si>
  <si>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</si>
  <si>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</si>
  <si>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</si>
  <si>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</si>
  <si>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</si>
  <si>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</si>
  <si>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</si>
  <si>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</si>
  <si>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</si>
  <si>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</si>
  <si>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</si>
  <si>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</si>
  <si>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</si>
  <si>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</si>
  <si>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</si>
  <si>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</si>
  <si>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</si>
  <si>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</si>
  <si>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</si>
  <si>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</si>
  <si>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</si>
  <si>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</si>
  <si>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</si>
  <si>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</si>
  <si>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</si>
  <si>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</si>
  <si>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</si>
  <si>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</si>
  <si>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</si>
  <si>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</si>
  <si>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</si>
  <si>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</si>
  <si>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</si>
  <si>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</si>
  <si>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</si>
  <si>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</si>
  <si>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</si>
  <si>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</si>
  <si>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</si>
  <si>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</si>
  <si>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</si>
  <si>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</si>
  <si>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</si>
  <si>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</si>
  <si>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</si>
  <si>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</si>
  <si>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</si>
  <si>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</si>
  <si>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</si>
  <si>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</si>
  <si>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</si>
  <si>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</si>
  <si>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</si>
  <si>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</si>
  <si>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</si>
  <si>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</si>
  <si>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</si>
  <si>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</si>
  <si>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</si>
  <si>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</si>
  <si>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</si>
  <si>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</si>
  <si>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</si>
  <si>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</si>
  <si>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</si>
  <si>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</si>
  <si>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</si>
  <si>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</si>
  <si>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</si>
  <si>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</si>
  <si>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</si>
  <si>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</si>
  <si>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</si>
  <si>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</si>
  <si>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</si>
  <si>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</si>
  <si>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</si>
  <si>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</si>
  <si>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</si>
  <si>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</si>
  <si>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</si>
  <si>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</si>
  <si>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</si>
  <si>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</si>
  <si>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</si>
  <si>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</si>
  <si>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</si>
  <si>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</si>
  <si>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</si>
  <si>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</si>
  <si>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</si>
  <si>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</si>
  <si>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</si>
  <si>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</si>
  <si>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</si>
  <si>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</si>
  <si>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</si>
  <si>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</si>
  <si>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</si>
  <si>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</si>
  <si>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</si>
  <si>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</si>
  <si>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</si>
  <si>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</si>
  <si>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</si>
  <si>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</si>
  <si>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</si>
  <si>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</si>
  <si>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</si>
  <si>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</si>
  <si>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</si>
  <si>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</si>
  <si>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</si>
  <si>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</si>
  <si>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</si>
  <si>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</si>
  <si>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</si>
  <si>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</si>
  <si>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</si>
  <si>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</si>
  <si>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</si>
  <si>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</si>
  <si>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</si>
  <si>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</si>
  <si>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</si>
  <si>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</si>
  <si>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</si>
  <si>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</si>
  <si>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</si>
  <si>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</si>
  <si>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</si>
  <si>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</si>
  <si>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</si>
  <si>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</si>
  <si>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</si>
  <si>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</si>
  <si>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</si>
  <si>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</si>
  <si>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</si>
  <si>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</si>
  <si>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</si>
  <si>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</si>
  <si>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</si>
  <si>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</si>
  <si>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</si>
  <si>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</si>
  <si>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</si>
  <si>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</si>
  <si>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</si>
  <si>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</si>
  <si>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</si>
  <si>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</si>
  <si>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</si>
  <si>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</si>
  <si>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</si>
  <si>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</si>
  <si>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</si>
  <si>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</si>
  <si>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</si>
  <si>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</si>
  <si>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</si>
  <si>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</si>
  <si>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</si>
  <si>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</si>
  <si>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</si>
  <si>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</si>
  <si>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</si>
  <si>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</si>
  <si>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</si>
  <si>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</si>
  <si>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</si>
  <si>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</si>
  <si>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</si>
  <si>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</si>
  <si>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</si>
  <si>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</si>
  <si>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</si>
  <si>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</si>
  <si>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</si>
  <si>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</si>
  <si>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</si>
  <si>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</si>
  <si>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</si>
  <si>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</si>
  <si>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</si>
  <si>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</si>
  <si>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</si>
  <si>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</si>
  <si>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</si>
  <si>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</si>
  <si>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</si>
  <si>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</si>
  <si>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</si>
  <si>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</si>
  <si>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</si>
  <si>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</si>
  <si>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</si>
  <si>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</si>
  <si>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</si>
  <si>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</si>
  <si>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</si>
  <si>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</si>
  <si>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</si>
  <si>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</si>
  <si>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</si>
  <si>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</si>
  <si>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</si>
  <si>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</si>
  <si>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</si>
  <si>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</si>
  <si>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</si>
  <si>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</si>
  <si>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</si>
  <si>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</si>
  <si>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</si>
  <si>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</si>
  <si>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</si>
  <si>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</si>
  <si>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</si>
  <si>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</si>
  <si>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</si>
  <si>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</si>
  <si>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</si>
  <si>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</si>
  <si>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</si>
  <si>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</si>
  <si>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</si>
  <si>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</si>
  <si>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</si>
  <si>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</si>
  <si>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</si>
  <si>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</si>
  <si>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</si>
  <si>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</si>
  <si>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</si>
  <si>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</si>
  <si>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</si>
  <si>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</si>
  <si>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</si>
  <si>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</si>
  <si>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</si>
  <si>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</si>
  <si>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</si>
  <si>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</si>
  <si>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</si>
  <si>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</si>
  <si>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</si>
  <si>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</si>
  <si>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</si>
  <si>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</si>
  <si>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</si>
  <si>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</si>
  <si>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</si>
  <si>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</si>
  <si>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</si>
  <si>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</si>
  <si>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</si>
  <si>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</si>
  <si>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</si>
  <si>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</si>
  <si>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</si>
  <si>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</si>
  <si>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</si>
  <si>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</si>
  <si>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</si>
  <si>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</si>
  <si>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</si>
  <si>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</si>
  <si>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</si>
  <si>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</si>
  <si>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</si>
  <si>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</si>
  <si>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</si>
  <si>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</si>
  <si>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</si>
  <si>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</si>
  <si>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</si>
  <si>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</si>
  <si>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</si>
  <si>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</si>
  <si>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</si>
  <si>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</si>
  <si>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</si>
  <si>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</si>
  <si>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</si>
  <si>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</si>
  <si>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</si>
  <si>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</si>
  <si>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</si>
  <si>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</si>
  <si>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</si>
  <si>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</si>
  <si>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</si>
  <si>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</si>
  <si>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</si>
  <si>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</si>
  <si>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</si>
  <si>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</si>
  <si>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</si>
  <si>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</si>
  <si>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</si>
  <si>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</si>
  <si>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</si>
  <si>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</si>
  <si>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</si>
  <si>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</si>
  <si>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</si>
  <si>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</si>
  <si>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</si>
  <si>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</si>
  <si>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</si>
  <si>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</si>
  <si>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</si>
  <si>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</si>
  <si>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</si>
  <si>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</si>
  <si>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</si>
  <si>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</si>
  <si>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</si>
  <si>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</si>
  <si>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</si>
  <si>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</si>
  <si>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</si>
  <si>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</si>
  <si>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</si>
  <si>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</si>
  <si>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</si>
  <si>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</si>
  <si>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</si>
  <si>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</si>
  <si>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</si>
  <si>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</si>
  <si>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</si>
  <si>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</si>
  <si>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</si>
  <si>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</si>
  <si>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</si>
  <si>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</si>
  <si>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</si>
  <si>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</si>
  <si>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</si>
  <si>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</si>
  <si>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</si>
  <si>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</si>
  <si>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</si>
  <si>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</si>
  <si>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</si>
  <si>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</si>
  <si>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</si>
  <si>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</si>
  <si>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</si>
  <si>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</si>
  <si>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</si>
  <si>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</si>
  <si>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</si>
  <si>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</si>
  <si>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</si>
  <si>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</si>
  <si>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</si>
  <si>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</si>
  <si>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</si>
  <si>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</si>
  <si>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</si>
  <si>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</si>
  <si>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</si>
  <si>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</si>
  <si>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</si>
  <si>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</si>
  <si>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</si>
  <si>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</si>
  <si>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</si>
  <si>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</si>
  <si>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</si>
  <si>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</si>
  <si>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</si>
  <si>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</si>
  <si>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</si>
  <si>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</si>
  <si>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</si>
  <si>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</si>
  <si>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</si>
  <si>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</si>
  <si>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</si>
  <si>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</si>
  <si>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</si>
  <si>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</si>
  <si>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</si>
  <si>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</si>
  <si>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</si>
  <si>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</si>
  <si>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</si>
  <si>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</si>
  <si>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</si>
  <si>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</si>
  <si>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</si>
  <si>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</si>
  <si>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</si>
  <si>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</si>
  <si>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</si>
  <si>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</si>
  <si>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</si>
  <si>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</si>
  <si>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</si>
  <si>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</si>
  <si>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</si>
  <si>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</si>
  <si>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</si>
  <si>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</si>
  <si>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</si>
  <si>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</si>
  <si>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</si>
  <si>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</si>
  <si>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</si>
  <si>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</si>
  <si>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</si>
  <si>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</si>
  <si>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</si>
  <si>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</si>
  <si>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</si>
  <si>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</si>
  <si>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</si>
  <si>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</si>
  <si>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</si>
  <si>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</si>
  <si>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</si>
  <si>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</si>
  <si>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</si>
  <si>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</si>
  <si>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</si>
  <si>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</si>
  <si>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</si>
  <si>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</si>
  <si>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</si>
  <si>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</si>
  <si>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</si>
  <si>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</si>
  <si>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</si>
  <si>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</si>
  <si>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</si>
  <si>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</si>
  <si>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</si>
  <si>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</si>
  <si>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</si>
  <si>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</si>
  <si>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</si>
  <si>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</si>
  <si>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</si>
  <si>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</si>
  <si>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</si>
  <si>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</si>
  <si>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</si>
  <si>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</si>
  <si>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</si>
  <si>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</si>
  <si>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</si>
  <si>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</si>
  <si>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</si>
  <si>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</si>
  <si>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</si>
  <si>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</si>
  <si>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</si>
  <si>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</si>
  <si>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</si>
  <si>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</si>
  <si>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</si>
  <si>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</si>
  <si>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</si>
  <si>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</si>
  <si>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</si>
  <si>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</si>
  <si>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</si>
  <si>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</si>
  <si>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</si>
  <si>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</si>
  <si>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</si>
  <si>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</si>
  <si>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</si>
  <si>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</si>
  <si>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</si>
  <si>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</si>
  <si>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</si>
  <si>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</si>
  <si>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</si>
  <si>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</si>
  <si>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</si>
  <si>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</si>
  <si>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</si>
  <si>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</si>
  <si>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</si>
  <si>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</si>
  <si>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</si>
  <si>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</si>
  <si>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</si>
  <si>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</si>
  <si>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</si>
  <si>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</si>
  <si>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</si>
  <si>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</si>
  <si>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</si>
  <si>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</si>
  <si>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</si>
  <si>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</si>
  <si>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</si>
  <si>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</si>
  <si>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</si>
  <si>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</si>
  <si>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</si>
  <si>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</si>
  <si>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</si>
  <si>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</si>
  <si>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</si>
  <si>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</si>
  <si>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</si>
  <si>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</si>
  <si>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</si>
  <si>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</si>
  <si>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</si>
  <si>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</si>
  <si>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</si>
  <si>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</si>
  <si>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</si>
  <si>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</si>
  <si>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</si>
  <si>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</si>
  <si>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</si>
  <si>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</si>
  <si>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</si>
  <si>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</si>
  <si>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</si>
  <si>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</si>
  <si>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</si>
  <si>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</si>
  <si>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</si>
  <si>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</si>
  <si>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</si>
  <si>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</si>
  <si>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</si>
  <si>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</si>
  <si>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</si>
  <si>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</si>
  <si>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</si>
  <si>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</si>
  <si>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</si>
  <si>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</si>
  <si>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</si>
  <si>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</si>
  <si>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</si>
  <si>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</si>
  <si>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</si>
  <si>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</si>
  <si>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</si>
  <si>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</si>
  <si>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</si>
  <si>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</si>
  <si>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</si>
  <si>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</si>
  <si>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</si>
  <si>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</si>
  <si>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</si>
  <si>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</si>
  <si>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</si>
  <si>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</si>
  <si>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</si>
  <si>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</si>
  <si>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</si>
  <si>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</si>
  <si>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</si>
  <si>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</si>
  <si>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</si>
  <si>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</si>
  <si>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</si>
  <si>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</si>
  <si>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</si>
  <si>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</si>
  <si>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</si>
  <si>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</si>
  <si>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</si>
  <si>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</si>
  <si>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</si>
  <si>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</si>
  <si>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</si>
  <si>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</si>
  <si>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</si>
  <si>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</si>
  <si>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</si>
  <si>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</si>
  <si>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</si>
  <si>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</si>
  <si>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</si>
  <si>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</si>
  <si>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</si>
  <si>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</si>
  <si>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</si>
  <si>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</si>
  <si>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</si>
  <si>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</si>
  <si>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</si>
  <si>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</si>
  <si>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</si>
  <si>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</si>
  <si>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</si>
  <si>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</si>
  <si>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</si>
  <si>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</si>
  <si>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</si>
  <si>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</si>
  <si>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</si>
  <si>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</si>
  <si>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</si>
  <si>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</si>
  <si>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</si>
  <si>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</si>
  <si>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</si>
  <si>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</si>
  <si>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</si>
  <si>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</si>
  <si>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</si>
  <si>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</si>
  <si>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</si>
  <si>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</si>
  <si>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</si>
  <si>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</si>
  <si>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</si>
  <si>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</si>
  <si>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</si>
  <si>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</si>
  <si>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</si>
  <si>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</si>
  <si>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</si>
  <si>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</si>
  <si>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</si>
  <si>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</si>
  <si>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</si>
  <si>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</si>
  <si>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</si>
  <si>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</si>
  <si>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</si>
  <si>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</si>
  <si>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</si>
  <si>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</si>
  <si>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</si>
  <si>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</si>
  <si>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</si>
  <si>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</si>
  <si>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</si>
  <si>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</si>
  <si>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</si>
  <si>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</si>
  <si>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</si>
  <si>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</si>
  <si>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</si>
  <si>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</si>
  <si>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</si>
  <si>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</si>
  <si>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</si>
  <si>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</si>
  <si>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</si>
  <si>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</si>
  <si>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</si>
  <si>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</si>
  <si>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</si>
  <si>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</si>
  <si>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</si>
  <si>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</si>
  <si>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</si>
  <si>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</si>
  <si>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</si>
  <si>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</si>
  <si>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</si>
  <si>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</si>
  <si>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</si>
  <si>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</si>
  <si>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</si>
  <si>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</si>
  <si>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</si>
  <si>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</si>
  <si>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</si>
  <si>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</si>
  <si>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</si>
  <si>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</si>
  <si>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</si>
  <si>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</si>
  <si>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</si>
  <si>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</si>
  <si>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</si>
  <si>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</si>
  <si>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</si>
  <si>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</si>
  <si>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</si>
  <si>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</si>
  <si>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</si>
  <si>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</si>
  <si>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</si>
  <si>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</si>
  <si>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</si>
  <si>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</si>
  <si>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</si>
  <si>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</si>
  <si>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</si>
  <si>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</si>
  <si>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</si>
  <si>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</si>
  <si>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</si>
  <si>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</si>
  <si>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</si>
  <si>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</si>
  <si>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</si>
  <si>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</si>
  <si>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</si>
  <si>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</si>
  <si>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</si>
  <si>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</si>
  <si>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</si>
  <si>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</si>
  <si>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</si>
  <si>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</si>
  <si>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</si>
  <si>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</si>
  <si>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</si>
  <si>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</si>
  <si>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</si>
  <si>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</si>
  <si>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</si>
  <si>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</si>
  <si>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</si>
  <si>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</si>
  <si>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</si>
  <si>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</si>
  <si>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</si>
  <si>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</si>
  <si>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</si>
  <si>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</si>
  <si>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</si>
  <si>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</si>
  <si>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</si>
  <si>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</si>
  <si>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</si>
  <si>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</si>
  <si>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</si>
  <si>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</si>
  <si>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</si>
  <si>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</si>
  <si>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</si>
  <si>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</si>
  <si>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</si>
  <si>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</si>
  <si>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</si>
  <si>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</si>
  <si>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</si>
  <si>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</si>
  <si>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</si>
  <si>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</si>
  <si>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</si>
  <si>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</si>
  <si>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</si>
  <si>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</si>
  <si>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</si>
  <si>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</si>
  <si>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</si>
  <si>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</si>
  <si>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</si>
  <si>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</si>
  <si>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</si>
  <si>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</si>
  <si>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</si>
  <si>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</si>
  <si>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</si>
  <si>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</si>
  <si>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</si>
  <si>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</si>
  <si>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</si>
  <si>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</si>
  <si>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</si>
  <si>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</si>
  <si>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</si>
  <si>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</si>
  <si>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</si>
  <si>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</si>
  <si>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</si>
  <si>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</si>
  <si>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</si>
  <si>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</si>
  <si>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</si>
  <si>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</si>
  <si>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</si>
  <si>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</si>
  <si>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</si>
  <si>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</si>
  <si>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</si>
  <si>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</si>
  <si>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</si>
  <si>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</si>
  <si>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</si>
  <si>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</si>
  <si>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</si>
  <si>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</si>
  <si>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</si>
  <si>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</si>
  <si>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</si>
  <si>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</si>
  <si>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</si>
  <si>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</si>
  <si>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</si>
  <si>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</si>
  <si>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</si>
  <si>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</si>
  <si>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</si>
  <si>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</si>
  <si>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</si>
  <si>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</si>
  <si>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</si>
  <si>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</si>
  <si>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</si>
  <si>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</si>
  <si>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</si>
  <si>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</si>
  <si>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</si>
  <si>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</si>
  <si>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</si>
  <si>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</si>
  <si>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</si>
  <si>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</si>
  <si>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</si>
  <si>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</si>
  <si>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</si>
  <si>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</si>
  <si>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</si>
  <si>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</si>
  <si>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</si>
  <si>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</si>
  <si>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</si>
  <si>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</si>
  <si>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</si>
  <si>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</si>
  <si>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</si>
  <si>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</si>
  <si>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</si>
  <si>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</si>
  <si>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</si>
  <si>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</si>
  <si>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</si>
  <si>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</si>
  <si>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</si>
  <si>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</si>
  <si>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</si>
  <si>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</si>
  <si>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</si>
  <si>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</si>
  <si>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</si>
  <si>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</si>
  <si>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</si>
  <si>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</si>
  <si>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</si>
  <si>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</si>
  <si>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</si>
  <si>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</si>
  <si>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</si>
  <si>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</si>
  <si>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</si>
  <si>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</si>
  <si>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</si>
  <si>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</si>
  <si>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</si>
  <si>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</si>
  <si>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</si>
  <si>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</si>
  <si>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</si>
  <si>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</si>
  <si>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</si>
  <si>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</si>
  <si>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</si>
  <si>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</si>
  <si>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</si>
  <si>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</si>
  <si>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</si>
  <si>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</si>
  <si>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</si>
  <si>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</si>
  <si>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</si>
  <si>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</si>
  <si>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</si>
  <si>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</si>
  <si>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</si>
  <si>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</si>
  <si>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</si>
  <si>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</si>
  <si>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</si>
  <si>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</si>
  <si>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</si>
  <si>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</si>
  <si>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</si>
  <si>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</si>
  <si>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</si>
  <si>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</si>
  <si>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</si>
  <si>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</si>
  <si>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</si>
  <si>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</si>
  <si>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</si>
  <si>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</si>
  <si>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</si>
  <si>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</si>
  <si>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</si>
  <si>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</si>
  <si>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</si>
  <si>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</si>
  <si>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</si>
  <si>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</si>
  <si>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</si>
  <si>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</si>
  <si>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</si>
  <si>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</si>
  <si>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</si>
  <si>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</si>
  <si>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</si>
  <si>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</si>
  <si>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</si>
  <si>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</si>
  <si>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</si>
  <si>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</si>
  <si>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</si>
  <si>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</si>
  <si>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</si>
  <si>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</si>
  <si>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</si>
  <si>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</si>
  <si>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</si>
  <si>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</si>
  <si>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</si>
  <si>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</si>
  <si>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</si>
  <si>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</si>
  <si>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</si>
  <si>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</si>
  <si>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</si>
  <si>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</si>
  <si>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</si>
  <si>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</si>
  <si>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</si>
  <si>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</si>
  <si>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</si>
  <si>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</si>
  <si>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</si>
  <si>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</si>
  <si>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</si>
  <si>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</si>
  <si>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</si>
  <si>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</si>
  <si>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</si>
  <si>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</si>
  <si>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</si>
  <si>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</si>
  <si>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</si>
  <si>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</si>
  <si>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</si>
  <si>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</si>
  <si>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</si>
  <si>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</si>
  <si>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</si>
  <si>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</si>
  <si>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</si>
  <si>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</si>
  <si>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</si>
  <si>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</si>
  <si>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</si>
  <si>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</si>
  <si>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</si>
  <si>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</si>
  <si>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</si>
  <si>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</si>
  <si>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</si>
  <si>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</si>
  <si>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</si>
  <si>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</si>
  <si>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</si>
  <si>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</si>
  <si>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</si>
  <si>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</si>
  <si>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</si>
  <si>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</si>
  <si>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</si>
  <si>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</si>
  <si>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</si>
  <si>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</si>
  <si>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</si>
  <si>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</si>
  <si>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</si>
  <si>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</si>
  <si>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</si>
  <si>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</si>
  <si>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</si>
  <si>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</si>
  <si>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</si>
  <si>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</si>
  <si>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</si>
  <si>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</si>
  <si>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</si>
  <si>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</si>
  <si>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</si>
  <si>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</si>
  <si>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</si>
  <si>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</si>
  <si>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</si>
  <si>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</si>
  <si>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</si>
  <si>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</si>
  <si>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</si>
  <si>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</si>
  <si>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</si>
  <si>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</si>
  <si>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</si>
  <si>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</si>
  <si>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</si>
  <si>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</si>
  <si>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</si>
  <si>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</si>
  <si>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</si>
  <si>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</si>
  <si>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</si>
  <si>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</si>
  <si>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</si>
  <si>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</si>
  <si>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</si>
  <si>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</si>
  <si>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</si>
  <si>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</si>
  <si>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</si>
  <si>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</si>
  <si>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</si>
  <si>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</si>
  <si>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</si>
  <si>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</si>
  <si>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</si>
  <si>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</si>
  <si>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</si>
  <si>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</si>
  <si>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</si>
  <si>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</si>
  <si>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</si>
  <si>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</si>
  <si>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</si>
  <si>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</si>
  <si>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</si>
  <si>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</si>
  <si>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</si>
  <si>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</si>
  <si>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</si>
  <si>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</si>
  <si>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</si>
  <si>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</si>
  <si>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</si>
  <si>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</si>
  <si>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</si>
  <si>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</si>
  <si>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</si>
  <si>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</si>
  <si>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</si>
  <si>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</si>
  <si>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</si>
  <si>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</si>
  <si>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</si>
  <si>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</si>
  <si>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</si>
  <si>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</si>
  <si>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</si>
  <si>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</si>
  <si>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</si>
  <si>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</si>
  <si>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</si>
  <si>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</si>
  <si>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</si>
  <si>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</si>
  <si>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</si>
  <si>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</si>
  <si>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</si>
  <si>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</si>
  <si>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</si>
  <si>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</si>
  <si>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</si>
  <si>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</si>
  <si>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</si>
  <si>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</si>
  <si>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</si>
  <si>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</si>
  <si>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</si>
  <si>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</si>
  <si>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</si>
  <si>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</si>
  <si>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</si>
  <si>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</si>
  <si>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</si>
  <si>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</si>
  <si>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</si>
  <si>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</si>
  <si>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</si>
  <si>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</si>
  <si>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</si>
  <si>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</si>
  <si>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</si>
  <si>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</si>
  <si>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</si>
  <si>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</si>
  <si>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</si>
  <si>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</si>
  <si>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</si>
  <si>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</si>
  <si>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</si>
  <si>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</si>
  <si>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</si>
  <si>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</si>
  <si>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</si>
  <si>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</si>
  <si>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</si>
  <si>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</si>
  <si>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</si>
  <si>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</si>
  <si>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</si>
  <si>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</si>
  <si>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</si>
  <si>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</si>
  <si>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</si>
  <si>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</si>
  <si>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</si>
  <si>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</si>
  <si>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</si>
  <si>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</si>
  <si>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</si>
  <si>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</si>
  <si>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</si>
  <si>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</si>
  <si>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</si>
  <si>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</si>
  <si>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</si>
  <si>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</si>
  <si>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</si>
  <si>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</si>
  <si>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</si>
  <si>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</si>
  <si>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</si>
  <si>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</si>
  <si>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</si>
  <si>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</si>
  <si>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</si>
  <si>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</si>
  <si>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</si>
  <si>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</si>
  <si>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</si>
  <si>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</si>
  <si>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</si>
  <si>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</si>
  <si>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</si>
  <si>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</si>
  <si>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</si>
  <si>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</si>
  <si>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</si>
  <si>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</si>
  <si>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</si>
  <si>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</si>
  <si>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</si>
  <si>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</si>
  <si>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</si>
  <si>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</si>
  <si>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</si>
  <si>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</si>
  <si>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</si>
  <si>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</si>
  <si>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</si>
  <si>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</si>
  <si>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</si>
  <si>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</si>
  <si>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</si>
  <si>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</si>
  <si>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</si>
  <si>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</si>
  <si>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</si>
  <si>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</si>
  <si>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</si>
  <si>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</si>
  <si>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</si>
  <si>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</si>
  <si>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</si>
  <si>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</si>
  <si>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</si>
  <si>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</si>
  <si>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</si>
  <si>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</si>
  <si>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</si>
  <si>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</si>
  <si>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</si>
  <si>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</si>
  <si>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</si>
  <si>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</si>
  <si>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</si>
  <si>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</si>
  <si>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</si>
  <si>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</si>
  <si>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</si>
  <si>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</si>
  <si>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</si>
  <si>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</si>
  <si>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</si>
  <si>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</si>
  <si>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</si>
  <si>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</si>
  <si>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</si>
  <si>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</si>
  <si>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</si>
  <si>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</si>
  <si>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</si>
  <si>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</si>
  <si>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</si>
  <si>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</si>
  <si>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</si>
  <si>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</si>
  <si>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</si>
  <si>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</si>
  <si>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</si>
  <si>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</si>
  <si>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</si>
  <si>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</si>
  <si>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</si>
  <si>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</si>
  <si>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</si>
  <si>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</si>
  <si>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</si>
  <si>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</si>
  <si>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</si>
  <si>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</si>
  <si>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</si>
  <si>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</si>
  <si>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</si>
  <si>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</si>
  <si>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</si>
  <si>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</si>
  <si>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</si>
  <si>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</si>
  <si>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</si>
  <si>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</si>
  <si>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</si>
  <si>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</si>
  <si>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</si>
  <si>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</si>
  <si>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</si>
  <si>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</si>
  <si>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</si>
  <si>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</si>
  <si>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</si>
  <si>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</si>
  <si>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</si>
  <si>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</si>
  <si>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</si>
  <si>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</si>
  <si>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</si>
  <si>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</si>
  <si>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</si>
  <si>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</si>
  <si>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</si>
  <si>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</si>
  <si>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</si>
  <si>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</si>
  <si>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</si>
  <si>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</si>
  <si>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</si>
  <si>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</si>
  <si>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</si>
  <si>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</si>
  <si>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</si>
  <si>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</si>
  <si>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</si>
  <si>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</si>
  <si>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</si>
  <si>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</si>
  <si>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</si>
  <si>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</si>
  <si>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</si>
  <si>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</si>
  <si>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</si>
  <si>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</si>
  <si>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</si>
  <si>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</si>
  <si>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</si>
  <si>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</si>
  <si>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</si>
  <si>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</si>
  <si>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</si>
  <si>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</si>
  <si>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</si>
  <si>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</si>
  <si>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</si>
  <si>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</si>
  <si>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</si>
  <si>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</si>
  <si>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</si>
  <si>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</si>
  <si>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</si>
  <si>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</si>
  <si>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</si>
  <si>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</si>
  <si>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</si>
  <si>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</si>
  <si>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</si>
  <si>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</si>
  <si>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</si>
  <si>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</si>
  <si>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</si>
  <si>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</si>
  <si>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</si>
  <si>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</si>
  <si>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</si>
  <si>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</si>
  <si>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</si>
  <si>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</si>
  <si>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</si>
  <si>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</si>
  <si>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</si>
  <si>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</si>
  <si>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</si>
  <si>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</si>
  <si>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</si>
  <si>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</si>
  <si>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</si>
  <si>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</si>
  <si>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</si>
  <si>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</si>
  <si>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</si>
  <si>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</si>
  <si>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</si>
  <si>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</si>
  <si>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</si>
  <si>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</si>
  <si>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</si>
  <si>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</si>
  <si>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</si>
  <si>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</si>
  <si>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</si>
  <si>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</si>
  <si>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</si>
  <si>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</si>
  <si>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</si>
  <si>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</si>
  <si>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</si>
  <si>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</si>
  <si>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</si>
  <si>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</si>
  <si>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</si>
  <si>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</si>
  <si>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</si>
  <si>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</si>
  <si>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</si>
  <si>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</si>
  <si>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</si>
  <si>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</si>
  <si>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</si>
  <si>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</si>
  <si>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</si>
  <si>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</si>
  <si>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</si>
  <si>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</si>
  <si>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</si>
  <si>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</si>
  <si>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</si>
  <si>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</si>
  <si>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</si>
  <si>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</si>
  <si>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</si>
  <si>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</si>
  <si>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</si>
  <si>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</si>
  <si>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</si>
  <si>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</si>
  <si>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</si>
  <si>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</si>
  <si>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</si>
  <si>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</si>
  <si>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</si>
  <si>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</si>
  <si>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</si>
  <si>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</si>
  <si>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</si>
  <si>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</si>
  <si>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</si>
  <si>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</si>
  <si>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</si>
  <si>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</si>
  <si>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</si>
  <si>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</si>
  <si>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</si>
  <si>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</si>
  <si>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</si>
  <si>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</si>
  <si>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</si>
  <si>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</si>
  <si>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</si>
  <si>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</si>
  <si>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</si>
  <si>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</si>
  <si>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</si>
  <si>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</si>
  <si>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</si>
  <si>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</si>
  <si>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</si>
  <si>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</si>
  <si>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</si>
  <si>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</si>
  <si>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</si>
  <si>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</si>
  <si>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</si>
  <si>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</si>
  <si>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</si>
  <si>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</si>
  <si>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</si>
  <si>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</si>
  <si>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</si>
  <si>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</si>
  <si>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</si>
  <si>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</si>
  <si>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</si>
  <si>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</si>
  <si>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</si>
  <si>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</si>
  <si>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</si>
  <si>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</si>
  <si>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</si>
  <si>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</si>
  <si>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</si>
  <si>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</si>
  <si>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</si>
  <si>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</si>
  <si>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</si>
  <si>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</si>
  <si>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</si>
  <si>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</si>
  <si>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</si>
  <si>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</si>
  <si>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</si>
  <si>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</si>
  <si>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</si>
  <si>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</si>
  <si>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</si>
  <si>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</si>
  <si>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</si>
  <si>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</si>
  <si>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</si>
  <si>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</si>
  <si>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</si>
  <si>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</si>
  <si>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</si>
  <si>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</si>
  <si>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</si>
  <si>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</si>
  <si>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</si>
  <si>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</si>
  <si>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</si>
  <si>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</si>
  <si>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</si>
  <si>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</si>
  <si>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</si>
  <si>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</si>
  <si>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</si>
  <si>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</si>
  <si>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</si>
  <si>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</si>
  <si>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</si>
  <si>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</si>
  <si>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</si>
  <si>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</si>
  <si>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</si>
  <si>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</si>
  <si>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</si>
  <si>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</si>
  <si>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</si>
  <si>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</si>
  <si>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</si>
  <si>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</si>
  <si>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</si>
  <si>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</si>
  <si>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</si>
  <si>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</si>
  <si>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</si>
  <si>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</si>
  <si>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</si>
  <si>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</si>
  <si>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</si>
  <si>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</si>
  <si>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</si>
  <si>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</si>
  <si>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</si>
  <si>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</si>
  <si>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</si>
  <si>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</si>
  <si>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</si>
  <si>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</si>
  <si>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</si>
  <si>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</si>
  <si>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</si>
  <si>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</si>
  <si>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</si>
  <si>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</si>
  <si>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</si>
  <si>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</si>
  <si>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</si>
  <si>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</si>
  <si>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</si>
  <si>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</si>
  <si>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</si>
  <si>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</si>
  <si>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</si>
  <si>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</si>
  <si>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</si>
  <si>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</si>
  <si>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</si>
  <si>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</si>
  <si>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</si>
  <si>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</si>
  <si>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</si>
  <si>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</si>
  <si>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</si>
  <si>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</si>
  <si>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</si>
  <si>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</si>
  <si>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</si>
  <si>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</si>
  <si>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</si>
  <si>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</si>
  <si>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</si>
  <si>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</si>
  <si>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</si>
  <si>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</si>
  <si>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</si>
  <si>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</si>
  <si>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</si>
  <si>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</si>
  <si>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</si>
  <si>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</si>
  <si>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</si>
  <si>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</si>
  <si>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</si>
  <si>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</si>
  <si>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</si>
  <si>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</si>
  <si>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</si>
  <si>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</si>
  <si>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</si>
  <si>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</si>
  <si>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</si>
  <si>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</si>
  <si>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</si>
  <si>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</si>
  <si>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</si>
  <si>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</si>
  <si>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</si>
  <si>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</si>
  <si>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</si>
  <si>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</si>
  <si>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</si>
  <si>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</si>
  <si>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</si>
  <si>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</si>
  <si>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</si>
  <si>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</si>
  <si>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</si>
  <si>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</si>
  <si>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</si>
  <si>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</si>
  <si>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</si>
  <si>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</si>
  <si>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</si>
  <si>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</si>
  <si>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</si>
  <si>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</si>
  <si>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</si>
  <si>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</si>
  <si>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</si>
  <si>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</si>
  <si>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</si>
  <si>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</si>
  <si>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</si>
  <si>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</si>
  <si>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</si>
  <si>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</si>
  <si>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</si>
  <si>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</si>
  <si>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</si>
  <si>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</si>
  <si>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</si>
  <si>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</si>
  <si>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</si>
  <si>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</si>
  <si>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</si>
  <si>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</si>
  <si>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</si>
  <si>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</si>
  <si>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</si>
  <si>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</si>
  <si>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</si>
  <si>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</si>
  <si>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</si>
  <si>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</si>
  <si>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</si>
  <si>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</si>
  <si>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</si>
  <si>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</si>
  <si>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</si>
  <si>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</si>
  <si>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</si>
  <si>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</si>
  <si>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</si>
  <si>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</si>
  <si>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</si>
  <si>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</si>
  <si>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</si>
  <si>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</si>
  <si>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</si>
  <si>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</si>
  <si>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</si>
  <si>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</si>
  <si>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</si>
  <si>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</si>
  <si>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</si>
  <si>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</si>
  <si>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</si>
  <si>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</si>
  <si>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</si>
  <si>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</si>
  <si>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</si>
  <si>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</si>
  <si>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</si>
  <si>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</si>
  <si>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</si>
  <si>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</si>
  <si>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</si>
  <si>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</si>
  <si>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</si>
  <si>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</si>
  <si>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</si>
  <si>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</si>
  <si>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</si>
  <si>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</si>
  <si>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</si>
  <si>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</si>
  <si>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</si>
  <si>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</si>
  <si>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</si>
  <si>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</si>
  <si>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</si>
  <si>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</si>
  <si>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</si>
  <si>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</si>
  <si>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</si>
  <si>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</si>
  <si>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</si>
  <si>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</si>
  <si>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</si>
  <si>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</si>
  <si>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</si>
  <si>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</si>
  <si>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</si>
  <si>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</si>
  <si>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</si>
  <si>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</si>
  <si>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</si>
  <si>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</si>
  <si>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</si>
  <si>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</si>
  <si>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</si>
  <si>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</si>
  <si>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</si>
  <si>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</si>
  <si>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</si>
  <si>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</si>
  <si>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</si>
  <si>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</si>
  <si>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</si>
  <si>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</si>
  <si>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</si>
  <si>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</si>
  <si>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</si>
  <si>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</si>
  <si>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</si>
  <si>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</si>
  <si>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</si>
  <si>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</si>
  <si>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</si>
  <si>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</si>
  <si>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</si>
  <si>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</si>
  <si>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</si>
  <si>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</si>
  <si>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</si>
  <si>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</si>
  <si>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</si>
  <si>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</si>
  <si>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</si>
  <si>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</si>
  <si>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</si>
  <si>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</si>
  <si>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</si>
  <si>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</si>
  <si>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</si>
  <si>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</si>
  <si>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</si>
  <si>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</si>
  <si>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</si>
  <si>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</si>
  <si>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</si>
  <si>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</si>
  <si>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</si>
  <si>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</si>
  <si>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</si>
  <si>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</si>
  <si>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</si>
  <si>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</si>
  <si>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</si>
  <si>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</si>
  <si>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</si>
  <si>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</si>
  <si>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</si>
  <si>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</si>
  <si>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</si>
  <si>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</si>
  <si>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</si>
  <si>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</si>
  <si>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</si>
  <si>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</si>
  <si>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</si>
  <si>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</si>
  <si>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</si>
  <si>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</si>
  <si>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</si>
  <si>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</si>
  <si>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</si>
  <si>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</si>
  <si>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</si>
  <si>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</si>
  <si>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</si>
  <si>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</si>
  <si>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</si>
  <si>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</si>
  <si>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</si>
  <si>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</si>
  <si>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</si>
  <si>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</si>
  <si>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</si>
  <si>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</si>
  <si>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</si>
  <si>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</si>
  <si>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</si>
  <si>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</si>
  <si>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</si>
  <si>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</si>
  <si>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</si>
  <si>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</si>
  <si>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</si>
  <si>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</si>
  <si>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</si>
  <si>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</si>
  <si>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</si>
  <si>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</si>
  <si>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</si>
  <si>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</si>
  <si>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</si>
  <si>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</si>
  <si>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</si>
  <si>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</si>
  <si>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</si>
  <si>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</si>
  <si>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</si>
  <si>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</si>
  <si>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</si>
  <si>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</si>
  <si>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</si>
  <si>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</si>
  <si>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</si>
  <si>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</si>
  <si>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</si>
  <si>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</si>
  <si>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</si>
  <si>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</si>
  <si>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</si>
  <si>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</si>
  <si>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</si>
  <si>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</si>
  <si>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</si>
  <si>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</si>
  <si>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</si>
  <si>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</si>
  <si>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</si>
  <si>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</si>
  <si>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</si>
  <si>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</si>
  <si>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</si>
  <si>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</si>
  <si>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</si>
  <si>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</si>
  <si>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</si>
  <si>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</si>
  <si>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</si>
  <si>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</si>
  <si>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</si>
  <si>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</si>
  <si>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</si>
  <si>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</si>
  <si>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</si>
  <si>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</si>
  <si>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</si>
  <si>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</si>
  <si>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</si>
  <si>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</si>
  <si>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</si>
  <si>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</si>
  <si>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</si>
  <si>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</si>
  <si>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</si>
  <si>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</si>
  <si>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</si>
  <si>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</si>
  <si>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</si>
  <si>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</si>
  <si>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</si>
  <si>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</si>
  <si>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</si>
  <si>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</si>
  <si>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</si>
  <si>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</si>
  <si>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</si>
  <si>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</si>
  <si>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</si>
  <si>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</si>
  <si>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</si>
  <si>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</si>
  <si>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</si>
  <si>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</si>
  <si>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</si>
  <si>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</si>
  <si>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</si>
  <si>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</si>
  <si>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</si>
  <si>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</si>
  <si>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</si>
  <si>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</si>
  <si>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</si>
  <si>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</si>
  <si>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</si>
  <si>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</si>
  <si>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</si>
  <si>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</si>
  <si>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</si>
  <si>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</si>
  <si>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</si>
  <si>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</si>
  <si>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</si>
  <si>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</si>
  <si>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</si>
  <si>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</si>
  <si>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</si>
  <si>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</si>
  <si>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</si>
  <si>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</si>
  <si>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</si>
  <si>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</si>
  <si>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</si>
  <si>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</si>
  <si>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</si>
  <si>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</si>
  <si>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</si>
  <si>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</si>
  <si>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</si>
  <si>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</si>
  <si>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</si>
  <si>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</si>
  <si>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</si>
  <si>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</si>
  <si>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</si>
  <si>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</si>
  <si>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</si>
  <si>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</si>
  <si>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</si>
  <si>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</si>
  <si>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</si>
  <si>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</si>
  <si>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</si>
  <si>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</si>
  <si>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</si>
  <si>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</si>
  <si>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</si>
  <si>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</si>
  <si>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</si>
  <si>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</si>
  <si>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</si>
  <si>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</si>
  <si>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</si>
  <si>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</si>
  <si>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</si>
  <si>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</si>
  <si>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</si>
  <si>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</si>
  <si>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</si>
  <si>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</si>
  <si>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</si>
  <si>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</si>
  <si>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</si>
  <si>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</si>
  <si>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</si>
  <si>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</si>
  <si>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</si>
  <si>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</si>
  <si>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</si>
  <si>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</si>
  <si>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</si>
  <si>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</si>
  <si>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</si>
  <si>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</si>
  <si>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</si>
  <si>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</si>
  <si>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</si>
  <si>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</si>
  <si>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</si>
  <si>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</si>
  <si>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</si>
  <si>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</si>
  <si>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</si>
  <si>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</si>
  <si>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</si>
  <si>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</si>
  <si>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</si>
  <si>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</si>
  <si>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</si>
  <si>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</si>
  <si>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</si>
  <si>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</si>
  <si>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</si>
  <si>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</si>
  <si>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</si>
  <si>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</si>
  <si>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</si>
  <si>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</si>
  <si>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</si>
  <si>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</si>
  <si>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</si>
  <si>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</si>
  <si>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</si>
  <si>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</si>
  <si>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</si>
  <si>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</si>
  <si>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</si>
  <si>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</si>
  <si>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</si>
  <si>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</si>
  <si>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</si>
  <si>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</si>
  <si>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</si>
  <si>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</si>
  <si>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</si>
  <si>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</si>
  <si>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</si>
  <si>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</si>
  <si>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</si>
  <si>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</si>
  <si>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</si>
  <si>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</si>
  <si>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</si>
  <si>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</si>
  <si>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</si>
  <si>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</si>
  <si>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</si>
  <si>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</si>
  <si>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</si>
  <si>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</si>
  <si>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</si>
  <si>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</si>
  <si>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</si>
  <si>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</si>
  <si>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</si>
  <si>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</si>
  <si>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</si>
  <si>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</si>
  <si>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</si>
  <si>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</si>
  <si>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</si>
  <si>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</si>
  <si>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</si>
  <si>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</si>
  <si>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</si>
  <si>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</si>
  <si>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</si>
  <si>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</si>
  <si>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</si>
  <si>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</si>
  <si>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</si>
  <si>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</si>
  <si>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</si>
  <si>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</si>
  <si>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</si>
  <si>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</si>
  <si>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</si>
  <si>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</si>
  <si>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</si>
  <si>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</si>
  <si>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</si>
  <si>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</si>
  <si>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</si>
  <si>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</si>
  <si>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</si>
  <si>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</si>
  <si>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</si>
  <si>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</si>
  <si>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</si>
  <si>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</si>
  <si>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</si>
  <si>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</si>
  <si>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</si>
  <si>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</si>
  <si>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</si>
  <si>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</si>
  <si>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</si>
  <si>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</si>
  <si>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</si>
  <si>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</si>
  <si>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</si>
  <si>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</si>
  <si>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</si>
  <si>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</si>
  <si>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</si>
  <si>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</si>
  <si>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</si>
  <si>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</si>
  <si>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</si>
  <si>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</si>
  <si>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</si>
  <si>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</si>
  <si>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</si>
  <si>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</si>
  <si>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</si>
  <si>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</si>
  <si>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</si>
  <si>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</si>
  <si>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</si>
  <si>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</si>
  <si>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</si>
  <si>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</si>
  <si>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</si>
  <si>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</si>
  <si>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</si>
  <si>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</si>
  <si>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</si>
  <si>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</si>
  <si>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</si>
  <si>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</si>
  <si>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</si>
  <si>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</si>
  <si>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</si>
  <si>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</si>
  <si>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</si>
  <si>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</si>
  <si>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</si>
  <si>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</si>
  <si>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</si>
  <si>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</si>
  <si>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</si>
  <si>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</si>
  <si>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</si>
  <si>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</si>
  <si>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</si>
  <si>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</si>
  <si>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</si>
  <si>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</si>
  <si>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</si>
  <si>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</si>
  <si>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</si>
  <si>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</si>
  <si>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</si>
  <si>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</si>
  <si>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</si>
  <si>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</si>
  <si>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</si>
  <si>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</si>
  <si>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</si>
  <si>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</si>
  <si>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</si>
  <si>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</si>
  <si>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</si>
  <si>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</si>
  <si>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</si>
  <si>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</si>
  <si>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</si>
  <si>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</si>
  <si>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</si>
  <si>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</si>
  <si>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</si>
  <si>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</si>
  <si>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</si>
  <si>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</si>
  <si>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</si>
  <si>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</si>
  <si>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</si>
  <si>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</si>
  <si>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</si>
  <si>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</si>
  <si>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</si>
  <si>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</si>
  <si>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</si>
  <si>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</si>
  <si>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</si>
  <si>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</si>
  <si>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</si>
  <si>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</si>
  <si>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</si>
  <si>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</si>
  <si>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</si>
  <si>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</si>
  <si>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</si>
  <si>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</si>
  <si>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</si>
  <si>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</si>
  <si>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</si>
  <si>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</si>
  <si>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</si>
  <si>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</si>
  <si>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</si>
  <si>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</si>
  <si>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</si>
  <si>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</si>
  <si>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</si>
  <si>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</si>
  <si>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</si>
  <si>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</si>
  <si>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</si>
  <si>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</si>
  <si>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</si>
  <si>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</si>
  <si>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</si>
  <si>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</si>
  <si>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</si>
  <si>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</si>
  <si>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</si>
  <si>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</si>
  <si>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</si>
  <si>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</si>
  <si>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</si>
  <si>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</si>
  <si>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</si>
  <si>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</si>
  <si>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</si>
  <si>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</si>
  <si>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</si>
  <si>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</si>
  <si>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</si>
  <si>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</si>
  <si>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</si>
  <si>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</si>
  <si>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</si>
  <si>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</si>
  <si>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</si>
  <si>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</si>
  <si>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</si>
  <si>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</si>
  <si>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</si>
  <si>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</si>
  <si>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</si>
  <si>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</si>
  <si>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</si>
  <si>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</si>
  <si>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</si>
  <si>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</si>
  <si>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</si>
  <si>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</si>
  <si>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</si>
  <si>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</si>
  <si>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</si>
  <si>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</si>
  <si>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</si>
  <si>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</si>
  <si>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</si>
  <si>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</si>
  <si>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</si>
  <si>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</si>
  <si>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</si>
  <si>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</si>
  <si>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</si>
  <si>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</si>
  <si>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</si>
  <si>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</si>
  <si>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</si>
  <si>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</si>
  <si>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</si>
  <si>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</si>
  <si>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</si>
  <si>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</si>
  <si>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</si>
  <si>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</si>
  <si>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</si>
  <si>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</si>
  <si>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</si>
  <si>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</si>
  <si>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</si>
  <si>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</si>
  <si>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</si>
  <si>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</si>
  <si>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</si>
  <si>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</si>
  <si>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</si>
  <si>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</si>
  <si>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</si>
  <si>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</si>
  <si>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</si>
  <si>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</si>
  <si>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</si>
  <si>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</si>
  <si>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</si>
  <si>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</si>
  <si>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</si>
  <si>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</si>
  <si>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</si>
  <si>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</si>
  <si>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</si>
  <si>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</si>
  <si>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</si>
  <si>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</si>
  <si>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</si>
  <si>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</si>
  <si>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</si>
  <si>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</si>
  <si>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</si>
  <si>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</si>
  <si>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</si>
  <si>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</si>
  <si>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</si>
  <si>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</si>
  <si>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</si>
  <si>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</si>
  <si>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</si>
  <si>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</si>
  <si>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</si>
  <si>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</si>
  <si>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</si>
  <si>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</si>
  <si>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</si>
  <si>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</si>
  <si>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</si>
  <si>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</si>
  <si>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</si>
  <si>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</si>
  <si>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</si>
  <si>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</si>
  <si>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</si>
  <si>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</si>
  <si>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</si>
  <si>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</si>
  <si>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</si>
  <si>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</si>
  <si>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</si>
  <si>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</si>
  <si>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</si>
  <si>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</si>
  <si>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</si>
  <si>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</si>
  <si>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</si>
  <si>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</si>
  <si>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</si>
  <si>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</si>
  <si>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</si>
  <si>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</si>
  <si>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</si>
  <si>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</si>
  <si>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</si>
  <si>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</si>
  <si>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</si>
  <si>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</si>
  <si>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</si>
  <si>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</si>
  <si>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</si>
  <si>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</si>
  <si>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</si>
  <si>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</si>
  <si>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</si>
  <si>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</si>
  <si>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</si>
  <si>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</si>
  <si>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</si>
  <si>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</si>
  <si>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</si>
  <si>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</si>
  <si>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</si>
  <si>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</si>
  <si>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</si>
  <si>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</si>
  <si>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</si>
  <si>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</si>
  <si>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</si>
  <si>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</si>
  <si>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</si>
  <si>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</si>
  <si>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</si>
  <si>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</si>
  <si>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</si>
  <si>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</si>
  <si>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</si>
  <si>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</si>
  <si>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</si>
  <si>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</si>
  <si>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</si>
  <si>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</si>
  <si>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</si>
  <si>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</si>
  <si>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</si>
  <si>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</si>
  <si>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</si>
  <si>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</si>
  <si>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</si>
  <si>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</si>
  <si>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</si>
  <si>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</si>
  <si>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</si>
  <si>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</si>
  <si>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</si>
  <si>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</si>
  <si>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</si>
  <si>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</si>
  <si>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</si>
  <si>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</si>
  <si>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</si>
  <si>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</si>
  <si>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</si>
  <si>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</si>
  <si>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</si>
  <si>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</si>
  <si>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</si>
  <si>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</si>
  <si>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</si>
  <si>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</si>
  <si>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</si>
  <si>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</si>
  <si>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</si>
  <si>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</si>
  <si>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</si>
  <si>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</si>
  <si>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</si>
  <si>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</si>
  <si>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</si>
  <si>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</si>
  <si>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</si>
  <si>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</si>
  <si>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</si>
  <si>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</si>
  <si>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</si>
  <si>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</si>
  <si>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</si>
  <si>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</si>
  <si>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</si>
  <si>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</si>
  <si>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</si>
  <si>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</si>
  <si>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</si>
  <si>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</si>
  <si>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</si>
  <si>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</si>
  <si>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</si>
  <si>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</si>
  <si>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</si>
  <si>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</si>
  <si>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</si>
  <si>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</si>
  <si>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</si>
  <si>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</si>
  <si>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</si>
  <si>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</si>
  <si>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</si>
  <si>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</si>
  <si>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</si>
  <si>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</si>
  <si>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</si>
  <si>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</si>
  <si>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</si>
  <si>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</si>
  <si>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</si>
  <si>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</si>
  <si>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</si>
  <si>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</si>
  <si>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</si>
  <si>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</si>
  <si>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</si>
  <si>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</si>
  <si>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</si>
  <si>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</si>
  <si>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</si>
  <si>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</si>
  <si>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</si>
  <si>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</si>
  <si>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</si>
  <si>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</si>
  <si>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</si>
  <si>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</si>
  <si>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</si>
  <si>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</si>
  <si>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</si>
  <si>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</si>
  <si>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</si>
  <si>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</si>
  <si>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</si>
  <si>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</si>
  <si>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</si>
  <si>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</si>
  <si>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</si>
  <si>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</si>
  <si>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</si>
  <si>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</si>
  <si>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</si>
  <si>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</si>
  <si>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</si>
  <si>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</si>
  <si>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</si>
  <si>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</si>
  <si>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</si>
  <si>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</si>
  <si>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</si>
  <si>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</si>
  <si>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</si>
  <si>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</si>
  <si>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</si>
  <si>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</si>
  <si>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</si>
  <si>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</si>
  <si>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</si>
  <si>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</si>
  <si>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</si>
  <si>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</si>
  <si>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</si>
  <si>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</si>
  <si>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</si>
  <si>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</si>
  <si>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</si>
  <si>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</si>
  <si>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</si>
  <si>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</si>
  <si>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</si>
  <si>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</si>
  <si>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</si>
  <si>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</si>
  <si>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</si>
  <si>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</si>
  <si>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</si>
  <si>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</si>
  <si>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</si>
  <si>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</si>
  <si>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</si>
  <si>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</si>
  <si>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</si>
  <si>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</si>
  <si>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</si>
  <si>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</si>
  <si>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</si>
  <si>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</si>
  <si>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</si>
  <si>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</si>
  <si>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</si>
  <si>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</si>
  <si>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</si>
  <si>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</si>
  <si>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</si>
  <si>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</si>
  <si>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</si>
  <si>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</si>
  <si>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</si>
  <si>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</si>
  <si>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</si>
  <si>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</si>
  <si>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</si>
  <si>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</si>
  <si>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</si>
  <si>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</si>
  <si>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</si>
  <si>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</si>
  <si>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</si>
  <si>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</si>
  <si>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</si>
  <si>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</si>
  <si>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</si>
  <si>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</si>
  <si>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</si>
  <si>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</si>
  <si>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</si>
  <si>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</si>
  <si>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</si>
  <si>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</si>
  <si>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</si>
  <si>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</si>
  <si>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</si>
  <si>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</si>
  <si>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</si>
  <si>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</si>
  <si>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</si>
  <si>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</si>
  <si>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</si>
  <si>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</si>
  <si>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</si>
  <si>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</si>
  <si>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</si>
  <si>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</si>
  <si>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</si>
  <si>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</si>
  <si>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</si>
  <si>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</si>
  <si>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</si>
  <si>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</si>
  <si>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</si>
  <si>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</si>
  <si>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</si>
  <si>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</si>
  <si>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</si>
  <si>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</si>
  <si>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</si>
  <si>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</si>
  <si>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</si>
  <si>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</si>
  <si>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</si>
  <si>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</si>
  <si>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</si>
  <si>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</si>
  <si>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</si>
  <si>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</si>
  <si>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</si>
  <si>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</si>
  <si>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</si>
  <si>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</si>
  <si>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</si>
  <si>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</si>
  <si>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</si>
  <si>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</si>
  <si>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</si>
  <si>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</si>
  <si>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</si>
  <si>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</si>
  <si>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</si>
  <si>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</si>
  <si>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</si>
  <si>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</si>
  <si>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</si>
  <si>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</si>
  <si>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</si>
  <si>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</si>
  <si>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</si>
  <si>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</si>
  <si>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</si>
  <si>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</si>
  <si>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</si>
  <si>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</si>
  <si>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</si>
  <si>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</si>
  <si>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</si>
  <si>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</si>
  <si>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</si>
  <si>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</si>
  <si>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</si>
  <si>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</si>
  <si>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</si>
  <si>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</si>
  <si>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</si>
  <si>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</si>
  <si>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</si>
  <si>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</si>
  <si>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</si>
  <si>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</si>
  <si>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</si>
  <si>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</si>
  <si>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</si>
  <si>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</si>
  <si>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</si>
  <si>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</si>
  <si>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</si>
  <si>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</si>
  <si>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</si>
  <si>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</si>
  <si>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</si>
  <si>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</si>
  <si>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</si>
  <si>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</si>
  <si>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</si>
  <si>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</si>
  <si>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</si>
  <si>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</si>
  <si>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</si>
  <si>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</si>
  <si>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</si>
  <si>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</si>
  <si>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</si>
  <si>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</si>
  <si>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</si>
  <si>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</si>
  <si>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</si>
  <si>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</si>
  <si>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</si>
  <si>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</si>
  <si>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</si>
  <si>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</si>
  <si>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</si>
  <si>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</si>
  <si>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</si>
  <si>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</si>
  <si>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</si>
  <si>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</si>
  <si>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</si>
  <si>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</si>
  <si>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</si>
  <si>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</si>
  <si>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</si>
  <si>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</si>
  <si>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</si>
  <si>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</si>
  <si>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</si>
  <si>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</si>
  <si>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</si>
  <si>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</si>
  <si>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</si>
  <si>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</si>
  <si>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</si>
  <si>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</si>
  <si>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</si>
  <si>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</si>
  <si>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</si>
  <si>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</si>
  <si>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</si>
  <si>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</si>
  <si>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</si>
  <si>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</si>
  <si>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</si>
  <si>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</si>
  <si>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</si>
  <si>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</si>
  <si>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</si>
  <si>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</si>
  <si>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</si>
  <si>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</si>
  <si>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</si>
  <si>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</si>
  <si>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</si>
  <si>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</si>
  <si>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</si>
  <si>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</si>
  <si>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</si>
  <si>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</si>
  <si>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</si>
  <si>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</si>
  <si>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</si>
  <si>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</si>
  <si>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</si>
  <si>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</si>
  <si>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</si>
  <si>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</si>
  <si>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</si>
  <si>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</si>
  <si>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</si>
  <si>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</si>
  <si>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</si>
  <si>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</si>
  <si>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</si>
  <si>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</si>
  <si>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</si>
  <si>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</si>
  <si>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</si>
  <si>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</si>
  <si>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</si>
  <si>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</si>
  <si>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</si>
  <si>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</si>
  <si>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</si>
  <si>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</si>
  <si>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</si>
  <si>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</si>
  <si>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</si>
  <si>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</si>
  <si>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</si>
  <si>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</si>
  <si>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</si>
  <si>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</si>
  <si>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</si>
  <si>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</si>
  <si>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</si>
  <si>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</si>
  <si>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</si>
  <si>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</si>
  <si>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</si>
  <si>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</si>
  <si>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</si>
  <si>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</si>
  <si>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</si>
  <si>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</si>
  <si>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</si>
  <si>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</si>
  <si>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</si>
  <si>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</si>
  <si>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</si>
  <si>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</si>
  <si>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</si>
  <si>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</si>
  <si>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</si>
  <si>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</si>
  <si>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</si>
  <si>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</si>
  <si>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</si>
  <si>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</si>
  <si>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</si>
  <si>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</si>
  <si>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</si>
  <si>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</si>
  <si>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</si>
  <si>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</si>
  <si>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</si>
  <si>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</si>
  <si>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</si>
  <si>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</si>
  <si>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</si>
  <si>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</si>
  <si>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</si>
  <si>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</si>
  <si>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</si>
  <si>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</si>
  <si>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</si>
  <si>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</si>
  <si>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</si>
  <si>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</si>
  <si>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</si>
  <si>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</si>
  <si>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</si>
  <si>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</si>
  <si>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</si>
  <si>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</si>
  <si>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</si>
  <si>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</si>
  <si>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</si>
  <si>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</si>
  <si>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</si>
  <si>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</si>
  <si>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</si>
  <si>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</si>
  <si>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</si>
  <si>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</si>
  <si>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</si>
  <si>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</si>
  <si>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</si>
  <si>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</si>
  <si>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</si>
  <si>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</si>
  <si>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</si>
  <si>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</si>
  <si>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</si>
  <si>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</si>
  <si>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</si>
  <si>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</si>
  <si>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</si>
  <si>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</si>
  <si>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</si>
  <si>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</si>
  <si>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</si>
  <si>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</si>
  <si>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</si>
  <si>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</si>
  <si>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</si>
  <si>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</si>
  <si>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</si>
  <si>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</si>
  <si>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</si>
  <si>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</si>
  <si>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</si>
  <si>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</si>
  <si>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</si>
  <si>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</si>
  <si>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</si>
  <si>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</si>
  <si>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</si>
  <si>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</si>
  <si>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</si>
  <si>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</si>
  <si>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</si>
  <si>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</si>
  <si>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</si>
  <si>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</si>
  <si>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</si>
  <si>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</si>
  <si>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</si>
  <si>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</si>
  <si>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</si>
  <si>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</si>
  <si>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</si>
  <si>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</si>
  <si>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</si>
  <si>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</si>
  <si>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</si>
  <si>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</si>
  <si>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</si>
  <si>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</si>
  <si>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</si>
  <si>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</si>
  <si>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</si>
  <si>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</si>
  <si>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</si>
  <si>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</si>
  <si>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</si>
  <si>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</si>
  <si>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</si>
  <si>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</si>
  <si>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</si>
  <si>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</si>
  <si>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</si>
  <si>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</si>
  <si>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</si>
  <si>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</si>
  <si>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</si>
  <si>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</si>
  <si>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</si>
  <si>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</si>
  <si>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</si>
  <si>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</si>
  <si>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</si>
  <si>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</si>
  <si>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</si>
  <si>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</si>
  <si>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</si>
  <si>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</si>
  <si>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</si>
  <si>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</si>
  <si>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</si>
  <si>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</si>
  <si>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</si>
  <si>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</si>
  <si>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</si>
  <si>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</si>
  <si>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</si>
  <si>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</si>
  <si>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</si>
  <si>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</si>
  <si>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</si>
  <si>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</si>
  <si>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</si>
  <si>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</si>
  <si>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</si>
  <si>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</si>
  <si>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</si>
  <si>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</si>
  <si>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</si>
  <si>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</si>
  <si>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</si>
  <si>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</si>
  <si>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</si>
  <si>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</si>
  <si>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</si>
  <si>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</si>
  <si>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</si>
  <si>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</si>
  <si>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</si>
  <si>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</si>
  <si>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</si>
  <si>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</si>
  <si>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</si>
  <si>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</si>
  <si>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</si>
  <si>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</si>
  <si>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</si>
  <si>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</si>
  <si>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</si>
  <si>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</si>
  <si>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</si>
  <si>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</si>
  <si>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</si>
  <si>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</si>
  <si>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</si>
  <si>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</si>
  <si>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</si>
  <si>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</si>
  <si>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</si>
  <si>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</si>
  <si>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</si>
  <si>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</si>
  <si>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</si>
  <si>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</si>
  <si>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</si>
  <si>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</si>
  <si>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</si>
  <si>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</si>
  <si>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</si>
  <si>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</si>
  <si>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</si>
  <si>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</si>
  <si>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</si>
  <si>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</si>
  <si>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</si>
  <si>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</si>
  <si>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</si>
  <si>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</si>
  <si>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</si>
  <si>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</si>
  <si>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</si>
  <si>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</si>
  <si>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</si>
  <si>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</si>
  <si>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</si>
  <si>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</si>
  <si>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</si>
  <si>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</si>
  <si>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</si>
  <si>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</si>
  <si>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</si>
  <si>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</si>
  <si>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</si>
  <si>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</si>
  <si>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</si>
  <si>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</si>
  <si>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</si>
  <si>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</si>
  <si>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</si>
  <si>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</si>
  <si>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</si>
  <si>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</si>
  <si>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</si>
  <si>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</si>
  <si>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</si>
  <si>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</si>
  <si>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</si>
  <si>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</si>
  <si>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</si>
  <si>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</si>
  <si>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</si>
  <si>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</si>
  <si>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</si>
  <si>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</si>
  <si>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</si>
  <si>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</si>
  <si>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</si>
  <si>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</si>
  <si>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</si>
  <si>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</si>
  <si>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</si>
  <si>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</si>
  <si>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</si>
  <si>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</si>
  <si>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</si>
  <si>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</si>
  <si>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</si>
  <si>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</si>
  <si>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</si>
  <si>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</si>
  <si>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</si>
  <si>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</si>
  <si>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</si>
  <si>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</si>
  <si>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</si>
  <si>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</si>
  <si>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</si>
  <si>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</si>
  <si>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</si>
  <si>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</si>
  <si>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</si>
  <si>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</si>
  <si>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</si>
  <si>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</si>
  <si>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</si>
  <si>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</si>
  <si>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</si>
  <si>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</si>
  <si>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</si>
  <si>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</si>
  <si>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</si>
  <si>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</si>
  <si>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</si>
  <si>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</si>
  <si>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</si>
  <si>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</si>
  <si>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</si>
  <si>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</si>
  <si>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</si>
  <si>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</si>
  <si>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</si>
  <si>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</si>
  <si>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</si>
  <si>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</si>
  <si>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</si>
  <si>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</si>
  <si>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</si>
  <si>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</si>
  <si>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</si>
  <si>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</si>
  <si>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</si>
  <si>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</si>
  <si>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</si>
  <si>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</si>
  <si>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</si>
  <si>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</si>
  <si>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</si>
  <si>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</si>
  <si>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</si>
  <si>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</si>
  <si>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</si>
  <si>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</si>
  <si>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</si>
  <si>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</si>
  <si>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</si>
  <si>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</si>
  <si>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</si>
  <si>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</si>
  <si>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</si>
  <si>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</si>
  <si>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</si>
  <si>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</si>
  <si>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</si>
  <si>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</si>
  <si>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</si>
  <si>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</si>
  <si>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</si>
  <si>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</si>
  <si>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</si>
  <si>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</si>
  <si>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</si>
  <si>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</si>
  <si>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</si>
  <si>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</si>
  <si>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</si>
  <si>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</si>
  <si>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</si>
  <si>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</si>
  <si>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</si>
  <si>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</si>
  <si>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</si>
  <si>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</si>
  <si>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</si>
  <si>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</si>
  <si>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</si>
  <si>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</si>
  <si>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</si>
  <si>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</si>
  <si>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</si>
  <si>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</si>
  <si>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</si>
  <si>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</si>
  <si>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</si>
  <si>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</si>
  <si>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</si>
  <si>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</si>
  <si>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</si>
  <si>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</si>
  <si>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</si>
  <si>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</si>
  <si>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</si>
  <si>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</si>
  <si>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</si>
  <si>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</si>
  <si>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</si>
  <si>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</si>
  <si>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</si>
  <si>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</si>
  <si>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</si>
  <si>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</si>
  <si>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</si>
  <si>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</si>
  <si>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</si>
  <si>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</si>
  <si>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</si>
  <si>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</si>
  <si>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</si>
  <si>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</si>
  <si>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</si>
  <si>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</si>
  <si>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</si>
  <si>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</si>
  <si>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</si>
  <si>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</si>
  <si>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</si>
  <si>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</si>
  <si>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</si>
  <si>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</si>
  <si>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</si>
  <si>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</si>
  <si>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</si>
  <si>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</si>
  <si>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</si>
  <si>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</si>
  <si>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</si>
  <si>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</si>
  <si>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</si>
  <si>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</si>
  <si>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</si>
  <si>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</si>
  <si>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</si>
  <si>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</si>
  <si>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</si>
  <si>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</si>
  <si>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</si>
  <si>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</si>
  <si>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</si>
  <si>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</si>
  <si>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</si>
  <si>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</si>
  <si>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</si>
  <si>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</si>
  <si>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</si>
  <si>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</si>
  <si>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</si>
  <si>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</si>
  <si>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</si>
  <si>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</si>
  <si>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</si>
  <si>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</si>
  <si>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</si>
  <si>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</si>
  <si>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</si>
  <si>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</si>
  <si>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</si>
  <si>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</si>
  <si>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</si>
  <si>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</si>
  <si>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</si>
  <si>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</si>
  <si>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</si>
  <si>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</si>
  <si>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</si>
  <si>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</si>
  <si>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</si>
  <si>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</si>
  <si>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</si>
  <si>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</si>
  <si>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</si>
  <si>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</si>
  <si>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</si>
  <si>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</si>
  <si>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</si>
  <si>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</si>
  <si>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</si>
  <si>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</si>
  <si>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</si>
  <si>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</si>
  <si>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</si>
  <si>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</si>
  <si>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</si>
  <si>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</si>
  <si>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</si>
  <si>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</si>
  <si>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</si>
  <si>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</si>
  <si>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</si>
  <si>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</si>
  <si>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</si>
  <si>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</si>
  <si>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</si>
  <si>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</si>
  <si>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</si>
  <si>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</si>
  <si>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</si>
  <si>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</si>
  <si>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</si>
  <si>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</si>
  <si>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</si>
  <si>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</si>
  <si>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</si>
  <si>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</si>
  <si>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</si>
  <si>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</si>
  <si>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</si>
  <si>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</si>
  <si>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</si>
  <si>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</si>
  <si>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</si>
  <si>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</si>
  <si>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</si>
  <si>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</si>
  <si>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</si>
  <si>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</si>
  <si>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</si>
  <si>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</si>
  <si>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</si>
  <si>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</si>
  <si>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</si>
  <si>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</si>
  <si>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</si>
  <si>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</si>
  <si>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</si>
  <si>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</si>
  <si>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</si>
  <si>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</si>
  <si>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</si>
  <si>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</si>
  <si>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</si>
  <si>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</si>
  <si>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</si>
  <si>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</si>
  <si>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</si>
  <si>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</si>
  <si>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</si>
  <si>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</si>
  <si>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</si>
  <si>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</si>
  <si>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</si>
  <si>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</si>
  <si>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</si>
  <si>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</si>
  <si>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</si>
  <si>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</si>
  <si>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</si>
  <si>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</si>
  <si>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</si>
  <si>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</si>
  <si>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</si>
  <si>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</si>
  <si>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</si>
  <si>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</si>
  <si>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</si>
  <si>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</si>
  <si>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</si>
  <si>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</si>
  <si>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</si>
  <si>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</si>
  <si>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</si>
  <si>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</si>
  <si>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</si>
  <si>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</si>
  <si>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</si>
  <si>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</si>
  <si>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</si>
  <si>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</si>
  <si>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</si>
  <si>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</si>
  <si>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</si>
  <si>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</si>
  <si>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</si>
  <si>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</si>
  <si>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</si>
  <si>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</si>
  <si>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</si>
  <si>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</si>
  <si>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</si>
  <si>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</si>
  <si>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</si>
  <si>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</si>
  <si>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</si>
  <si>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</si>
  <si>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</si>
  <si>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</si>
  <si>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</si>
  <si>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</si>
  <si>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</si>
  <si>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</si>
  <si>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</si>
  <si>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</si>
  <si>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</si>
  <si>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</si>
  <si>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</si>
  <si>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</si>
  <si>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</si>
  <si>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</si>
  <si>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</si>
  <si>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</si>
  <si>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</si>
  <si>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</si>
  <si>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</si>
  <si>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</si>
  <si>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</si>
  <si>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</si>
  <si>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</si>
  <si>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</si>
  <si>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</si>
  <si>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</si>
  <si>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</si>
  <si>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</si>
  <si>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</si>
  <si>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</si>
  <si>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</si>
  <si>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</si>
  <si>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</si>
  <si>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</si>
  <si>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</si>
  <si>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</si>
  <si>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</si>
  <si>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</si>
  <si>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</si>
  <si>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</si>
  <si>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</si>
  <si>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</si>
  <si>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</si>
  <si>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</si>
  <si>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</si>
  <si>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</si>
  <si>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</si>
  <si>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</si>
  <si>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</si>
  <si>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</si>
  <si>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</si>
  <si>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</si>
  <si>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</si>
  <si>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</si>
  <si>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</si>
  <si>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</si>
  <si>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</si>
  <si>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</si>
  <si>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</si>
  <si>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</si>
  <si>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</si>
  <si>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</si>
  <si>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</si>
  <si>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</si>
  <si>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</si>
  <si>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</si>
  <si>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</si>
  <si>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</si>
  <si>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</si>
  <si>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</si>
  <si>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</si>
  <si>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</si>
  <si>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</si>
  <si>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</si>
  <si>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</si>
  <si>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</si>
  <si>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</si>
  <si>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</si>
  <si>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</si>
  <si>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</si>
  <si>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</si>
  <si>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</si>
  <si>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</si>
  <si>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</si>
  <si>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</si>
  <si>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</si>
  <si>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</si>
  <si>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</si>
  <si>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</si>
  <si>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</si>
  <si>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</si>
  <si>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</si>
  <si>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</si>
  <si>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</si>
  <si>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</si>
  <si>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</si>
  <si>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</si>
  <si>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</si>
  <si>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</si>
  <si>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</si>
  <si>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</si>
  <si>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</si>
  <si>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</si>
  <si>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</si>
  <si>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</si>
  <si>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</si>
  <si>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</si>
  <si>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</si>
  <si>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</si>
  <si>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</si>
  <si>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</si>
  <si>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</si>
  <si>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</si>
  <si>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</si>
  <si>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</si>
  <si>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</si>
  <si>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</si>
  <si>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</si>
  <si>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</si>
  <si>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</si>
  <si>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</si>
  <si>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</si>
  <si>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</si>
  <si>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</si>
  <si>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</si>
  <si>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</si>
  <si>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</si>
  <si>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</si>
  <si>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</si>
  <si>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</si>
  <si>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</si>
  <si>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</si>
  <si>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</si>
  <si>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</si>
  <si>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</si>
  <si>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</si>
  <si>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</si>
  <si>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</si>
  <si>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</si>
  <si>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</si>
  <si>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</si>
  <si>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</si>
  <si>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</si>
  <si>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</si>
  <si>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</si>
  <si>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</si>
  <si>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</si>
  <si>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</si>
  <si>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</si>
  <si>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</si>
  <si>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</si>
  <si>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</si>
  <si>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</si>
  <si>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</si>
  <si>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</si>
  <si>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</si>
  <si>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</si>
  <si>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</si>
  <si>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</si>
  <si>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</si>
  <si>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</si>
  <si>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</si>
  <si>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</si>
  <si>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</si>
  <si>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</si>
  <si>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</si>
  <si>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</si>
  <si>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</si>
  <si>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</si>
  <si>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</si>
  <si>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</si>
  <si>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</si>
  <si>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</si>
  <si>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</si>
  <si>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</si>
  <si>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</si>
  <si>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</si>
  <si>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</si>
  <si>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</si>
  <si>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</si>
  <si>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</si>
  <si>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</si>
  <si>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</si>
  <si>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</si>
  <si>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</si>
  <si>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</si>
  <si>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</si>
  <si>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</si>
  <si>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</si>
  <si>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</si>
  <si>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</si>
  <si>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</si>
  <si>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</si>
  <si>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</si>
  <si>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</si>
  <si>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</si>
  <si>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</si>
  <si>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</si>
  <si>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</si>
  <si>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</si>
  <si>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</si>
  <si>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</si>
  <si>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</si>
  <si>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</si>
  <si>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</si>
  <si>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</si>
  <si>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</si>
  <si>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</si>
  <si>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</si>
  <si>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</si>
  <si>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</si>
  <si>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</si>
  <si>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</si>
  <si>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</si>
  <si>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</si>
  <si>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</si>
  <si>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</si>
  <si>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</si>
  <si>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</si>
  <si>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</si>
  <si>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</si>
  <si>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</si>
  <si>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</si>
  <si>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</si>
  <si>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</si>
  <si>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</si>
  <si>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</si>
  <si>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</si>
  <si>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</si>
  <si>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</si>
  <si>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</si>
  <si>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</si>
  <si>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</si>
  <si>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</si>
  <si>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</si>
  <si>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</si>
  <si>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</si>
  <si>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</si>
  <si>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</si>
  <si>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</si>
  <si>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</si>
  <si>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</si>
  <si>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</si>
  <si>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</si>
  <si>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</si>
  <si>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</si>
  <si>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</si>
  <si>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</si>
  <si>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</si>
  <si>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</si>
  <si>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</si>
  <si>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</si>
  <si>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</si>
  <si>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</si>
  <si>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</si>
  <si>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</si>
  <si>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</si>
  <si>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</si>
  <si>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</si>
  <si>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</si>
  <si>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</si>
  <si>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</si>
  <si>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</si>
  <si>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</si>
  <si>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</si>
  <si>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</si>
  <si>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</si>
  <si>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</si>
  <si>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</si>
  <si>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</si>
  <si>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</si>
  <si>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</si>
  <si>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</si>
  <si>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</si>
  <si>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</si>
  <si>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</si>
  <si>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</si>
  <si>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</si>
  <si>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</si>
  <si>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</si>
  <si>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</si>
  <si>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</si>
  <si>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</si>
  <si>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</si>
  <si>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</si>
  <si>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</si>
  <si>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</si>
  <si>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</si>
  <si>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</si>
  <si>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</si>
  <si>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</si>
  <si>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</si>
  <si>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</si>
  <si>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</si>
  <si>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</si>
  <si>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</si>
  <si>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</si>
  <si>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</si>
  <si>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</si>
  <si>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</si>
  <si>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</si>
  <si>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</si>
  <si>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</si>
  <si>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</si>
  <si>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</si>
  <si>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</si>
  <si>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</si>
  <si>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</si>
  <si>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</si>
  <si>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</si>
  <si>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</si>
  <si>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</si>
  <si>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</si>
  <si>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</si>
  <si>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</si>
  <si>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</si>
  <si>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</si>
  <si>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</si>
  <si>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</si>
  <si>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</si>
  <si>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</si>
  <si>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</si>
  <si>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</si>
  <si>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</si>
  <si>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</si>
  <si>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</si>
  <si>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</si>
  <si>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</si>
  <si>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</si>
  <si>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</si>
  <si>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</si>
  <si>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</si>
  <si>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</si>
  <si>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</si>
  <si>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</si>
  <si>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</si>
  <si>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</si>
  <si>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</si>
  <si>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</si>
  <si>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</si>
  <si>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</si>
  <si>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</si>
  <si>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</si>
  <si>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</si>
  <si>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</si>
  <si>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</si>
  <si>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</si>
  <si>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</si>
  <si>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</si>
  <si>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</si>
  <si>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</si>
  <si>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</si>
  <si>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</si>
  <si>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</si>
  <si>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</si>
  <si>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</si>
  <si>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</si>
  <si>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</si>
  <si>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</si>
  <si>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</si>
  <si>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</si>
  <si>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</si>
  <si>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</si>
  <si>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</si>
  <si>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</si>
  <si>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</si>
  <si>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</si>
  <si>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</si>
  <si>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</si>
  <si>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</si>
  <si>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</si>
  <si>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</si>
  <si>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</si>
  <si>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</si>
  <si>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</si>
  <si>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</si>
  <si>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</si>
  <si>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</si>
  <si>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</si>
  <si>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</si>
  <si>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</si>
  <si>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</si>
  <si>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</si>
  <si>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</si>
  <si>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</si>
  <si>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</si>
  <si>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</si>
  <si>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</si>
  <si>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</si>
  <si>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</si>
  <si>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</si>
  <si>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</si>
  <si>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</si>
  <si>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</si>
  <si>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</si>
  <si>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</si>
  <si>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</si>
  <si>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</si>
  <si>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</si>
  <si>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</si>
  <si>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</si>
  <si>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</si>
  <si>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</si>
  <si>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</si>
  <si>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</si>
  <si>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</si>
  <si>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</si>
  <si>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</si>
  <si>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</si>
  <si>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</si>
  <si>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</si>
  <si>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</si>
  <si>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</si>
  <si>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</si>
  <si>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</si>
  <si>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</si>
  <si>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</si>
  <si>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</si>
  <si>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</si>
  <si>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</si>
  <si>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</si>
  <si>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</si>
  <si>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</si>
  <si>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</si>
  <si>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</si>
  <si>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</si>
  <si>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</si>
  <si>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</si>
  <si>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</si>
  <si>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</si>
  <si>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</si>
  <si>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</si>
  <si>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</si>
  <si>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</si>
  <si>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</si>
  <si>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</si>
  <si>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</si>
  <si>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</si>
  <si>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</si>
  <si>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</si>
  <si>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</si>
  <si>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</si>
  <si>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</si>
  <si>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</si>
  <si>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</si>
  <si>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</si>
  <si>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</si>
  <si>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</si>
  <si>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</si>
  <si>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</si>
  <si>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</si>
  <si>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</si>
  <si>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</si>
  <si>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</si>
  <si>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</si>
  <si>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</si>
  <si>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</si>
  <si>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</si>
  <si>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</si>
  <si>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</si>
  <si>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</si>
  <si>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</si>
  <si>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</si>
  <si>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</si>
  <si>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</si>
  <si>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</si>
  <si>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</si>
  <si>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</si>
  <si>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</si>
  <si>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</si>
  <si>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</si>
  <si>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</si>
  <si>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</si>
  <si>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</si>
  <si>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</si>
  <si>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</si>
  <si>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</si>
  <si>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</si>
  <si>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</si>
  <si>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</si>
  <si>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</si>
  <si>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</si>
  <si>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</si>
  <si>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</si>
  <si>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</si>
  <si>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</si>
  <si>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</si>
  <si>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</si>
  <si>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</si>
  <si>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</si>
  <si>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</si>
  <si>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</si>
  <si>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</si>
  <si>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</si>
  <si>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</si>
  <si>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</si>
  <si>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</si>
  <si>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</si>
  <si>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</si>
  <si>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</si>
  <si>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</si>
  <si>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</si>
  <si>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</si>
  <si>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</si>
  <si>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</si>
  <si>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</si>
  <si>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</si>
  <si>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</si>
  <si>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</si>
  <si>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</si>
  <si>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</si>
  <si>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</si>
  <si>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</si>
  <si>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</si>
  <si>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</si>
  <si>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</si>
  <si>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</si>
  <si>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</si>
  <si>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</si>
  <si>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</si>
  <si>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</si>
  <si>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</si>
  <si>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</si>
  <si>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</si>
  <si>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</si>
  <si>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</si>
  <si>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</si>
  <si>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</si>
  <si>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</si>
  <si>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</si>
  <si>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</si>
  <si>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</si>
  <si>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</si>
  <si>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</si>
  <si>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</si>
  <si>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</si>
  <si>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</si>
  <si>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</si>
  <si>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</si>
  <si>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</si>
  <si>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</si>
  <si>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</si>
  <si>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</si>
  <si>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</si>
  <si>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</si>
  <si>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</si>
  <si>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</si>
  <si>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</si>
  <si>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</si>
  <si>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</si>
  <si>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</si>
  <si>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</si>
  <si>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</si>
  <si>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</si>
  <si>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</si>
  <si>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</si>
  <si>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</si>
  <si>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</si>
  <si>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</si>
  <si>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</si>
  <si>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</si>
  <si>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</si>
  <si>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</si>
  <si>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</si>
  <si>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</si>
  <si>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</si>
  <si>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</si>
  <si>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</si>
  <si>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</si>
  <si>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</si>
  <si>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</si>
  <si>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</si>
  <si>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</si>
  <si>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</si>
  <si>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</si>
  <si>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</si>
  <si>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</si>
  <si>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</si>
  <si>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</si>
  <si>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</si>
  <si>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</si>
  <si>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</si>
  <si>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</si>
  <si>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</si>
  <si>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</si>
  <si>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</si>
  <si>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</si>
  <si>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</si>
  <si>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</si>
  <si>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</si>
  <si>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</si>
  <si>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</si>
  <si>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</si>
  <si>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</si>
  <si>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</si>
  <si>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</si>
  <si>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</si>
  <si>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</si>
  <si>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</si>
  <si>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</si>
  <si>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</si>
  <si>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</si>
  <si>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</si>
  <si>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</si>
  <si>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</si>
  <si>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</si>
  <si>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</si>
  <si>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</si>
  <si>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</si>
  <si>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</si>
  <si>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</si>
  <si>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</si>
  <si>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</si>
  <si>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</si>
  <si>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</si>
  <si>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</si>
  <si>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</si>
  <si>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</si>
  <si>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</si>
  <si>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</si>
  <si>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</si>
  <si>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</si>
  <si>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</si>
  <si>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</si>
  <si>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</si>
  <si>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</si>
  <si>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</si>
  <si>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</si>
  <si>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</si>
  <si>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</si>
  <si>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</si>
  <si>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</si>
  <si>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</si>
  <si>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</si>
  <si>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</si>
  <si>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</si>
  <si>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</si>
  <si>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</si>
  <si>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</si>
  <si>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</si>
  <si>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</si>
  <si>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</si>
  <si>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</si>
  <si>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</si>
  <si>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</si>
  <si>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</si>
  <si>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</si>
  <si>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</si>
  <si>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</si>
  <si>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</si>
  <si>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</si>
  <si>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</si>
  <si>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</si>
  <si>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</si>
  <si>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</si>
  <si>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</si>
  <si>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</si>
  <si>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</si>
  <si>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</si>
  <si>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</si>
  <si>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</si>
  <si>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</si>
  <si>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</si>
  <si>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</si>
  <si>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</si>
  <si>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</si>
  <si>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</si>
  <si>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</si>
  <si>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</si>
  <si>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</si>
  <si>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</si>
  <si>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</si>
  <si>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</si>
  <si>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</si>
  <si>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</si>
  <si>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</si>
  <si>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</si>
  <si>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</si>
  <si>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</si>
  <si>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</si>
  <si>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</si>
  <si>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</si>
  <si>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</si>
  <si>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</si>
  <si>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</si>
  <si>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</si>
  <si>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</si>
  <si>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</si>
  <si>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</si>
  <si>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</si>
  <si>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</si>
  <si>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</si>
  <si>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</si>
  <si>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</si>
  <si>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</si>
  <si>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</si>
  <si>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</si>
  <si>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</si>
  <si>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</si>
  <si>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</si>
  <si>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</si>
  <si>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</si>
  <si>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</si>
  <si>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</si>
  <si>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</si>
  <si>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</si>
  <si>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</si>
  <si>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</si>
  <si>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</si>
  <si>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</si>
  <si>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</si>
  <si>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</si>
  <si>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</si>
  <si>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</si>
  <si>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</si>
  <si>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</si>
  <si>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</si>
  <si>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</si>
  <si>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</si>
  <si>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</si>
  <si>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</si>
  <si>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</si>
  <si>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</si>
  <si>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</si>
  <si>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</si>
  <si>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</si>
  <si>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</si>
  <si>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</si>
  <si>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</si>
  <si>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</si>
  <si>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</si>
  <si>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</si>
  <si>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</si>
  <si>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</si>
  <si>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</si>
  <si>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</si>
  <si>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</si>
  <si>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</si>
  <si>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</si>
  <si>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</si>
  <si>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</si>
  <si>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</si>
  <si>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</si>
  <si>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</si>
  <si>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</si>
  <si>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</si>
  <si>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</si>
  <si>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</si>
  <si>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</si>
  <si>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</si>
  <si>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</si>
  <si>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</si>
  <si>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</si>
  <si>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</si>
  <si>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</si>
  <si>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</si>
  <si>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</si>
  <si>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</si>
  <si>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</si>
  <si>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</si>
  <si>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</si>
  <si>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</si>
  <si>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</si>
  <si>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</si>
  <si>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</si>
  <si>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</si>
  <si>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</si>
  <si>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</si>
  <si>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</si>
  <si>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</si>
  <si>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</si>
  <si>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</si>
  <si>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</si>
  <si>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</si>
  <si>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</si>
  <si>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</si>
  <si>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</si>
  <si>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</si>
  <si>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</si>
  <si>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</si>
  <si>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</si>
  <si>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</si>
  <si>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</si>
  <si>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</si>
  <si>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</si>
  <si>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</si>
  <si>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</si>
  <si>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</si>
  <si>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</si>
  <si>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</si>
  <si>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</si>
  <si>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</si>
  <si>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</si>
  <si>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</si>
  <si>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</si>
  <si>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</si>
  <si>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</si>
  <si>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</si>
  <si>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</si>
  <si>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</si>
  <si>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</si>
  <si>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</si>
  <si>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</si>
  <si>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</si>
  <si>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</si>
  <si>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</si>
  <si>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</si>
  <si>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</si>
  <si>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</si>
  <si>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</si>
  <si>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</si>
  <si>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</si>
  <si>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</si>
  <si>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</si>
  <si>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</si>
  <si>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</si>
  <si>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</si>
  <si>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</si>
  <si>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</si>
  <si>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</si>
  <si>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</si>
  <si>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</si>
  <si>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</si>
  <si>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</si>
  <si>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</si>
  <si>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</si>
  <si>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</si>
  <si>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</si>
  <si>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</si>
  <si>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</si>
  <si>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</si>
  <si>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</si>
  <si>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</si>
  <si>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</si>
  <si>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</si>
  <si>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</si>
  <si>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</si>
  <si>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</si>
  <si>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</si>
  <si>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</si>
  <si>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</si>
  <si>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</si>
  <si>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</si>
  <si>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</si>
  <si>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</si>
  <si>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</si>
  <si>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</si>
  <si>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</si>
  <si>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</si>
  <si>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</si>
  <si>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</si>
  <si>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</si>
  <si>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</si>
  <si>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</si>
  <si>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</si>
  <si>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</si>
  <si>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</si>
  <si>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</si>
  <si>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</si>
  <si>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</si>
  <si>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</si>
  <si>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</si>
  <si>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</si>
  <si>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</si>
  <si>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</si>
  <si>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</si>
  <si>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</si>
  <si>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</si>
  <si>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</si>
  <si>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</si>
  <si>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</si>
  <si>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</si>
  <si>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</si>
  <si>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</si>
  <si>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</si>
  <si>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</si>
  <si>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</si>
  <si>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</si>
  <si>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</si>
  <si>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</si>
  <si>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</si>
  <si>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</si>
  <si>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</si>
  <si>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</si>
  <si>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</si>
  <si>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</si>
  <si>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</si>
  <si>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</si>
  <si>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</si>
  <si>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</si>
  <si>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</si>
  <si>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</si>
  <si>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</si>
  <si>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</si>
  <si>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</si>
  <si>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</si>
  <si>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</si>
  <si>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</si>
  <si>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</si>
  <si>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</si>
  <si>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</si>
  <si>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</si>
  <si>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</si>
  <si>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</si>
  <si>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</si>
  <si>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</si>
  <si>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</si>
  <si>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</si>
  <si>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</si>
  <si>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</si>
  <si>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</si>
  <si>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</si>
  <si>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</si>
  <si>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</si>
  <si>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</si>
  <si>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</si>
  <si>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</si>
  <si>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</si>
  <si>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</si>
  <si>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</si>
  <si>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</si>
  <si>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</si>
  <si>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</si>
  <si>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</si>
  <si>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</si>
  <si>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</si>
  <si>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</si>
  <si>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</si>
  <si>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</si>
  <si>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</si>
  <si>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</si>
  <si>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</si>
  <si>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</si>
  <si>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</si>
  <si>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</si>
  <si>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</si>
  <si>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</si>
  <si>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</si>
  <si>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</si>
  <si>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</si>
  <si>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</si>
  <si>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</si>
  <si>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</si>
  <si>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</si>
  <si>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</si>
  <si>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</si>
  <si>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</si>
  <si>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</si>
  <si>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</si>
  <si>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</si>
  <si>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</si>
  <si>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</si>
  <si>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</si>
  <si>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</si>
  <si>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</si>
  <si>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</si>
  <si>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</si>
  <si>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</si>
  <si>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</si>
  <si>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</si>
  <si>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</si>
  <si>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</si>
  <si>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</si>
  <si>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</si>
  <si>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</si>
  <si>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</si>
  <si>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</si>
  <si>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</si>
  <si>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</si>
  <si>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</si>
  <si>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</si>
  <si>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</si>
  <si>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</si>
  <si>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</si>
  <si>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</si>
  <si>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</si>
  <si>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</si>
  <si>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</si>
  <si>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</si>
  <si>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</si>
  <si>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</si>
  <si>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</si>
  <si>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</si>
  <si>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</si>
  <si>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</si>
  <si>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</si>
  <si>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</si>
  <si>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</si>
  <si>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</si>
  <si>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</si>
  <si>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</si>
  <si>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</si>
  <si>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</si>
  <si>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</si>
  <si>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</si>
  <si>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</si>
  <si>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</si>
  <si>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</si>
  <si>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</si>
  <si>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</si>
  <si>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</si>
  <si>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</si>
  <si>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</si>
  <si>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</si>
  <si>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</si>
  <si>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</si>
  <si>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</si>
  <si>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</si>
  <si>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</si>
  <si>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</si>
  <si>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</si>
  <si>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</si>
  <si>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</si>
  <si>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</si>
  <si>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</si>
  <si>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</si>
  <si>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</si>
  <si>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</si>
  <si>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</si>
  <si>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</si>
  <si>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</si>
  <si>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</si>
  <si>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</si>
  <si>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</si>
  <si>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</si>
  <si>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</si>
  <si>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</si>
  <si>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</si>
  <si>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</si>
  <si>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</si>
  <si>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</si>
  <si>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</si>
  <si>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</si>
  <si>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</si>
  <si>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</si>
  <si>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</si>
  <si>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</si>
  <si>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</si>
  <si>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</si>
  <si>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</si>
  <si>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</si>
  <si>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</si>
  <si>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</si>
  <si>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</si>
  <si>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</si>
  <si>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</si>
  <si>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</si>
  <si>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</si>
  <si>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</si>
  <si>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</si>
  <si>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</si>
  <si>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</si>
  <si>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</si>
  <si>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</si>
  <si>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</si>
  <si>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</si>
  <si>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</si>
  <si>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</si>
  <si>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</si>
  <si>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</si>
  <si>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</si>
  <si>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</si>
  <si>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</si>
  <si>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</si>
  <si>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</si>
  <si>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</si>
  <si>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</si>
  <si>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</si>
  <si>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</si>
  <si>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</si>
  <si>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</si>
  <si>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</si>
  <si>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</si>
  <si>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</si>
  <si>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</si>
  <si>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</si>
  <si>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</si>
  <si>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</si>
  <si>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</si>
  <si>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</si>
  <si>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</si>
  <si>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</si>
  <si>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</si>
  <si>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</si>
  <si>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</si>
  <si>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</si>
  <si>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</si>
  <si>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</si>
  <si>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</si>
  <si>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</si>
  <si>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</si>
  <si>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</si>
  <si>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</si>
  <si>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</si>
  <si>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</si>
  <si>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</si>
  <si>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</si>
  <si>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</si>
  <si>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</si>
  <si>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</si>
  <si>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</si>
  <si>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</si>
  <si>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</si>
  <si>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</si>
  <si>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</si>
  <si>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</si>
  <si>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</si>
  <si>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</si>
  <si>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</si>
  <si>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</si>
  <si>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</si>
  <si>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</si>
  <si>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</si>
  <si>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</si>
  <si>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</si>
  <si>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</si>
  <si>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</si>
  <si>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</si>
  <si>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</si>
  <si>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</si>
  <si>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</si>
  <si>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</si>
  <si>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</si>
  <si>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</si>
  <si>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</si>
  <si>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</si>
  <si>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</si>
  <si>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</si>
  <si>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</si>
  <si>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</si>
  <si>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</si>
  <si>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</si>
  <si>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</si>
  <si>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</si>
  <si>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</si>
  <si>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</si>
  <si>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</si>
  <si>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</si>
  <si>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</si>
  <si>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</si>
  <si>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</si>
  <si>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</si>
  <si>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</si>
  <si>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</si>
  <si>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</si>
  <si>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</si>
  <si>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</si>
  <si>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</si>
  <si>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</si>
  <si>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</si>
  <si>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</si>
  <si>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</si>
  <si>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</si>
  <si>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</si>
  <si>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</si>
  <si>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</si>
  <si>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</si>
  <si>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</si>
  <si>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</si>
  <si>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</si>
  <si>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</si>
  <si>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</si>
  <si>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</si>
  <si>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</si>
  <si>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</si>
  <si>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</si>
  <si>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</si>
  <si>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</si>
  <si>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</si>
  <si>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</si>
  <si>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</si>
  <si>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</si>
  <si>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</si>
  <si>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</si>
  <si>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</si>
  <si>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</si>
  <si>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</si>
  <si>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</si>
  <si>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</si>
  <si>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</si>
  <si>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</si>
  <si>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</si>
  <si>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</si>
  <si>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</si>
  <si>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</si>
  <si>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</si>
  <si>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</si>
  <si>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</si>
  <si>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</si>
  <si>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</si>
  <si>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</si>
  <si>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</si>
  <si>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</si>
  <si>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</si>
  <si>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</si>
  <si>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</si>
  <si>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</si>
  <si>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</si>
  <si>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</si>
  <si>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</si>
  <si>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</si>
  <si>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</si>
  <si>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</si>
  <si>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</si>
  <si>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</si>
  <si>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</si>
  <si>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</si>
  <si>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</si>
  <si>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</si>
  <si>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</si>
  <si>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</si>
  <si>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</si>
  <si>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</si>
  <si>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</si>
  <si>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</si>
  <si>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</si>
  <si>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</si>
  <si>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</si>
  <si>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</si>
  <si>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</si>
  <si>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</si>
  <si>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</si>
  <si>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</si>
  <si>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</si>
  <si>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</si>
  <si>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</si>
  <si>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</si>
  <si>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</si>
  <si>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</si>
  <si>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</si>
  <si>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</si>
  <si>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</si>
  <si>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</si>
  <si>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</si>
  <si>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</si>
  <si>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</si>
  <si>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</si>
  <si>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</si>
  <si>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</si>
  <si>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</si>
  <si>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</si>
  <si>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</si>
  <si>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</si>
  <si>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</si>
  <si>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</si>
  <si>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</si>
  <si>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</si>
  <si>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</si>
  <si>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</si>
  <si>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</si>
  <si>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</si>
  <si>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</si>
  <si>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</si>
  <si>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</si>
  <si>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</si>
  <si>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</si>
  <si>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</si>
  <si>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</si>
  <si>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</si>
  <si>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</si>
  <si>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</si>
  <si>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</si>
  <si>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</si>
  <si>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</si>
  <si>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</si>
  <si>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</si>
  <si>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</si>
  <si>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</si>
  <si>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</si>
  <si>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</si>
  <si>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</si>
  <si>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</si>
  <si>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</si>
  <si>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</si>
  <si>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</si>
  <si>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</si>
  <si>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</si>
  <si>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</si>
  <si>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</si>
  <si>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</si>
  <si>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</si>
  <si>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</si>
  <si>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</si>
  <si>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</si>
  <si>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</si>
  <si>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</si>
  <si>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</si>
  <si>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</si>
  <si>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</si>
  <si>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</si>
  <si>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</si>
  <si>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</si>
  <si>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</si>
  <si>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</si>
  <si>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</si>
  <si>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</si>
  <si>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</si>
  <si>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</si>
  <si>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</si>
  <si>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</si>
  <si>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</si>
  <si>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</si>
  <si>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</si>
  <si>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</si>
  <si>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</si>
  <si>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</si>
  <si>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</si>
  <si>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</si>
  <si>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</si>
  <si>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</si>
  <si>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</si>
  <si>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</si>
  <si>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</si>
  <si>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</si>
  <si>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</si>
  <si>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</si>
  <si>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</si>
  <si>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</si>
  <si>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</si>
  <si>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</si>
  <si>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</si>
  <si>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</si>
  <si>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</si>
  <si>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</si>
  <si>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</si>
  <si>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</si>
  <si>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</si>
  <si>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</si>
  <si>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</si>
  <si>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</si>
  <si>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</si>
  <si>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</si>
  <si>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</si>
  <si>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</si>
  <si>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</si>
  <si>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</si>
  <si>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</si>
  <si>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</si>
  <si>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</si>
  <si>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</si>
  <si>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</si>
  <si>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</si>
  <si>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</si>
  <si>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</si>
  <si>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</si>
  <si>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</si>
  <si>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</si>
  <si>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</si>
  <si>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</si>
  <si>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</si>
  <si>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</si>
  <si>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</si>
  <si>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</si>
  <si>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</si>
  <si>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</si>
  <si>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</si>
  <si>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</si>
  <si>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</si>
  <si>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</si>
  <si>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</si>
  <si>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</si>
  <si>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</si>
  <si>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</si>
  <si>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</si>
  <si>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</si>
  <si>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</si>
  <si>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</si>
  <si>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</si>
  <si>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</si>
  <si>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</si>
  <si>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</si>
  <si>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</si>
  <si>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</si>
  <si>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</si>
  <si>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</si>
  <si>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</si>
  <si>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</si>
  <si>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</si>
  <si>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</si>
  <si>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</si>
  <si>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</si>
  <si>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</si>
  <si>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</si>
  <si>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</si>
  <si>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</si>
  <si>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</si>
  <si>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</si>
  <si>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</si>
  <si>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</si>
  <si>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</si>
  <si>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</si>
  <si>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</si>
  <si>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</si>
  <si>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</si>
  <si>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</si>
  <si>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</si>
  <si>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</si>
  <si>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</si>
  <si>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</si>
  <si>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</si>
  <si>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</si>
  <si>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</si>
  <si>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</si>
  <si>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</si>
  <si>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</si>
  <si>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</si>
  <si>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</si>
  <si>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</si>
  <si>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</si>
  <si>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</si>
  <si>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</si>
  <si>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</si>
  <si>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</si>
  <si>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</si>
  <si>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</si>
  <si>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</si>
  <si>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</si>
  <si>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</si>
  <si>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</si>
  <si>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</si>
  <si>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</si>
  <si>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</si>
  <si>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</si>
  <si>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</si>
  <si>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</si>
  <si>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</si>
  <si>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</si>
  <si>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</si>
  <si>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</si>
  <si>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</si>
  <si>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</si>
  <si>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</si>
  <si>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</si>
  <si>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</si>
  <si>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</si>
  <si>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</si>
  <si>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</si>
  <si>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</si>
  <si>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</si>
  <si>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</si>
  <si>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</si>
  <si>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</si>
  <si>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</si>
  <si>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</si>
  <si>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</si>
  <si>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</si>
  <si>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</si>
  <si>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</si>
  <si>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</si>
  <si>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</si>
  <si>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</si>
  <si>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</si>
  <si>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</si>
  <si>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</si>
  <si>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</si>
  <si>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</si>
  <si>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</si>
  <si>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</si>
  <si>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</si>
  <si>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</si>
  <si>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</si>
  <si>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</si>
  <si>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</si>
  <si>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</si>
  <si>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</si>
  <si>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</si>
  <si>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</si>
  <si>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</si>
  <si>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</si>
  <si>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</si>
  <si>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</si>
  <si>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</si>
  <si>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</si>
  <si>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</si>
  <si>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</si>
  <si>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</si>
  <si>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</si>
  <si>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</si>
  <si>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</si>
  <si>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</si>
  <si>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</si>
  <si>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</si>
  <si>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</si>
  <si>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</si>
  <si>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</si>
  <si>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</si>
  <si>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</si>
  <si>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</si>
  <si>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</si>
  <si>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</si>
  <si>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</si>
  <si>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</si>
  <si>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</si>
  <si>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</si>
  <si>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</si>
  <si>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</si>
  <si>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</si>
  <si>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</si>
  <si>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</si>
  <si>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</si>
  <si>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</si>
  <si>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</si>
  <si>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</si>
  <si>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</si>
  <si>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</si>
  <si>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</si>
  <si>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</si>
  <si>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</si>
  <si>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</si>
  <si>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</si>
  <si>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</si>
  <si>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</si>
  <si>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</si>
  <si>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</si>
  <si>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</si>
  <si>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</si>
  <si>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</si>
  <si>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</si>
  <si>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</si>
  <si>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</si>
  <si>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</si>
  <si>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</si>
  <si>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</si>
  <si>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</si>
  <si>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</si>
  <si>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</si>
  <si>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</si>
  <si>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</si>
  <si>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</si>
  <si>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</si>
  <si>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</si>
  <si>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</si>
  <si>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</si>
  <si>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</si>
  <si>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</si>
  <si>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</si>
  <si>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</si>
  <si>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</si>
  <si>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</si>
  <si>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</si>
  <si>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</si>
  <si>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</si>
  <si>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</si>
  <si>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</si>
  <si>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</si>
  <si>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</si>
  <si>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</si>
  <si>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</si>
  <si>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</si>
  <si>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</si>
  <si>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</si>
  <si>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</si>
  <si>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</si>
  <si>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</si>
  <si>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</si>
  <si>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</si>
  <si>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</si>
  <si>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</si>
  <si>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</si>
  <si>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</si>
  <si>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</si>
  <si>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</si>
  <si>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</si>
  <si>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</si>
  <si>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</si>
  <si>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</si>
  <si>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</si>
  <si>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</si>
  <si>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</si>
  <si>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</si>
  <si>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</si>
  <si>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</si>
  <si>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</si>
  <si>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</si>
  <si>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</si>
  <si>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</si>
  <si>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</si>
  <si>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</si>
  <si>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</si>
  <si>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</si>
  <si>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</si>
  <si>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</si>
  <si>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</si>
  <si>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</si>
  <si>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</si>
  <si>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</si>
  <si>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</si>
  <si>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</si>
  <si>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</si>
  <si>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</si>
  <si>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</si>
  <si>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</si>
  <si>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</si>
  <si>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</si>
  <si>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</si>
  <si>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</si>
  <si>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</si>
  <si>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</si>
  <si>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</si>
  <si>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</si>
  <si>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</si>
  <si>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</si>
  <si>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</si>
  <si>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</si>
  <si>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</si>
  <si>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</si>
  <si>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</si>
  <si>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</si>
  <si>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</si>
  <si>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</si>
  <si>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</si>
  <si>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</si>
  <si>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</si>
  <si>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</si>
  <si>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</si>
  <si>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</si>
  <si>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</si>
  <si>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</si>
  <si>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</si>
  <si>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</si>
  <si>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</si>
  <si>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</si>
  <si>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</si>
  <si>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</si>
  <si>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</si>
  <si>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</si>
  <si>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</si>
  <si>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</si>
  <si>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</si>
  <si>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</si>
  <si>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</si>
  <si>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</si>
  <si>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</si>
  <si>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</si>
  <si>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</si>
  <si>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</si>
  <si>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</si>
  <si>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</si>
  <si>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</si>
  <si>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</si>
  <si>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</si>
  <si>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</si>
  <si>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</si>
  <si>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</si>
  <si>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</si>
  <si>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</si>
  <si>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</si>
  <si>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</si>
  <si>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</si>
  <si>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</si>
  <si>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</si>
  <si>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</si>
  <si>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</si>
  <si>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</si>
  <si>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</si>
  <si>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</si>
  <si>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</si>
  <si>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</si>
  <si>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</si>
  <si>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</si>
  <si>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</si>
  <si>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</si>
  <si>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</si>
  <si>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</si>
  <si>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</si>
  <si>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</si>
  <si>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</si>
  <si>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</si>
  <si>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</si>
  <si>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</si>
  <si>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</si>
  <si>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</si>
  <si>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</si>
  <si>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</si>
  <si>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</si>
  <si>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</si>
  <si>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</si>
  <si>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</si>
  <si>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</si>
  <si>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</si>
  <si>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</si>
  <si>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</si>
  <si>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</si>
  <si>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</si>
  <si>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</si>
  <si>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</si>
  <si>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</si>
  <si>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</si>
  <si>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</si>
  <si>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</si>
  <si>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</si>
  <si>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</si>
  <si>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</si>
  <si>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</si>
  <si>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</si>
  <si>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</si>
  <si>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</si>
  <si>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</si>
  <si>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</si>
  <si>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</si>
  <si>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</si>
  <si>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</si>
  <si>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</si>
  <si>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</si>
  <si>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</si>
  <si>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</si>
  <si>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</si>
  <si>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</si>
  <si>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</si>
  <si>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</si>
  <si>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</si>
  <si>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</si>
  <si>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</si>
  <si>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</si>
  <si>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</si>
  <si>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</si>
  <si>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</si>
  <si>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</si>
  <si>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</si>
  <si>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</si>
  <si>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</si>
  <si>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</si>
  <si>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</si>
  <si>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</si>
  <si>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</si>
  <si>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</si>
  <si>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</si>
  <si>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</si>
  <si>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</si>
  <si>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</si>
  <si>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</si>
  <si>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</si>
  <si>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</si>
  <si>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</si>
  <si>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</si>
  <si>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</si>
  <si>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</si>
  <si>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</si>
  <si>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</si>
  <si>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</si>
  <si>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</si>
  <si>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</si>
  <si>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</si>
  <si>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</si>
  <si>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</si>
  <si>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</si>
  <si>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</si>
  <si>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</si>
  <si>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</si>
  <si>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</si>
  <si>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</si>
  <si>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</si>
  <si>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</si>
  <si>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</si>
  <si>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</si>
  <si>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</si>
  <si>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</si>
  <si>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</si>
  <si>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</si>
  <si>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</si>
  <si>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</si>
  <si>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</si>
  <si>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</si>
  <si>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</si>
  <si>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</si>
  <si>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</si>
  <si>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</si>
  <si>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</si>
  <si>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</si>
  <si>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</si>
  <si>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</si>
  <si>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</si>
  <si>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</si>
  <si>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</si>
  <si>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</si>
  <si>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</si>
  <si>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</si>
  <si>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</si>
  <si>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</si>
  <si>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</si>
  <si>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</si>
  <si>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</si>
  <si>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</si>
  <si>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</si>
  <si>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</si>
  <si>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</si>
  <si>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</si>
  <si>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</si>
  <si>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</si>
  <si>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</si>
  <si>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</si>
  <si>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</si>
  <si>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</si>
  <si>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</si>
  <si>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</si>
  <si>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</si>
  <si>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</si>
  <si>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</si>
  <si>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</si>
  <si>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</si>
  <si>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</si>
  <si>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</si>
  <si>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</si>
  <si>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</si>
  <si>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</si>
  <si>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</si>
  <si>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</si>
  <si>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</si>
  <si>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</si>
  <si>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</si>
  <si>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</si>
  <si>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</si>
  <si>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</si>
  <si>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</si>
  <si>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</si>
  <si>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</si>
  <si>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</si>
  <si>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</si>
  <si>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</si>
  <si>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</si>
  <si>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</si>
  <si>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</si>
  <si>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</si>
  <si>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</si>
  <si>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</si>
  <si>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</si>
  <si>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</si>
  <si>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</si>
  <si>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</si>
  <si>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</si>
  <si>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</si>
  <si>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</si>
  <si>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</si>
  <si>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</si>
  <si>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</si>
  <si>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</si>
  <si>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</si>
  <si>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</si>
  <si>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</si>
  <si>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</si>
  <si>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</si>
  <si>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</si>
  <si>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</si>
  <si>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</si>
  <si>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</si>
  <si>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</si>
  <si>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</si>
  <si>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</si>
  <si>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</si>
  <si>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</si>
  <si>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</si>
  <si>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</si>
  <si>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</si>
  <si>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</si>
  <si>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</si>
  <si>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</si>
  <si>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</si>
  <si>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</si>
  <si>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</si>
  <si>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</si>
  <si>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</si>
  <si>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</si>
  <si>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</si>
  <si>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</si>
  <si>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</si>
  <si>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</si>
  <si>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</si>
  <si>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</si>
  <si>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</si>
  <si>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</si>
  <si>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</si>
  <si>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</si>
  <si>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</si>
  <si>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</si>
  <si>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</si>
  <si>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</si>
  <si>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</si>
  <si>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</si>
  <si>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</si>
  <si>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</si>
  <si>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</si>
  <si>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</si>
  <si>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</si>
  <si>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</si>
  <si>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</si>
  <si>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</si>
  <si>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</si>
  <si>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</si>
  <si>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</si>
  <si>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</si>
  <si>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</si>
  <si>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</si>
  <si>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</si>
  <si>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</si>
  <si>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</si>
  <si>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</si>
  <si>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</si>
  <si>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</si>
  <si>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</si>
  <si>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</si>
  <si>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</si>
  <si>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</si>
  <si>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</si>
  <si>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</si>
  <si>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</si>
  <si>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</si>
  <si>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</si>
  <si>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</si>
  <si>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</si>
  <si>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</si>
  <si>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</si>
  <si>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</si>
  <si>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</si>
  <si>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</si>
  <si>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</si>
  <si>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</si>
  <si>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</si>
  <si>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</si>
  <si>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</si>
  <si>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</si>
  <si>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</si>
  <si>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</si>
  <si>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</si>
  <si>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</si>
  <si>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</si>
  <si>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</si>
  <si>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</si>
  <si>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</si>
  <si>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</si>
  <si>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</si>
  <si>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</si>
  <si>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</si>
  <si>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</si>
  <si>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</si>
  <si>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</si>
  <si>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</si>
  <si>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</si>
  <si>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</si>
  <si>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</si>
  <si>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</si>
  <si>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</si>
  <si>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</si>
  <si>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</si>
  <si>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</si>
  <si>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</si>
  <si>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</si>
  <si>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</si>
  <si>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</si>
  <si>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</si>
  <si>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</si>
  <si>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</si>
  <si>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</si>
  <si>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</si>
  <si>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</si>
  <si>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</si>
  <si>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</si>
  <si>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</si>
  <si>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</si>
  <si>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</si>
  <si>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</si>
  <si>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</si>
  <si>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</si>
  <si>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</si>
  <si>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</si>
  <si>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</si>
  <si>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</si>
  <si>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</si>
  <si>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</si>
  <si>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</si>
  <si>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</si>
  <si>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</si>
  <si>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</si>
  <si>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</si>
  <si>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</si>
  <si>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</si>
  <si>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</si>
  <si>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</si>
  <si>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</si>
  <si>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</si>
  <si>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</si>
  <si>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</si>
  <si>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</si>
  <si>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</si>
  <si>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</si>
  <si>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</si>
  <si>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</si>
  <si>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</si>
  <si>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</si>
  <si>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</si>
  <si>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</si>
  <si>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</si>
  <si>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</si>
  <si>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</si>
  <si>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</si>
  <si>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</si>
  <si>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</si>
  <si>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</si>
  <si>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</si>
  <si>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</si>
  <si>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</si>
  <si>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</si>
  <si>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</si>
  <si>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</si>
  <si>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</si>
  <si>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</si>
  <si>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</si>
  <si>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</si>
  <si>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</si>
  <si>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</si>
  <si>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</si>
  <si>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</si>
  <si>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</si>
  <si>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</si>
  <si>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</si>
  <si>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</si>
  <si>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</si>
  <si>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</si>
  <si>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</si>
  <si>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</si>
  <si>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</si>
  <si>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</si>
  <si>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</si>
  <si>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</si>
  <si>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</si>
  <si>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</si>
  <si>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</si>
  <si>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</si>
  <si>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</si>
  <si>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</si>
  <si>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</si>
  <si>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</si>
  <si>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</si>
  <si>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</si>
  <si>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</si>
  <si>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</si>
  <si>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</si>
  <si>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</si>
  <si>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</si>
  <si>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</si>
  <si>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</si>
  <si>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</si>
  <si>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</si>
  <si>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</si>
  <si>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</si>
  <si>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</si>
  <si>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</si>
  <si>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</si>
  <si>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</si>
  <si>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</si>
  <si>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</si>
  <si>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</si>
  <si>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</si>
  <si>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</si>
  <si>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</si>
  <si>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</si>
  <si>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</si>
  <si>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</si>
  <si>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</si>
  <si>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</si>
  <si>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</si>
  <si>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</si>
  <si>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</si>
  <si>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</si>
  <si>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</si>
  <si>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</si>
  <si>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</si>
  <si>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</si>
  <si>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</si>
  <si>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</si>
  <si>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</si>
  <si>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</si>
  <si>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</si>
  <si>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</si>
  <si>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</si>
  <si>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</si>
  <si>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</si>
  <si>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</si>
  <si>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</si>
  <si>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</si>
  <si>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</si>
  <si>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</si>
  <si>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</si>
  <si>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</si>
  <si>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</si>
  <si>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</si>
  <si>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</si>
  <si>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</si>
  <si>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</si>
  <si>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</si>
  <si>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</si>
  <si>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</si>
  <si>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</si>
  <si>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</si>
  <si>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</si>
  <si>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</si>
  <si>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</si>
  <si>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</si>
  <si>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</si>
  <si>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</si>
  <si>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</si>
  <si>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</si>
  <si>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</si>
  <si>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</si>
  <si>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</si>
  <si>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</si>
  <si>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</si>
  <si>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</si>
  <si>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</si>
  <si>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</si>
  <si>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</si>
  <si>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</si>
  <si>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</si>
  <si>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</si>
  <si>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</si>
  <si>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</si>
  <si>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</si>
  <si>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</si>
  <si>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</si>
  <si>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</si>
  <si>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</si>
  <si>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</si>
  <si>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</si>
  <si>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</si>
  <si>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</si>
  <si>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</si>
  <si>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</si>
  <si>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</si>
  <si>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</si>
  <si>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</si>
  <si>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</si>
  <si>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</si>
  <si>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</si>
  <si>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</si>
  <si>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</si>
  <si>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</si>
  <si>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</si>
  <si>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</si>
  <si>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</si>
  <si>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</si>
  <si>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</si>
  <si>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</si>
  <si>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</si>
  <si>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</si>
  <si>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</si>
  <si>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</si>
  <si>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</si>
  <si>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</si>
  <si>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</si>
  <si>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</si>
  <si>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</si>
  <si>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</si>
  <si>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</si>
  <si>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</si>
  <si>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</si>
  <si>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</si>
  <si>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</si>
  <si>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</si>
  <si>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</si>
  <si>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</si>
  <si>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</si>
  <si>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</si>
  <si>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</si>
  <si>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</si>
  <si>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</si>
  <si>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</si>
  <si>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</si>
  <si>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</si>
  <si>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</si>
  <si>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</si>
  <si>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</si>
  <si>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</si>
  <si>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</si>
  <si>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</si>
  <si>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</si>
  <si>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</si>
  <si>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</si>
  <si>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</si>
  <si>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</si>
  <si>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</si>
  <si>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</si>
  <si>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</si>
  <si>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</si>
  <si>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</si>
  <si>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</si>
  <si>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</si>
  <si>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</si>
  <si>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</si>
  <si>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</si>
  <si>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</si>
  <si>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</si>
  <si>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</si>
  <si>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</si>
  <si>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</si>
  <si>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</si>
  <si>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</si>
  <si>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</si>
  <si>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</si>
  <si>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</si>
  <si>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</si>
  <si>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</si>
  <si>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</si>
  <si>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</si>
  <si>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</si>
  <si>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</si>
  <si>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</si>
  <si>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</si>
  <si>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</si>
  <si>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</si>
  <si>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</si>
  <si>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</si>
  <si>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</si>
  <si>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</si>
  <si>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</si>
  <si>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</si>
  <si>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</si>
  <si>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</si>
  <si>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</si>
  <si>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</si>
  <si>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</si>
  <si>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</si>
  <si>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</si>
  <si>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</si>
  <si>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</si>
  <si>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</si>
  <si>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</si>
  <si>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</si>
  <si>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</si>
  <si>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</si>
  <si>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</si>
  <si>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</si>
  <si>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</si>
  <si>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</si>
  <si>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</si>
  <si>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</si>
  <si>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</si>
  <si>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</si>
  <si>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</si>
  <si>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</si>
  <si>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</si>
  <si>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</si>
  <si>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</si>
  <si>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</si>
  <si>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</si>
  <si>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</si>
  <si>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</si>
  <si>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</si>
  <si>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</si>
  <si>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</si>
  <si>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</si>
  <si>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</si>
  <si>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</si>
  <si>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</si>
  <si>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</si>
  <si>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</si>
  <si>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</si>
  <si>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</si>
  <si>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</si>
  <si>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</si>
  <si>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</si>
  <si>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</si>
  <si>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</si>
  <si>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</si>
  <si>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</si>
  <si>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</si>
  <si>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</si>
  <si>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</si>
  <si>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</si>
  <si>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</si>
  <si>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</si>
  <si>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</si>
  <si>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</si>
  <si>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</si>
  <si>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</si>
  <si>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</si>
  <si>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</si>
  <si>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</si>
  <si>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</si>
  <si>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</si>
  <si>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</si>
  <si>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</si>
  <si>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</si>
  <si>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</si>
  <si>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</si>
  <si>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</si>
  <si>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</si>
  <si>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</si>
  <si>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</si>
  <si>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</si>
  <si>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</si>
  <si>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</si>
  <si>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</si>
  <si>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</si>
  <si>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</si>
  <si>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</si>
  <si>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</si>
  <si>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</si>
  <si>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</si>
  <si>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</si>
  <si>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</si>
  <si>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</si>
  <si>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</si>
  <si>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</si>
  <si>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</si>
  <si>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</si>
  <si>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</si>
  <si>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</si>
  <si>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</si>
  <si>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</si>
  <si>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</si>
  <si>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</si>
  <si>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</si>
  <si>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</si>
  <si>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</si>
  <si>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</si>
  <si>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</si>
  <si>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</si>
  <si>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</si>
  <si>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</si>
  <si>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</si>
  <si>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</si>
  <si>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</si>
  <si>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</si>
  <si>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</si>
  <si>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</si>
  <si>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</si>
  <si>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</si>
  <si>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</si>
  <si>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</si>
  <si>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</si>
  <si>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</si>
  <si>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</si>
  <si>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</si>
  <si>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</si>
  <si>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</si>
  <si>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</si>
  <si>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</si>
  <si>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</si>
  <si>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</si>
  <si>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</si>
  <si>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</si>
  <si>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</si>
  <si>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</si>
  <si>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</si>
  <si>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</si>
  <si>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</si>
  <si>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</si>
  <si>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</si>
  <si>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</si>
  <si>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</si>
  <si>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</si>
  <si>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</si>
  <si>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</si>
  <si>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</si>
  <si>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</si>
  <si>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</si>
  <si>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</si>
  <si>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</si>
  <si>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</si>
  <si>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</si>
  <si>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</si>
  <si>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</si>
  <si>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</si>
  <si>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</si>
  <si>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</si>
  <si>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</si>
  <si>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</si>
  <si>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</si>
  <si>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</si>
  <si>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</si>
  <si>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</si>
  <si>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</si>
  <si>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</si>
  <si>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</si>
  <si>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</si>
  <si>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</si>
  <si>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</si>
  <si>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</si>
  <si>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</si>
  <si>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</si>
  <si>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</si>
  <si>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</si>
  <si>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</si>
  <si>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</si>
  <si>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</si>
  <si>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</si>
  <si>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</si>
  <si>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</si>
  <si>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</si>
  <si>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</si>
  <si>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</si>
  <si>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</si>
  <si>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</si>
  <si>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</si>
  <si>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</si>
  <si>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</si>
  <si>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</si>
  <si>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</si>
  <si>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</si>
  <si>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</si>
  <si>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</si>
  <si>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</si>
  <si>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</si>
  <si>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</si>
  <si>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</t>
  </si>
  <si>
    <t>Week</t>
  </si>
  <si>
    <t>Year</t>
  </si>
  <si>
    <t>Year Sales</t>
  </si>
  <si>
    <t>Month Sales</t>
  </si>
  <si>
    <t>Week Sales</t>
  </si>
  <si>
    <t>Quantity week</t>
  </si>
  <si>
    <t xml:space="preserve">Week Quantity </t>
  </si>
  <si>
    <t>Week Discout count</t>
  </si>
  <si>
    <t>Week Discount count</t>
  </si>
  <si>
    <t>Ratio</t>
  </si>
  <si>
    <t>Sales week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</si>
</sst>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2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vertical="top" shrinkToFit="1"/>
    </xf>
    <xf numFmtId="0" fontId="0" fillId="0" borderId="1" xfId="0" applyBorder="1" applyAlignment="1">
      <alignment shrinkToFit="1"/>
    </xf>
    <xf numFmtId="0" fontId="0" fillId="0" borderId="0" xfId="0" applyAlignment="1">
      <alignment shrinkToFit="1"/>
    </xf>
    <xf numFmtId="14" fontId="0" fillId="0" borderId="1" xfId="0" applyNumberFormat="1" applyBorder="1" applyAlignment="1">
      <alignment shrinkToFit="1"/>
    </xf>
    <xf numFmtId="0" fontId="0" fillId="2" borderId="1" xfId="0" applyFill="1" applyBorder="1" applyAlignment="1">
      <alignment shrinkToFit="1"/>
    </xf>
    <xf numFmtId="4" fontId="0" fillId="2" borderId="1" xfId="0" applyNumberFormat="1" applyFill="1" applyBorder="1" applyAlignment="1">
      <alignment vertical="top" wrapText="1"/>
    </xf>
    <xf numFmtId="4" fontId="0" fillId="2" borderId="1" xfId="0" applyNumberFormat="1" applyFill="1" applyBorder="1" applyAlignment="1">
      <alignment shrinkToFit="1"/>
    </xf>
    <xf numFmtId="4" fontId="0" fillId="0" borderId="0" xfId="0" applyNumberFormat="1" applyAlignment="1">
      <alignment shrinkToFit="1"/>
    </xf>
    <xf numFmtId="4" fontId="1" fillId="0" borderId="2" xfId="0" applyNumberFormat="1" applyFont="1" applyBorder="1" applyAlignment="1">
      <alignment vertical="top" wrapText="1"/>
    </xf>
    <xf numFmtId="4" fontId="0" fillId="0" borderId="2" xfId="0" applyNumberFormat="1" applyBorder="1" applyAlignment="1">
      <alignment shrinkToFit="1"/>
    </xf>
    <xf numFmtId="0" fontId="0" fillId="3" borderId="1" xfId="0" applyFill="1" applyBorder="1" applyAlignment="1">
      <alignment shrinkToFit="1"/>
    </xf>
    <xf numFmtId="0" fontId="0" fillId="3" borderId="0" xfId="0" applyFill="1" applyAlignment="1">
      <alignment shrinkToFit="1"/>
    </xf>
    <xf numFmtId="0" fontId="0" fillId="4" borderId="1" xfId="0" applyFill="1" applyBorder="1" applyAlignment="1">
      <alignment vertical="top" wrapText="1"/>
    </xf>
    <xf numFmtId="0" fontId="0" fillId="4" borderId="1" xfId="0" applyFill="1" applyBorder="1" applyAlignment="1">
      <alignment shrinkToFit="1"/>
    </xf>
    <xf numFmtId="0" fontId="0" fillId="5" borderId="1" xfId="0" applyFill="1" applyBorder="1" applyAlignment="1">
      <alignment shrinkToFit="1"/>
    </xf>
    <xf numFmtId="4" fontId="0" fillId="5" borderId="1" xfId="0" applyNumberFormat="1" applyFill="1" applyBorder="1" applyAlignment="1">
      <alignment shrinkToFit="1"/>
    </xf>
    <xf numFmtId="0" fontId="0" fillId="5" borderId="0" xfId="0" applyFill="1"/>
    <xf numFmtId="0" fontId="0" fillId="5" borderId="0" xfId="0" applyFill="1" applyBorder="1"/>
    <xf numFmtId="0" fontId="0" fillId="5" borderId="0" xfId="0" applyFill="1" applyBorder="1" applyAlignment="1">
      <alignment shrinkToFit="1"/>
    </xf>
    <xf numFmtId="4" fontId="0" fillId="5" borderId="0" xfId="0" applyNumberFormat="1" applyFill="1" applyBorder="1" applyAlignment="1">
      <alignment shrinkToFit="1"/>
    </xf>
    <xf numFmtId="0" fontId="0" fillId="5" borderId="0" xfId="0" applyFill="1" applyAlignment="1">
      <alignment vertical="top" wrapText="1"/>
    </xf>
    <xf numFmtId="0" fontId="0" fillId="5" borderId="0" xfId="0" applyFill="1" applyAlignment="1">
      <alignment shrinkToFit="1"/>
    </xf>
    <xf numFmtId="0" fontId="2" fillId="5" borderId="0" xfId="0" applyFont="1" applyFill="1"/>
    <xf numFmtId="0" fontId="2" fillId="6" borderId="1" xfId="0" applyFont="1" applyFill="1" applyBorder="1" applyAlignment="1">
      <alignment vertical="top" wrapText="1"/>
    </xf>
    <xf numFmtId="4" fontId="2" fillId="6" borderId="1" xfId="0" applyNumberFormat="1" applyFont="1" applyFill="1" applyBorder="1" applyAlignment="1">
      <alignment vertical="top" wrapText="1"/>
    </xf>
    <xf numFmtId="0" fontId="0" fillId="5" borderId="1" xfId="0" applyFill="1" applyBorder="1" applyAlignment="1">
      <alignment horizontal="right"/>
    </xf>
    <xf numFmtId="2" fontId="0" fillId="7" borderId="1" xfId="0" applyNumberFormat="1" applyFill="1" applyBorder="1" applyAlignment="1">
      <alignment horizontal="right"/>
    </xf>
    <xf numFmtId="1" fontId="0" fillId="2" borderId="1" xfId="0" applyNumberFormat="1" applyFill="1" applyBorder="1" applyAlignment="1">
      <alignment vertical="top" wrapText="1"/>
    </xf>
    <xf numFmtId="1" fontId="0" fillId="2" borderId="1" xfId="0" applyNumberFormat="1" applyFill="1" applyBorder="1" applyAlignment="1">
      <alignment shrinkToFit="1"/>
    </xf>
    <xf numFmtId="1" fontId="0" fillId="0" borderId="0" xfId="0" applyNumberFormat="1" applyAlignment="1">
      <alignment shrinkToFit="1"/>
    </xf>
    <xf numFmtId="0" fontId="1" fillId="3" borderId="1" xfId="0" applyFont="1" applyFill="1" applyBorder="1" applyAlignment="1">
      <alignment vertical="top" wrapText="1"/>
    </xf>
    <xf numFmtId="4" fontId="1" fillId="3" borderId="2" xfId="0" applyNumberFormat="1" applyFont="1" applyFill="1" applyBorder="1" applyAlignment="1">
      <alignment vertical="top" wrapText="1"/>
    </xf>
    <xf numFmtId="4" fontId="0" fillId="3" borderId="2" xfId="0" applyNumberFormat="1" applyFill="1" applyBorder="1" applyAlignment="1">
      <alignment shrinkToFit="1"/>
    </xf>
    <xf numFmtId="4" fontId="0" fillId="3" borderId="1" xfId="0" applyNumberFormat="1" applyFill="1" applyBorder="1" applyAlignment="1">
      <alignment shrinkToFit="1"/>
    </xf>
    <xf numFmtId="14" fontId="0" fillId="3" borderId="1" xfId="0" applyNumberFormat="1" applyFill="1" applyBorder="1" applyAlignment="1">
      <alignment shrinkToFit="1"/>
    </xf>
    <xf numFmtId="2" fontId="0" fillId="0" borderId="1" xfId="0" applyNumberFormat="1" applyBorder="1" applyAlignment="1">
      <alignment vertical="top" wrapText="1"/>
    </xf>
    <xf numFmtId="2" fontId="0" fillId="0" borderId="1" xfId="0" applyNumberFormat="1" applyBorder="1" applyAlignment="1">
      <alignment shrinkToFit="1"/>
    </xf>
    <xf numFmtId="2" fontId="0" fillId="0" borderId="0" xfId="0" applyNumberFormat="1"/>
    <xf numFmtId="14" fontId="0" fillId="5" borderId="0" xfId="0" applyNumberFormat="1" applyFill="1" applyBorder="1" applyAlignment="1">
      <alignment shrinkToFit="1"/>
    </xf>
    <xf numFmtId="0" fontId="0" fillId="8" borderId="1" xfId="0" applyFill="1" applyBorder="1" applyAlignment="1">
      <alignment vertical="top" wrapText="1"/>
    </xf>
    <xf numFmtId="0" fontId="0" fillId="8" borderId="1" xfId="0" applyFill="1" applyBorder="1" applyAlignment="1">
      <alignment shrinkToFit="1"/>
    </xf>
    <xf numFmtId="0" fontId="0" fillId="8" borderId="3" xfId="0" applyFill="1" applyBorder="1" applyAlignment="1">
      <alignment shrinkToFit="1"/>
    </xf>
    <xf numFmtId="4" fontId="0" fillId="8" borderId="1" xfId="0" applyNumberFormat="1" applyFill="1" applyBorder="1" applyAlignment="1">
      <alignment vertical="top" wrapText="1"/>
    </xf>
    <xf numFmtId="4" fontId="0" fillId="8" borderId="1" xfId="0" applyNumberFormat="1" applyFill="1" applyBorder="1" applyAlignment="1">
      <alignment shrinkToFit="1"/>
    </xf>
    <xf numFmtId="2" fontId="0" fillId="8" borderId="1" xfId="0" applyNumberFormat="1" applyFill="1" applyBorder="1" applyAlignment="1">
      <alignment shrinkToFit="1"/>
    </xf>
    <xf numFmtId="2" fontId="0" fillId="5" borderId="1" xfId="0" applyNumberFormat="1" applyFill="1" applyBorder="1" applyAlignment="1">
      <alignment shrinkToFi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Month Sales</a:t>
            </a:r>
          </a:p>
        </c:rich>
      </c:tx>
      <c:layout>
        <c:manualLayout>
          <c:xMode val="edge"/>
          <c:yMode val="edge"/>
          <c:x val="0.34887111439505314"/>
          <c:y val="3.5117314403294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'Furniture Label'!$F$1</c:f>
              <c:strCache>
                <c:ptCount val="1"/>
                <c:pt idx="0">
                  <c:v>Month Sales</c:v>
                </c:pt>
              </c:strCache>
            </c:strRef>
          </c:tx>
          <c:spPr>
            <a:ln w="22225" cap="rnd" cmpd="sng" algn="ctr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0.0E+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'Furniture Label'!$F$2:$F$13</c:f>
              <c:numCache>
                <c:formatCode>#,##0.00</c:formatCode>
                <c:ptCount val="12"/>
                <c:pt idx="0">
                  <c:v>25605.209600000006</c:v>
                </c:pt>
                <c:pt idx="1">
                  <c:v>8899.5829999999987</c:v>
                </c:pt>
                <c:pt idx="2">
                  <c:v>39874.830999999991</c:v>
                </c:pt>
                <c:pt idx="3">
                  <c:v>31632.625499999998</c:v>
                </c:pt>
                <c:pt idx="4">
                  <c:v>31407.572499999995</c:v>
                </c:pt>
                <c:pt idx="5">
                  <c:v>33990.876599999989</c:v>
                </c:pt>
                <c:pt idx="6">
                  <c:v>37563.989999999991</c:v>
                </c:pt>
                <c:pt idx="7">
                  <c:v>29442.170999999998</c:v>
                </c:pt>
                <c:pt idx="8">
                  <c:v>77352.384700000039</c:v>
                </c:pt>
                <c:pt idx="9">
                  <c:v>36203.44749999998</c:v>
                </c:pt>
                <c:pt idx="10">
                  <c:v>84229.333999999973</c:v>
                </c:pt>
                <c:pt idx="11">
                  <c:v>90410.50069999996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0-449A-911F-B014A429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9050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93721168"/>
        <c:axId val="1693721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'Furniture Label'!$E$1</c15:sqref>
                        </c15:formulaRef>
                      </c:ext>
                    </c:extLst>
                    <c:strCache>
                      <c:ptCount val="1"/>
                      <c:pt idx="0">
                        <c:v>Month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>
                        <a:shade val="76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1">
                        <a:shade val="76000"/>
                      </a:schemeClr>
                    </a:solidFill>
                    <a:ln w="9525" cap="flat" cmpd="sng" algn="ctr">
                      <a:solidFill>
                        <a:schemeClr val="accent1">
                          <a:shade val="76000"/>
                        </a:schemeClr>
                      </a:solidFill>
                      <a:round/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'Furniture Label'!$E$2:$E$13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40-449A-911F-B014A42945C6}"/>
                  </c:ext>
                </c:extLst>
              </c15:ser>
            </c15:filteredLineSeries>
          </c:ext>
        </c:extLst>
      </c:lineChart>
      <c:catAx>
        <c:axId val="169372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3721584"/>
        <c:crosses val="autoZero"/>
        <c:auto val="1"/>
        <c:lblAlgn val="ctr"/>
        <c:lblOffset val="100"/>
        <c:noMultiLvlLbl val="0"/>
      </c:catAx>
      <c:valAx>
        <c:axId val="169372158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37211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560915</xdr:colOff>
      <xdr:row>2</xdr:row>
      <xdr:rowOff>63506</xdr:rowOff>
    </xdr:from>
    <xdr:to>
      <xdr:col>21</xdr:col>
      <xdr:colOff>10582</xdr:colOff>
      <xdr:row>19</xdr:row>
      <xdr:rowOff>105832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9F00B5-A3F5-4CDB-9051-C59B5EEA7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B204F-B5BF-47D5-8BB2-15F149AD0A70}">
  <dimension ref="A1:I2094"/>
  <sheetViews>
    <sheetView workbookViewId="0">
      <pane ySplit="1" topLeftCell="A160" activePane="bottomLeft" state="frozen"/>
      <selection pane="bottomLeft" activeCell="D2" sqref="D2"/>
    </sheetView>
  </sheetViews>
  <sheetFormatPr defaultRowHeight="15.9" x14ac:dyDescent="0.45"/>
  <cols>
    <col min="1" max="1" width="7.5703125" customWidth="1"/>
    <col min="2" max="2" width="7.42578125" customWidth="1"/>
    <col min="3" max="3" width="6.0703125" customWidth="1"/>
    <col min="4" max="4" width="10.42578125" customWidth="1"/>
    <col min="5" max="5" width="9.35546875" customWidth="1"/>
    <col min="6" max="6" width="9.5703125" customWidth="1"/>
    <col min="9" max="9" width="11" style="43" customWidth="1"/>
  </cols>
  <sheetData>
    <row r="1" spans="1:9" ht="47.6" x14ac:dyDescent="0.45">
      <c r="A1" s="18" t="s">
        <v>10942</v>
      </c>
      <c r="B1" s="18" t="s">
        <v>10940</v>
      </c>
      <c r="C1" s="18" t="s">
        <v>10941</v>
      </c>
      <c r="D1" s="11" t="s">
        <v>10943</v>
      </c>
      <c r="E1" s="11" t="s">
        <v>10944</v>
      </c>
      <c r="F1" s="11" t="s">
        <v>10945</v>
      </c>
      <c r="G1" s="4" t="s">
        <v>10947</v>
      </c>
      <c r="H1" s="4" t="s">
        <v>10948</v>
      </c>
      <c r="I1" s="41" t="s">
        <v>10951</v>
      </c>
    </row>
    <row r="2" spans="1:9" x14ac:dyDescent="0.45">
      <c r="A2" s="19">
        <v>2014</v>
      </c>
      <c r="B2" s="19">
        <v>1</v>
      </c>
      <c r="C2" s="19">
        <v>2</v>
      </c>
      <c r="D2" s="12">
        <v>157192.85309999998</v>
      </c>
      <c r="E2" s="12">
        <v>25605.209600000006</v>
      </c>
      <c r="F2" s="12">
        <v>7181.3099999999995</v>
      </c>
      <c r="G2" s="10">
        <v>52</v>
      </c>
      <c r="H2" s="10">
        <v>5</v>
      </c>
      <c r="I2" s="42">
        <v>652.84636363636355</v>
      </c>
    </row>
    <row r="3" spans="1:9" x14ac:dyDescent="0.45">
      <c r="A3" s="19">
        <v>2014</v>
      </c>
      <c r="B3" s="19">
        <v>1</v>
      </c>
      <c r="C3" s="19">
        <v>3</v>
      </c>
      <c r="D3" s="12">
        <v>157192.85309999998</v>
      </c>
      <c r="E3" s="12">
        <v>25605.209600000006</v>
      </c>
      <c r="F3" s="12">
        <v>2523.5319999999997</v>
      </c>
      <c r="G3" s="10">
        <v>71</v>
      </c>
      <c r="H3" s="10">
        <v>7</v>
      </c>
      <c r="I3" s="42">
        <v>210.2943333333333</v>
      </c>
    </row>
    <row r="4" spans="1:9" x14ac:dyDescent="0.45">
      <c r="A4" s="19">
        <v>2014</v>
      </c>
      <c r="B4" s="19">
        <v>1</v>
      </c>
      <c r="C4" s="19">
        <v>4</v>
      </c>
      <c r="D4" s="12">
        <v>157192.85309999998</v>
      </c>
      <c r="E4" s="12">
        <v>25605.209600000006</v>
      </c>
      <c r="F4" s="12">
        <v>4046.9140000000002</v>
      </c>
      <c r="G4" s="10">
        <v>64</v>
      </c>
      <c r="H4" s="10">
        <v>8</v>
      </c>
      <c r="I4" s="42">
        <v>252.93212500000001</v>
      </c>
    </row>
    <row r="5" spans="1:9" x14ac:dyDescent="0.45">
      <c r="A5" s="19">
        <v>2014</v>
      </c>
      <c r="B5" s="19">
        <v>1</v>
      </c>
      <c r="C5" s="19">
        <v>5</v>
      </c>
      <c r="D5" s="12">
        <v>157192.85309999998</v>
      </c>
      <c r="E5" s="12">
        <v>25605.209600000006</v>
      </c>
      <c r="F5" s="12">
        <v>9874.6659999999993</v>
      </c>
      <c r="G5" s="10">
        <v>55</v>
      </c>
      <c r="H5" s="10">
        <v>8</v>
      </c>
      <c r="I5" s="42">
        <v>658.31106666666665</v>
      </c>
    </row>
    <row r="6" spans="1:9" x14ac:dyDescent="0.45">
      <c r="A6" s="19">
        <v>2014</v>
      </c>
      <c r="B6" s="19">
        <v>2</v>
      </c>
      <c r="C6" s="19">
        <v>6</v>
      </c>
      <c r="D6" s="12">
        <v>157192.85309999998</v>
      </c>
      <c r="E6" s="12">
        <v>8899.5829999999987</v>
      </c>
      <c r="F6" s="12">
        <v>3745.5160000000005</v>
      </c>
      <c r="G6" s="10">
        <v>50</v>
      </c>
      <c r="H6" s="10">
        <v>5</v>
      </c>
      <c r="I6" s="42">
        <v>267.53685714285717</v>
      </c>
    </row>
    <row r="7" spans="1:9" x14ac:dyDescent="0.45">
      <c r="A7" s="19">
        <v>2014</v>
      </c>
      <c r="B7" s="19">
        <v>2</v>
      </c>
      <c r="C7" s="19">
        <v>7</v>
      </c>
      <c r="D7" s="12">
        <v>157192.85309999998</v>
      </c>
      <c r="E7" s="12">
        <v>8899.5829999999987</v>
      </c>
      <c r="F7" s="12">
        <v>2265.8220000000001</v>
      </c>
      <c r="G7" s="10">
        <v>23</v>
      </c>
      <c r="H7" s="10">
        <v>4</v>
      </c>
      <c r="I7" s="42">
        <v>323.68885714285716</v>
      </c>
    </row>
    <row r="8" spans="1:9" x14ac:dyDescent="0.45">
      <c r="A8" s="19">
        <v>2014</v>
      </c>
      <c r="B8" s="19">
        <v>2</v>
      </c>
      <c r="C8" s="19">
        <v>8</v>
      </c>
      <c r="D8" s="12">
        <v>157192.85309999998</v>
      </c>
      <c r="E8" s="12">
        <v>8899.5829999999987</v>
      </c>
      <c r="F8" s="12">
        <v>1622.1189999999999</v>
      </c>
      <c r="G8" s="10">
        <v>33</v>
      </c>
      <c r="H8" s="10">
        <v>5</v>
      </c>
      <c r="I8" s="42">
        <v>162.21189999999999</v>
      </c>
    </row>
    <row r="9" spans="1:9" x14ac:dyDescent="0.45">
      <c r="A9" s="19">
        <v>2014</v>
      </c>
      <c r="B9" s="19">
        <v>3</v>
      </c>
      <c r="C9" s="19">
        <v>9</v>
      </c>
      <c r="D9" s="12">
        <v>157192.85309999998</v>
      </c>
      <c r="E9" s="12">
        <v>39874.830999999991</v>
      </c>
      <c r="F9" s="12">
        <v>3160.1210000000001</v>
      </c>
      <c r="G9" s="10">
        <v>54</v>
      </c>
      <c r="H9" s="10">
        <v>9</v>
      </c>
      <c r="I9" s="42">
        <v>287.28372727272728</v>
      </c>
    </row>
    <row r="10" spans="1:9" x14ac:dyDescent="0.45">
      <c r="A10" s="19">
        <v>2014</v>
      </c>
      <c r="B10" s="19">
        <v>3</v>
      </c>
      <c r="C10" s="19">
        <v>10</v>
      </c>
      <c r="D10" s="12">
        <v>157192.85309999998</v>
      </c>
      <c r="E10" s="12">
        <v>39874.830999999991</v>
      </c>
      <c r="F10" s="12">
        <v>7125.7834000000003</v>
      </c>
      <c r="G10" s="10">
        <v>68</v>
      </c>
      <c r="H10" s="10">
        <v>14</v>
      </c>
      <c r="I10" s="42">
        <v>419.16372941176473</v>
      </c>
    </row>
    <row r="11" spans="1:9" x14ac:dyDescent="0.45">
      <c r="A11" s="19">
        <v>2014</v>
      </c>
      <c r="B11" s="19">
        <v>3</v>
      </c>
      <c r="C11" s="19">
        <v>11</v>
      </c>
      <c r="D11" s="12">
        <v>157192.85309999998</v>
      </c>
      <c r="E11" s="12">
        <v>39874.830999999991</v>
      </c>
      <c r="F11" s="12">
        <v>6537.3079999999991</v>
      </c>
      <c r="G11" s="10">
        <v>86</v>
      </c>
      <c r="H11" s="10">
        <v>12</v>
      </c>
      <c r="I11" s="42">
        <v>311.30038095238092</v>
      </c>
    </row>
    <row r="12" spans="1:9" x14ac:dyDescent="0.45">
      <c r="A12" s="19">
        <v>2014</v>
      </c>
      <c r="B12" s="19">
        <v>3</v>
      </c>
      <c r="C12" s="19">
        <v>12</v>
      </c>
      <c r="D12" s="12">
        <v>157192.85309999998</v>
      </c>
      <c r="E12" s="12">
        <v>39874.830999999991</v>
      </c>
      <c r="F12" s="12">
        <v>10643.5226</v>
      </c>
      <c r="G12" s="10">
        <v>101</v>
      </c>
      <c r="H12" s="10">
        <v>21</v>
      </c>
      <c r="I12" s="42">
        <v>354.78408666666667</v>
      </c>
    </row>
    <row r="13" spans="1:9" x14ac:dyDescent="0.45">
      <c r="A13" s="19">
        <v>2014</v>
      </c>
      <c r="B13" s="19">
        <v>3</v>
      </c>
      <c r="C13" s="19">
        <v>13</v>
      </c>
      <c r="D13" s="12">
        <v>157192.85309999998</v>
      </c>
      <c r="E13" s="12">
        <v>39874.830999999991</v>
      </c>
      <c r="F13" s="12">
        <v>8693.5550000000003</v>
      </c>
      <c r="G13" s="10">
        <v>65</v>
      </c>
      <c r="H13" s="10">
        <v>9</v>
      </c>
      <c r="I13" s="42">
        <v>543.34718750000002</v>
      </c>
    </row>
    <row r="14" spans="1:9" x14ac:dyDescent="0.45">
      <c r="A14" s="19">
        <v>2014</v>
      </c>
      <c r="B14" s="19">
        <v>3</v>
      </c>
      <c r="C14" s="19">
        <v>14</v>
      </c>
      <c r="D14" s="12">
        <v>157192.85309999998</v>
      </c>
      <c r="E14" s="12">
        <v>39874.830999999991</v>
      </c>
      <c r="F14" s="12">
        <v>8051.6490000000013</v>
      </c>
      <c r="G14" s="10">
        <v>81</v>
      </c>
      <c r="H14" s="10">
        <v>10</v>
      </c>
      <c r="I14" s="42">
        <v>423.77100000000007</v>
      </c>
    </row>
    <row r="15" spans="1:9" x14ac:dyDescent="0.45">
      <c r="A15" s="19">
        <v>2014</v>
      </c>
      <c r="B15" s="19">
        <v>4</v>
      </c>
      <c r="C15" s="19">
        <v>15</v>
      </c>
      <c r="D15" s="12">
        <v>157192.85309999998</v>
      </c>
      <c r="E15" s="12">
        <v>31632.625499999998</v>
      </c>
      <c r="F15" s="12">
        <v>7423.0379999999996</v>
      </c>
      <c r="G15" s="10">
        <v>89</v>
      </c>
      <c r="H15" s="10">
        <v>15</v>
      </c>
      <c r="I15" s="42">
        <v>296.92151999999999</v>
      </c>
    </row>
    <row r="16" spans="1:9" x14ac:dyDescent="0.45">
      <c r="A16" s="19">
        <v>2014</v>
      </c>
      <c r="B16" s="19">
        <v>4</v>
      </c>
      <c r="C16" s="19">
        <v>16</v>
      </c>
      <c r="D16" s="12">
        <v>157192.85309999998</v>
      </c>
      <c r="E16" s="12">
        <v>31632.625499999998</v>
      </c>
      <c r="F16" s="12">
        <v>8018.5340000000006</v>
      </c>
      <c r="G16" s="10">
        <v>72</v>
      </c>
      <c r="H16" s="10">
        <v>12</v>
      </c>
      <c r="I16" s="42">
        <v>381.83495238095242</v>
      </c>
    </row>
    <row r="17" spans="1:9" x14ac:dyDescent="0.45">
      <c r="A17" s="19">
        <v>2014</v>
      </c>
      <c r="B17" s="19">
        <v>4</v>
      </c>
      <c r="C17" s="19">
        <v>17</v>
      </c>
      <c r="D17" s="12">
        <v>157192.85309999998</v>
      </c>
      <c r="E17" s="12">
        <v>31632.625499999998</v>
      </c>
      <c r="F17" s="12">
        <v>7383.5790000000006</v>
      </c>
      <c r="G17" s="10">
        <v>89</v>
      </c>
      <c r="H17" s="10">
        <v>16</v>
      </c>
      <c r="I17" s="42">
        <v>321.02517391304349</v>
      </c>
    </row>
    <row r="18" spans="1:9" x14ac:dyDescent="0.45">
      <c r="A18" s="19">
        <v>2014</v>
      </c>
      <c r="B18" s="19">
        <v>4</v>
      </c>
      <c r="C18" s="19">
        <v>18</v>
      </c>
      <c r="D18" s="12">
        <v>157192.85309999998</v>
      </c>
      <c r="E18" s="12">
        <v>31632.625499999998</v>
      </c>
      <c r="F18" s="12">
        <v>5800.0445</v>
      </c>
      <c r="G18" s="10">
        <v>67</v>
      </c>
      <c r="H18" s="10">
        <v>14</v>
      </c>
      <c r="I18" s="42">
        <v>290.00222500000001</v>
      </c>
    </row>
    <row r="19" spans="1:9" x14ac:dyDescent="0.45">
      <c r="A19" s="19">
        <v>2014</v>
      </c>
      <c r="B19" s="19">
        <v>5</v>
      </c>
      <c r="C19" s="19">
        <v>19</v>
      </c>
      <c r="D19" s="12">
        <v>157192.85309999998</v>
      </c>
      <c r="E19" s="12">
        <v>31407.572499999995</v>
      </c>
      <c r="F19" s="12">
        <v>7862.3020000000006</v>
      </c>
      <c r="G19" s="10">
        <v>127</v>
      </c>
      <c r="H19" s="10">
        <v>18</v>
      </c>
      <c r="I19" s="42">
        <v>262.07673333333338</v>
      </c>
    </row>
    <row r="20" spans="1:9" x14ac:dyDescent="0.45">
      <c r="A20" s="19">
        <v>2014</v>
      </c>
      <c r="B20" s="19">
        <v>5</v>
      </c>
      <c r="C20" s="19">
        <v>20</v>
      </c>
      <c r="D20" s="12">
        <v>157192.85309999998</v>
      </c>
      <c r="E20" s="12">
        <v>31407.572499999995</v>
      </c>
      <c r="F20" s="12">
        <v>4835.4135000000006</v>
      </c>
      <c r="G20" s="10">
        <v>68</v>
      </c>
      <c r="H20" s="10">
        <v>13</v>
      </c>
      <c r="I20" s="42">
        <v>284.43608823529416</v>
      </c>
    </row>
    <row r="21" spans="1:9" x14ac:dyDescent="0.45">
      <c r="A21" s="19">
        <v>2014</v>
      </c>
      <c r="B21" s="19">
        <v>5</v>
      </c>
      <c r="C21" s="19">
        <v>21</v>
      </c>
      <c r="D21" s="12">
        <v>157192.85309999998</v>
      </c>
      <c r="E21" s="12">
        <v>31407.572499999995</v>
      </c>
      <c r="F21" s="12">
        <v>2891.19</v>
      </c>
      <c r="G21" s="10">
        <v>58</v>
      </c>
      <c r="H21" s="10">
        <v>5</v>
      </c>
      <c r="I21" s="42">
        <v>222.39923076923077</v>
      </c>
    </row>
    <row r="22" spans="1:9" x14ac:dyDescent="0.45">
      <c r="A22" s="19">
        <v>2014</v>
      </c>
      <c r="B22" s="19">
        <v>5</v>
      </c>
      <c r="C22" s="19">
        <v>22</v>
      </c>
      <c r="D22" s="12">
        <v>157192.85309999998</v>
      </c>
      <c r="E22" s="12">
        <v>31407.572499999995</v>
      </c>
      <c r="F22" s="12">
        <v>8138.1639999999998</v>
      </c>
      <c r="G22" s="10">
        <v>89</v>
      </c>
      <c r="H22" s="10">
        <v>17</v>
      </c>
      <c r="I22" s="42">
        <v>339.09016666666668</v>
      </c>
    </row>
    <row r="23" spans="1:9" x14ac:dyDescent="0.45">
      <c r="A23" s="19">
        <v>2014</v>
      </c>
      <c r="B23" s="19">
        <v>6</v>
      </c>
      <c r="C23" s="19">
        <v>23</v>
      </c>
      <c r="D23" s="12">
        <v>157192.85309999998</v>
      </c>
      <c r="E23" s="12">
        <v>33990.876599999989</v>
      </c>
      <c r="F23" s="12">
        <v>14416.489000000001</v>
      </c>
      <c r="G23" s="10">
        <v>138</v>
      </c>
      <c r="H23" s="10">
        <v>16</v>
      </c>
      <c r="I23" s="42">
        <v>465.04803225806455</v>
      </c>
    </row>
    <row r="24" spans="1:9" x14ac:dyDescent="0.45">
      <c r="A24" s="19">
        <v>2014</v>
      </c>
      <c r="B24" s="19">
        <v>6</v>
      </c>
      <c r="C24" s="19">
        <v>24</v>
      </c>
      <c r="D24" s="12">
        <v>157192.85309999998</v>
      </c>
      <c r="E24" s="12">
        <v>33990.876599999989</v>
      </c>
      <c r="F24" s="12">
        <v>9591.391999999998</v>
      </c>
      <c r="G24" s="10">
        <v>82</v>
      </c>
      <c r="H24" s="10">
        <v>13</v>
      </c>
      <c r="I24" s="42">
        <v>479.56959999999992</v>
      </c>
    </row>
    <row r="25" spans="1:9" x14ac:dyDescent="0.45">
      <c r="A25" s="19">
        <v>2014</v>
      </c>
      <c r="B25" s="19">
        <v>6</v>
      </c>
      <c r="C25" s="19">
        <v>25</v>
      </c>
      <c r="D25" s="12">
        <v>157192.85309999998</v>
      </c>
      <c r="E25" s="12">
        <v>33990.876599999989</v>
      </c>
      <c r="F25" s="12">
        <v>9028.4965999999986</v>
      </c>
      <c r="G25" s="10">
        <v>109</v>
      </c>
      <c r="H25" s="10">
        <v>20</v>
      </c>
      <c r="I25" s="42">
        <v>311.3274689655172</v>
      </c>
    </row>
    <row r="26" spans="1:9" x14ac:dyDescent="0.45">
      <c r="A26" s="19">
        <v>2014</v>
      </c>
      <c r="B26" s="19">
        <v>6</v>
      </c>
      <c r="C26" s="19">
        <v>26</v>
      </c>
      <c r="D26" s="12">
        <v>157192.85309999998</v>
      </c>
      <c r="E26" s="12">
        <v>33990.876599999989</v>
      </c>
      <c r="F26" s="12">
        <v>5340.4059999999999</v>
      </c>
      <c r="G26" s="10">
        <v>62</v>
      </c>
      <c r="H26" s="10">
        <v>12</v>
      </c>
      <c r="I26" s="42">
        <v>314.14152941176468</v>
      </c>
    </row>
    <row r="27" spans="1:9" x14ac:dyDescent="0.45">
      <c r="A27" s="19">
        <v>2014</v>
      </c>
      <c r="B27" s="19">
        <v>7</v>
      </c>
      <c r="C27" s="19">
        <v>27</v>
      </c>
      <c r="D27" s="12">
        <v>157192.85309999998</v>
      </c>
      <c r="E27" s="12">
        <v>37563.989999999991</v>
      </c>
      <c r="F27" s="12">
        <v>5660.1040000000003</v>
      </c>
      <c r="G27" s="10">
        <v>71</v>
      </c>
      <c r="H27" s="10">
        <v>14</v>
      </c>
      <c r="I27" s="42">
        <v>297.90021052631579</v>
      </c>
    </row>
    <row r="28" spans="1:9" x14ac:dyDescent="0.45">
      <c r="A28" s="19">
        <v>2014</v>
      </c>
      <c r="B28" s="19">
        <v>7</v>
      </c>
      <c r="C28" s="19">
        <v>28</v>
      </c>
      <c r="D28" s="12">
        <v>157192.85309999998</v>
      </c>
      <c r="E28" s="12">
        <v>37563.989999999991</v>
      </c>
      <c r="F28" s="12">
        <v>8792.5579999999991</v>
      </c>
      <c r="G28" s="10">
        <v>117</v>
      </c>
      <c r="H28" s="10">
        <v>22</v>
      </c>
      <c r="I28" s="42">
        <v>274.76743749999997</v>
      </c>
    </row>
    <row r="29" spans="1:9" x14ac:dyDescent="0.45">
      <c r="A29" s="19">
        <v>2014</v>
      </c>
      <c r="B29" s="19">
        <v>7</v>
      </c>
      <c r="C29" s="19">
        <v>29</v>
      </c>
      <c r="D29" s="12">
        <v>157192.85309999998</v>
      </c>
      <c r="E29" s="12">
        <v>37563.989999999991</v>
      </c>
      <c r="F29" s="12">
        <v>7141.107</v>
      </c>
      <c r="G29" s="10">
        <v>70</v>
      </c>
      <c r="H29" s="10">
        <v>16</v>
      </c>
      <c r="I29" s="42">
        <v>357.05534999999998</v>
      </c>
    </row>
    <row r="30" spans="1:9" x14ac:dyDescent="0.45">
      <c r="A30" s="19">
        <v>2014</v>
      </c>
      <c r="B30" s="19">
        <v>7</v>
      </c>
      <c r="C30" s="19">
        <v>30</v>
      </c>
      <c r="D30" s="12">
        <v>157192.85309999998</v>
      </c>
      <c r="E30" s="12">
        <v>37563.989999999991</v>
      </c>
      <c r="F30" s="12">
        <v>10401.907999999999</v>
      </c>
      <c r="G30" s="10">
        <v>112</v>
      </c>
      <c r="H30" s="10">
        <v>16</v>
      </c>
      <c r="I30" s="42">
        <v>335.54541935483871</v>
      </c>
    </row>
    <row r="31" spans="1:9" x14ac:dyDescent="0.45">
      <c r="A31" s="19">
        <v>2014</v>
      </c>
      <c r="B31" s="19">
        <v>7</v>
      </c>
      <c r="C31" s="19">
        <v>31</v>
      </c>
      <c r="D31" s="12">
        <v>157192.85309999998</v>
      </c>
      <c r="E31" s="12">
        <v>37563.989999999991</v>
      </c>
      <c r="F31" s="12">
        <v>8712.3930000000018</v>
      </c>
      <c r="G31" s="10">
        <v>95</v>
      </c>
      <c r="H31" s="10">
        <v>11</v>
      </c>
      <c r="I31" s="42">
        <v>458.54700000000008</v>
      </c>
    </row>
    <row r="32" spans="1:9" x14ac:dyDescent="0.45">
      <c r="A32" s="19">
        <v>2014</v>
      </c>
      <c r="B32" s="19">
        <v>8</v>
      </c>
      <c r="C32" s="19">
        <v>31</v>
      </c>
      <c r="D32" s="12">
        <v>157192.85309999998</v>
      </c>
      <c r="E32" s="12">
        <v>29442.170999999998</v>
      </c>
      <c r="F32" s="12">
        <v>8712.3930000000018</v>
      </c>
      <c r="G32" s="10">
        <v>95</v>
      </c>
      <c r="H32" s="10">
        <v>11</v>
      </c>
      <c r="I32" s="42">
        <v>458.54700000000008</v>
      </c>
    </row>
    <row r="33" spans="1:9" x14ac:dyDescent="0.45">
      <c r="A33" s="19">
        <v>2014</v>
      </c>
      <c r="B33" s="19">
        <v>8</v>
      </c>
      <c r="C33" s="19">
        <v>32</v>
      </c>
      <c r="D33" s="12">
        <v>157192.85309999998</v>
      </c>
      <c r="E33" s="12">
        <v>29442.170999999998</v>
      </c>
      <c r="F33" s="12">
        <v>5371.7532000000001</v>
      </c>
      <c r="G33" s="10">
        <v>78</v>
      </c>
      <c r="H33" s="10">
        <v>12</v>
      </c>
      <c r="I33" s="42">
        <v>282.72385263157895</v>
      </c>
    </row>
    <row r="34" spans="1:9" x14ac:dyDescent="0.45">
      <c r="A34" s="19">
        <v>2014</v>
      </c>
      <c r="B34" s="19">
        <v>8</v>
      </c>
      <c r="C34" s="19">
        <v>33</v>
      </c>
      <c r="D34" s="12">
        <v>157192.85309999998</v>
      </c>
      <c r="E34" s="12">
        <v>29442.170999999998</v>
      </c>
      <c r="F34" s="12">
        <v>4756.0245000000004</v>
      </c>
      <c r="G34" s="10">
        <v>69</v>
      </c>
      <c r="H34" s="10">
        <v>8</v>
      </c>
      <c r="I34" s="42">
        <v>264.22358333333335</v>
      </c>
    </row>
    <row r="35" spans="1:9" x14ac:dyDescent="0.45">
      <c r="A35" s="19">
        <v>2014</v>
      </c>
      <c r="B35" s="19">
        <v>8</v>
      </c>
      <c r="C35" s="19">
        <v>34</v>
      </c>
      <c r="D35" s="12">
        <v>157192.85309999998</v>
      </c>
      <c r="E35" s="12">
        <v>29442.170999999998</v>
      </c>
      <c r="F35" s="12">
        <v>4878.0679999999993</v>
      </c>
      <c r="G35" s="10">
        <v>67</v>
      </c>
      <c r="H35" s="10">
        <v>12</v>
      </c>
      <c r="I35" s="42">
        <v>304.87924999999996</v>
      </c>
    </row>
    <row r="36" spans="1:9" x14ac:dyDescent="0.45">
      <c r="A36" s="19">
        <v>2014</v>
      </c>
      <c r="B36" s="19">
        <v>8</v>
      </c>
      <c r="C36" s="19">
        <v>35</v>
      </c>
      <c r="D36" s="12">
        <v>157192.85309999998</v>
      </c>
      <c r="E36" s="12">
        <v>29442.170999999998</v>
      </c>
      <c r="F36" s="12">
        <v>11574.501500000002</v>
      </c>
      <c r="G36" s="10">
        <v>95</v>
      </c>
      <c r="H36" s="10">
        <v>17</v>
      </c>
      <c r="I36" s="42">
        <v>445.1731346153847</v>
      </c>
    </row>
    <row r="37" spans="1:9" x14ac:dyDescent="0.45">
      <c r="A37" s="19">
        <v>2014</v>
      </c>
      <c r="B37" s="19">
        <v>9</v>
      </c>
      <c r="C37" s="19">
        <v>36</v>
      </c>
      <c r="D37" s="12">
        <v>157192.85309999998</v>
      </c>
      <c r="E37" s="12">
        <v>77352.384700000039</v>
      </c>
      <c r="F37" s="12">
        <v>6735.2027999999991</v>
      </c>
      <c r="G37" s="10">
        <v>92</v>
      </c>
      <c r="H37" s="10">
        <v>16</v>
      </c>
      <c r="I37" s="42">
        <v>240.54295714285712</v>
      </c>
    </row>
    <row r="38" spans="1:9" x14ac:dyDescent="0.45">
      <c r="A38" s="19">
        <v>2014</v>
      </c>
      <c r="B38" s="19">
        <v>9</v>
      </c>
      <c r="C38" s="19">
        <v>37</v>
      </c>
      <c r="D38" s="12">
        <v>157192.85309999998</v>
      </c>
      <c r="E38" s="12">
        <v>77352.384700000039</v>
      </c>
      <c r="F38" s="12">
        <v>22509.903599999998</v>
      </c>
      <c r="G38" s="10">
        <v>193</v>
      </c>
      <c r="H38" s="10">
        <v>31</v>
      </c>
      <c r="I38" s="42">
        <v>409.27097454545452</v>
      </c>
    </row>
    <row r="39" spans="1:9" x14ac:dyDescent="0.45">
      <c r="A39" s="19">
        <v>2014</v>
      </c>
      <c r="B39" s="19">
        <v>9</v>
      </c>
      <c r="C39" s="19">
        <v>38</v>
      </c>
      <c r="D39" s="12">
        <v>157192.85309999998</v>
      </c>
      <c r="E39" s="12">
        <v>77352.384700000039</v>
      </c>
      <c r="F39" s="12">
        <v>25917.395999999997</v>
      </c>
      <c r="G39" s="10">
        <v>196</v>
      </c>
      <c r="H39" s="10">
        <v>29</v>
      </c>
      <c r="I39" s="42">
        <v>489.00747169811314</v>
      </c>
    </row>
    <row r="40" spans="1:9" x14ac:dyDescent="0.45">
      <c r="A40" s="19">
        <v>2014</v>
      </c>
      <c r="B40" s="19">
        <v>9</v>
      </c>
      <c r="C40" s="19">
        <v>39</v>
      </c>
      <c r="D40" s="12">
        <v>157192.85309999998</v>
      </c>
      <c r="E40" s="12">
        <v>77352.384700000039</v>
      </c>
      <c r="F40" s="12">
        <v>16876.033799999997</v>
      </c>
      <c r="G40" s="10">
        <v>164</v>
      </c>
      <c r="H40" s="10">
        <v>29</v>
      </c>
      <c r="I40" s="42">
        <v>337.52067599999992</v>
      </c>
    </row>
    <row r="41" spans="1:9" x14ac:dyDescent="0.45">
      <c r="A41" s="19">
        <v>2014</v>
      </c>
      <c r="B41" s="19">
        <v>9</v>
      </c>
      <c r="C41" s="19">
        <v>40</v>
      </c>
      <c r="D41" s="12">
        <v>157192.85309999998</v>
      </c>
      <c r="E41" s="12">
        <v>77352.384700000039</v>
      </c>
      <c r="F41" s="12">
        <v>10142.3593</v>
      </c>
      <c r="G41" s="10">
        <v>106</v>
      </c>
      <c r="H41" s="10">
        <v>22</v>
      </c>
      <c r="I41" s="42">
        <v>338.07864333333333</v>
      </c>
    </row>
    <row r="42" spans="1:9" x14ac:dyDescent="0.45">
      <c r="A42" s="19">
        <v>2014</v>
      </c>
      <c r="B42" s="19">
        <v>10</v>
      </c>
      <c r="C42" s="19">
        <v>41</v>
      </c>
      <c r="D42" s="12">
        <v>157192.85309999998</v>
      </c>
      <c r="E42" s="12">
        <v>36203.44749999998</v>
      </c>
      <c r="F42" s="12">
        <v>4446.3940000000011</v>
      </c>
      <c r="G42" s="10">
        <v>85</v>
      </c>
      <c r="H42" s="10">
        <v>15</v>
      </c>
      <c r="I42" s="42">
        <v>222.31970000000007</v>
      </c>
    </row>
    <row r="43" spans="1:9" x14ac:dyDescent="0.45">
      <c r="A43" s="19">
        <v>2014</v>
      </c>
      <c r="B43" s="19">
        <v>10</v>
      </c>
      <c r="C43" s="19">
        <v>42</v>
      </c>
      <c r="D43" s="12">
        <v>157192.85309999998</v>
      </c>
      <c r="E43" s="12">
        <v>36203.44749999998</v>
      </c>
      <c r="F43" s="12">
        <v>11959.627500000001</v>
      </c>
      <c r="G43" s="10">
        <v>107</v>
      </c>
      <c r="H43" s="10">
        <v>18</v>
      </c>
      <c r="I43" s="42">
        <v>442.94916666666671</v>
      </c>
    </row>
    <row r="44" spans="1:9" x14ac:dyDescent="0.45">
      <c r="A44" s="19">
        <v>2014</v>
      </c>
      <c r="B44" s="19">
        <v>10</v>
      </c>
      <c r="C44" s="19">
        <v>43</v>
      </c>
      <c r="D44" s="12">
        <v>157192.85309999998</v>
      </c>
      <c r="E44" s="12">
        <v>36203.44749999998</v>
      </c>
      <c r="F44" s="12">
        <v>7478.4009999999998</v>
      </c>
      <c r="G44" s="10">
        <v>107</v>
      </c>
      <c r="H44" s="10">
        <v>17</v>
      </c>
      <c r="I44" s="42">
        <v>257.87589655172411</v>
      </c>
    </row>
    <row r="45" spans="1:9" x14ac:dyDescent="0.45">
      <c r="A45" s="19">
        <v>2014</v>
      </c>
      <c r="B45" s="19">
        <v>10</v>
      </c>
      <c r="C45" s="19">
        <v>44</v>
      </c>
      <c r="D45" s="12">
        <v>157192.85309999998</v>
      </c>
      <c r="E45" s="12">
        <v>36203.44749999998</v>
      </c>
      <c r="F45" s="12">
        <v>8273.9610000000011</v>
      </c>
      <c r="G45" s="10">
        <v>124</v>
      </c>
      <c r="H45" s="10">
        <v>15</v>
      </c>
      <c r="I45" s="42">
        <v>295.49860714285717</v>
      </c>
    </row>
    <row r="46" spans="1:9" x14ac:dyDescent="0.45">
      <c r="A46" s="19">
        <v>2014</v>
      </c>
      <c r="B46" s="19">
        <v>11</v>
      </c>
      <c r="C46" s="19">
        <v>45</v>
      </c>
      <c r="D46" s="12">
        <v>157192.85309999998</v>
      </c>
      <c r="E46" s="12">
        <v>84229.333999999973</v>
      </c>
      <c r="F46" s="12">
        <v>20251.937799999996</v>
      </c>
      <c r="G46" s="10">
        <v>195</v>
      </c>
      <c r="H46" s="10">
        <v>29</v>
      </c>
      <c r="I46" s="42">
        <v>450.04306222222215</v>
      </c>
    </row>
    <row r="47" spans="1:9" x14ac:dyDescent="0.45">
      <c r="A47" s="19">
        <v>2014</v>
      </c>
      <c r="B47" s="19">
        <v>11</v>
      </c>
      <c r="C47" s="19">
        <v>46</v>
      </c>
      <c r="D47" s="12">
        <v>157192.85309999998</v>
      </c>
      <c r="E47" s="12">
        <v>84229.333999999973</v>
      </c>
      <c r="F47" s="12">
        <v>25612.582399999988</v>
      </c>
      <c r="G47" s="10">
        <v>219</v>
      </c>
      <c r="H47" s="10">
        <v>35</v>
      </c>
      <c r="I47" s="42">
        <v>426.87637333333316</v>
      </c>
    </row>
    <row r="48" spans="1:9" x14ac:dyDescent="0.45">
      <c r="A48" s="19">
        <v>2014</v>
      </c>
      <c r="B48" s="19">
        <v>11</v>
      </c>
      <c r="C48" s="19">
        <v>47</v>
      </c>
      <c r="D48" s="12">
        <v>157192.85309999998</v>
      </c>
      <c r="E48" s="12">
        <v>84229.333999999973</v>
      </c>
      <c r="F48" s="12">
        <v>18308.569299999999</v>
      </c>
      <c r="G48" s="10">
        <v>177</v>
      </c>
      <c r="H48" s="10">
        <v>27</v>
      </c>
      <c r="I48" s="42">
        <v>358.9915549019608</v>
      </c>
    </row>
    <row r="49" spans="1:9" x14ac:dyDescent="0.45">
      <c r="A49" s="19">
        <v>2014</v>
      </c>
      <c r="B49" s="19">
        <v>11</v>
      </c>
      <c r="C49" s="19">
        <v>48</v>
      </c>
      <c r="D49" s="12">
        <v>157192.85309999998</v>
      </c>
      <c r="E49" s="12">
        <v>84229.333999999973</v>
      </c>
      <c r="F49" s="12">
        <v>18172.3145</v>
      </c>
      <c r="G49" s="10">
        <v>212</v>
      </c>
      <c r="H49" s="10">
        <v>36</v>
      </c>
      <c r="I49" s="42">
        <v>342.87385849056602</v>
      </c>
    </row>
    <row r="50" spans="1:9" x14ac:dyDescent="0.45">
      <c r="A50" s="19">
        <v>2014</v>
      </c>
      <c r="B50" s="19">
        <v>12</v>
      </c>
      <c r="C50" s="19">
        <v>49</v>
      </c>
      <c r="D50" s="12">
        <v>157192.85309999998</v>
      </c>
      <c r="E50" s="12">
        <v>90410.50069999996</v>
      </c>
      <c r="F50" s="12">
        <v>23729.715</v>
      </c>
      <c r="G50" s="10">
        <v>258</v>
      </c>
      <c r="H50" s="10">
        <v>35</v>
      </c>
      <c r="I50" s="42">
        <v>376.66214285714284</v>
      </c>
    </row>
    <row r="51" spans="1:9" x14ac:dyDescent="0.45">
      <c r="A51" s="19">
        <v>2014</v>
      </c>
      <c r="B51" s="19">
        <v>12</v>
      </c>
      <c r="C51" s="19">
        <v>50</v>
      </c>
      <c r="D51" s="12">
        <v>157192.85309999998</v>
      </c>
      <c r="E51" s="12">
        <v>90410.50069999996</v>
      </c>
      <c r="F51" s="12">
        <v>17222.834500000004</v>
      </c>
      <c r="G51" s="10">
        <v>155</v>
      </c>
      <c r="H51" s="10">
        <v>18</v>
      </c>
      <c r="I51" s="42">
        <v>441.61114102564113</v>
      </c>
    </row>
    <row r="52" spans="1:9" x14ac:dyDescent="0.45">
      <c r="A52" s="19">
        <v>2014</v>
      </c>
      <c r="B52" s="19">
        <v>12</v>
      </c>
      <c r="C52" s="19">
        <v>51</v>
      </c>
      <c r="D52" s="12">
        <v>157192.85309999998</v>
      </c>
      <c r="E52" s="12">
        <v>90410.50069999996</v>
      </c>
      <c r="F52" s="12">
        <v>22575.500999999993</v>
      </c>
      <c r="G52" s="10">
        <v>215</v>
      </c>
      <c r="H52" s="10">
        <v>30</v>
      </c>
      <c r="I52" s="42">
        <v>442.65688235294101</v>
      </c>
    </row>
    <row r="53" spans="1:9" x14ac:dyDescent="0.45">
      <c r="A53" s="19">
        <v>2014</v>
      </c>
      <c r="B53" s="19">
        <v>12</v>
      </c>
      <c r="C53" s="19">
        <v>52</v>
      </c>
      <c r="D53" s="12">
        <v>157192.85309999998</v>
      </c>
      <c r="E53" s="12">
        <v>90410.50069999996</v>
      </c>
      <c r="F53" s="12">
        <v>15447.442999999996</v>
      </c>
      <c r="G53" s="10">
        <v>215</v>
      </c>
      <c r="H53" s="10">
        <v>33</v>
      </c>
      <c r="I53" s="42">
        <v>308.94885999999991</v>
      </c>
    </row>
    <row r="54" spans="1:9" x14ac:dyDescent="0.45">
      <c r="A54" s="19">
        <v>2014</v>
      </c>
      <c r="B54" s="19">
        <v>12</v>
      </c>
      <c r="C54" s="19">
        <v>53</v>
      </c>
      <c r="D54" s="12">
        <v>157192.85309999998</v>
      </c>
      <c r="E54" s="12">
        <v>90410.50069999996</v>
      </c>
      <c r="F54" s="12">
        <v>15484.278200000002</v>
      </c>
      <c r="G54" s="10">
        <v>127</v>
      </c>
      <c r="H54" s="10">
        <v>20</v>
      </c>
      <c r="I54" s="42">
        <v>499.4928451612904</v>
      </c>
    </row>
    <row r="55" spans="1:9" x14ac:dyDescent="0.45">
      <c r="A55" s="19">
        <v>2015</v>
      </c>
      <c r="B55" s="19">
        <v>1</v>
      </c>
      <c r="C55" s="19">
        <v>1</v>
      </c>
      <c r="D55" s="12">
        <v>170518.23699999996</v>
      </c>
      <c r="E55" s="12">
        <v>25605.209600000006</v>
      </c>
      <c r="F55" s="12">
        <v>1978.7875999999999</v>
      </c>
      <c r="G55" s="10">
        <v>17</v>
      </c>
      <c r="H55" s="10">
        <v>2</v>
      </c>
      <c r="I55" s="42">
        <v>659.59586666666667</v>
      </c>
    </row>
    <row r="56" spans="1:9" x14ac:dyDescent="0.45">
      <c r="A56" s="19">
        <v>2015</v>
      </c>
      <c r="B56" s="19">
        <v>1</v>
      </c>
      <c r="C56" s="19">
        <v>2</v>
      </c>
      <c r="D56" s="12">
        <v>170518.23699999996</v>
      </c>
      <c r="E56" s="12">
        <v>25605.209600000006</v>
      </c>
      <c r="F56" s="12">
        <v>7181.3099999999995</v>
      </c>
      <c r="G56" s="10">
        <v>52</v>
      </c>
      <c r="H56" s="10">
        <v>5</v>
      </c>
      <c r="I56" s="42">
        <v>652.84636363636355</v>
      </c>
    </row>
    <row r="57" spans="1:9" x14ac:dyDescent="0.45">
      <c r="A57" s="19">
        <v>2015</v>
      </c>
      <c r="B57" s="19">
        <v>1</v>
      </c>
      <c r="C57" s="19">
        <v>3</v>
      </c>
      <c r="D57" s="12">
        <v>170518.23699999996</v>
      </c>
      <c r="E57" s="12">
        <v>25605.209600000006</v>
      </c>
      <c r="F57" s="12">
        <v>2523.5319999999997</v>
      </c>
      <c r="G57" s="10">
        <v>71</v>
      </c>
      <c r="H57" s="10">
        <v>7</v>
      </c>
      <c r="I57" s="42">
        <v>210.2943333333333</v>
      </c>
    </row>
    <row r="58" spans="1:9" x14ac:dyDescent="0.45">
      <c r="A58" s="19">
        <v>2015</v>
      </c>
      <c r="B58" s="19">
        <v>1</v>
      </c>
      <c r="C58" s="19">
        <v>4</v>
      </c>
      <c r="D58" s="12">
        <v>170518.23699999996</v>
      </c>
      <c r="E58" s="12">
        <v>25605.209600000006</v>
      </c>
      <c r="F58" s="12">
        <v>4046.9140000000002</v>
      </c>
      <c r="G58" s="10">
        <v>64</v>
      </c>
      <c r="H58" s="10">
        <v>8</v>
      </c>
      <c r="I58" s="42">
        <v>252.93212500000001</v>
      </c>
    </row>
    <row r="59" spans="1:9" x14ac:dyDescent="0.45">
      <c r="A59" s="19">
        <v>2015</v>
      </c>
      <c r="B59" s="19">
        <v>1</v>
      </c>
      <c r="C59" s="19">
        <v>5</v>
      </c>
      <c r="D59" s="12">
        <v>170518.23699999996</v>
      </c>
      <c r="E59" s="12">
        <v>25605.209600000006</v>
      </c>
      <c r="F59" s="12">
        <v>9874.6659999999993</v>
      </c>
      <c r="G59" s="10">
        <v>55</v>
      </c>
      <c r="H59" s="10">
        <v>8</v>
      </c>
      <c r="I59" s="42">
        <v>658.31106666666665</v>
      </c>
    </row>
    <row r="60" spans="1:9" x14ac:dyDescent="0.45">
      <c r="A60" s="19">
        <v>2015</v>
      </c>
      <c r="B60" s="19">
        <v>2</v>
      </c>
      <c r="C60" s="19">
        <v>6</v>
      </c>
      <c r="D60" s="12">
        <v>170518.23699999996</v>
      </c>
      <c r="E60" s="12">
        <v>8899.5829999999987</v>
      </c>
      <c r="F60" s="12">
        <v>3745.5160000000005</v>
      </c>
      <c r="G60" s="10">
        <v>50</v>
      </c>
      <c r="H60" s="10">
        <v>5</v>
      </c>
      <c r="I60" s="42">
        <v>267.53685714285717</v>
      </c>
    </row>
    <row r="61" spans="1:9" x14ac:dyDescent="0.45">
      <c r="A61" s="19">
        <v>2015</v>
      </c>
      <c r="B61" s="19">
        <v>2</v>
      </c>
      <c r="C61" s="19">
        <v>7</v>
      </c>
      <c r="D61" s="12">
        <v>170518.23699999996</v>
      </c>
      <c r="E61" s="12">
        <v>8899.5829999999987</v>
      </c>
      <c r="F61" s="12">
        <v>2265.8220000000001</v>
      </c>
      <c r="G61" s="10">
        <v>23</v>
      </c>
      <c r="H61" s="10">
        <v>4</v>
      </c>
      <c r="I61" s="42">
        <v>323.68885714285716</v>
      </c>
    </row>
    <row r="62" spans="1:9" x14ac:dyDescent="0.45">
      <c r="A62" s="19">
        <v>2015</v>
      </c>
      <c r="B62" s="19">
        <v>2</v>
      </c>
      <c r="C62" s="19">
        <v>8</v>
      </c>
      <c r="D62" s="12">
        <v>170518.23699999996</v>
      </c>
      <c r="E62" s="12">
        <v>8899.5829999999987</v>
      </c>
      <c r="F62" s="12">
        <v>1622.1189999999999</v>
      </c>
      <c r="G62" s="10">
        <v>33</v>
      </c>
      <c r="H62" s="10">
        <v>5</v>
      </c>
      <c r="I62" s="42">
        <v>162.21189999999999</v>
      </c>
    </row>
    <row r="63" spans="1:9" x14ac:dyDescent="0.45">
      <c r="A63" s="19">
        <v>2015</v>
      </c>
      <c r="B63" s="19">
        <v>2</v>
      </c>
      <c r="C63" s="19">
        <v>9</v>
      </c>
      <c r="D63" s="12">
        <v>170518.23699999996</v>
      </c>
      <c r="E63" s="12">
        <v>8899.5829999999987</v>
      </c>
      <c r="F63" s="12">
        <v>3160.1210000000001</v>
      </c>
      <c r="G63" s="10">
        <v>54</v>
      </c>
      <c r="H63" s="10">
        <v>9</v>
      </c>
      <c r="I63" s="42">
        <v>287.28372727272728</v>
      </c>
    </row>
    <row r="64" spans="1:9" x14ac:dyDescent="0.45">
      <c r="A64" s="19">
        <v>2015</v>
      </c>
      <c r="B64" s="19">
        <v>3</v>
      </c>
      <c r="C64" s="19">
        <v>10</v>
      </c>
      <c r="D64" s="12">
        <v>170518.23699999996</v>
      </c>
      <c r="E64" s="12">
        <v>39874.830999999991</v>
      </c>
      <c r="F64" s="12">
        <v>7125.7834000000003</v>
      </c>
      <c r="G64" s="10">
        <v>68</v>
      </c>
      <c r="H64" s="10">
        <v>14</v>
      </c>
      <c r="I64" s="42">
        <v>419.16372941176473</v>
      </c>
    </row>
    <row r="65" spans="1:9" x14ac:dyDescent="0.45">
      <c r="A65" s="19">
        <v>2015</v>
      </c>
      <c r="B65" s="19">
        <v>3</v>
      </c>
      <c r="C65" s="19">
        <v>11</v>
      </c>
      <c r="D65" s="12">
        <v>170518.23699999996</v>
      </c>
      <c r="E65" s="12">
        <v>39874.830999999991</v>
      </c>
      <c r="F65" s="12">
        <v>6537.3079999999991</v>
      </c>
      <c r="G65" s="10">
        <v>86</v>
      </c>
      <c r="H65" s="10">
        <v>12</v>
      </c>
      <c r="I65" s="42">
        <v>311.30038095238092</v>
      </c>
    </row>
    <row r="66" spans="1:9" x14ac:dyDescent="0.45">
      <c r="A66" s="19">
        <v>2015</v>
      </c>
      <c r="B66" s="19">
        <v>3</v>
      </c>
      <c r="C66" s="19">
        <v>12</v>
      </c>
      <c r="D66" s="12">
        <v>170518.23699999996</v>
      </c>
      <c r="E66" s="12">
        <v>39874.830999999991</v>
      </c>
      <c r="F66" s="12">
        <v>10643.5226</v>
      </c>
      <c r="G66" s="10">
        <v>101</v>
      </c>
      <c r="H66" s="10">
        <v>21</v>
      </c>
      <c r="I66" s="42">
        <v>354.78408666666667</v>
      </c>
    </row>
    <row r="67" spans="1:9" x14ac:dyDescent="0.45">
      <c r="A67" s="19">
        <v>2015</v>
      </c>
      <c r="B67" s="19">
        <v>3</v>
      </c>
      <c r="C67" s="19">
        <v>13</v>
      </c>
      <c r="D67" s="12">
        <v>170518.23699999996</v>
      </c>
      <c r="E67" s="12">
        <v>39874.830999999991</v>
      </c>
      <c r="F67" s="12">
        <v>8693.5550000000003</v>
      </c>
      <c r="G67" s="10">
        <v>65</v>
      </c>
      <c r="H67" s="10">
        <v>9</v>
      </c>
      <c r="I67" s="42">
        <v>543.34718750000002</v>
      </c>
    </row>
    <row r="68" spans="1:9" x14ac:dyDescent="0.45">
      <c r="A68" s="19">
        <v>2015</v>
      </c>
      <c r="B68" s="19">
        <v>3</v>
      </c>
      <c r="C68" s="19">
        <v>14</v>
      </c>
      <c r="D68" s="12">
        <v>170518.23699999996</v>
      </c>
      <c r="E68" s="12">
        <v>39874.830999999991</v>
      </c>
      <c r="F68" s="12">
        <v>8051.6490000000013</v>
      </c>
      <c r="G68" s="10">
        <v>81</v>
      </c>
      <c r="H68" s="10">
        <v>10</v>
      </c>
      <c r="I68" s="42">
        <v>423.77100000000007</v>
      </c>
    </row>
    <row r="69" spans="1:9" x14ac:dyDescent="0.45">
      <c r="A69" s="19">
        <v>2015</v>
      </c>
      <c r="B69" s="19">
        <v>4</v>
      </c>
      <c r="C69" s="19">
        <v>15</v>
      </c>
      <c r="D69" s="12">
        <v>170518.23699999996</v>
      </c>
      <c r="E69" s="12">
        <v>31632.625499999998</v>
      </c>
      <c r="F69" s="12">
        <v>7423.0379999999996</v>
      </c>
      <c r="G69" s="10">
        <v>89</v>
      </c>
      <c r="H69" s="10">
        <v>15</v>
      </c>
      <c r="I69" s="42">
        <v>296.92151999999999</v>
      </c>
    </row>
    <row r="70" spans="1:9" x14ac:dyDescent="0.45">
      <c r="A70" s="19">
        <v>2015</v>
      </c>
      <c r="B70" s="19">
        <v>4</v>
      </c>
      <c r="C70" s="19">
        <v>16</v>
      </c>
      <c r="D70" s="12">
        <v>170518.23699999996</v>
      </c>
      <c r="E70" s="12">
        <v>31632.625499999998</v>
      </c>
      <c r="F70" s="12">
        <v>8018.5340000000006</v>
      </c>
      <c r="G70" s="10">
        <v>72</v>
      </c>
      <c r="H70" s="10">
        <v>12</v>
      </c>
      <c r="I70" s="42">
        <v>381.83495238095242</v>
      </c>
    </row>
    <row r="71" spans="1:9" x14ac:dyDescent="0.45">
      <c r="A71" s="19">
        <v>2015</v>
      </c>
      <c r="B71" s="19">
        <v>4</v>
      </c>
      <c r="C71" s="19">
        <v>17</v>
      </c>
      <c r="D71" s="12">
        <v>170518.23699999996</v>
      </c>
      <c r="E71" s="12">
        <v>31632.625499999998</v>
      </c>
      <c r="F71" s="12">
        <v>7383.5790000000006</v>
      </c>
      <c r="G71" s="10">
        <v>89</v>
      </c>
      <c r="H71" s="10">
        <v>16</v>
      </c>
      <c r="I71" s="42">
        <v>321.02517391304349</v>
      </c>
    </row>
    <row r="72" spans="1:9" x14ac:dyDescent="0.45">
      <c r="A72" s="19">
        <v>2015</v>
      </c>
      <c r="B72" s="19">
        <v>4</v>
      </c>
      <c r="C72" s="19">
        <v>18</v>
      </c>
      <c r="D72" s="12">
        <v>170518.23699999996</v>
      </c>
      <c r="E72" s="12">
        <v>31632.625499999998</v>
      </c>
      <c r="F72" s="12">
        <v>5800.0445</v>
      </c>
      <c r="G72" s="10">
        <v>67</v>
      </c>
      <c r="H72" s="10">
        <v>14</v>
      </c>
      <c r="I72" s="42">
        <v>290.00222500000001</v>
      </c>
    </row>
    <row r="73" spans="1:9" x14ac:dyDescent="0.45">
      <c r="A73" s="19">
        <v>2015</v>
      </c>
      <c r="B73" s="19">
        <v>5</v>
      </c>
      <c r="C73" s="19">
        <v>19</v>
      </c>
      <c r="D73" s="12">
        <v>170518.23699999996</v>
      </c>
      <c r="E73" s="12">
        <v>31407.572499999995</v>
      </c>
      <c r="F73" s="12">
        <v>7862.3020000000006</v>
      </c>
      <c r="G73" s="10">
        <v>127</v>
      </c>
      <c r="H73" s="10">
        <v>18</v>
      </c>
      <c r="I73" s="42">
        <v>262.07673333333338</v>
      </c>
    </row>
    <row r="74" spans="1:9" x14ac:dyDescent="0.45">
      <c r="A74" s="19">
        <v>2015</v>
      </c>
      <c r="B74" s="19">
        <v>5</v>
      </c>
      <c r="C74" s="19">
        <v>20</v>
      </c>
      <c r="D74" s="12">
        <v>170518.23699999996</v>
      </c>
      <c r="E74" s="12">
        <v>31407.572499999995</v>
      </c>
      <c r="F74" s="12">
        <v>4835.4135000000006</v>
      </c>
      <c r="G74" s="10">
        <v>68</v>
      </c>
      <c r="H74" s="10">
        <v>13</v>
      </c>
      <c r="I74" s="42">
        <v>284.43608823529416</v>
      </c>
    </row>
    <row r="75" spans="1:9" x14ac:dyDescent="0.45">
      <c r="A75" s="19">
        <v>2015</v>
      </c>
      <c r="B75" s="19">
        <v>5</v>
      </c>
      <c r="C75" s="19">
        <v>21</v>
      </c>
      <c r="D75" s="12">
        <v>170518.23699999996</v>
      </c>
      <c r="E75" s="12">
        <v>31407.572499999995</v>
      </c>
      <c r="F75" s="12">
        <v>2891.19</v>
      </c>
      <c r="G75" s="10">
        <v>58</v>
      </c>
      <c r="H75" s="10">
        <v>5</v>
      </c>
      <c r="I75" s="42">
        <v>222.39923076923077</v>
      </c>
    </row>
    <row r="76" spans="1:9" x14ac:dyDescent="0.45">
      <c r="A76" s="19">
        <v>2015</v>
      </c>
      <c r="B76" s="19">
        <v>5</v>
      </c>
      <c r="C76" s="19">
        <v>22</v>
      </c>
      <c r="D76" s="12">
        <v>170518.23699999996</v>
      </c>
      <c r="E76" s="12">
        <v>31407.572499999995</v>
      </c>
      <c r="F76" s="12">
        <v>8138.1639999999998</v>
      </c>
      <c r="G76" s="10">
        <v>89</v>
      </c>
      <c r="H76" s="10">
        <v>17</v>
      </c>
      <c r="I76" s="42">
        <v>339.09016666666668</v>
      </c>
    </row>
    <row r="77" spans="1:9" x14ac:dyDescent="0.45">
      <c r="A77" s="19">
        <v>2015</v>
      </c>
      <c r="B77" s="19">
        <v>5</v>
      </c>
      <c r="C77" s="19">
        <v>23</v>
      </c>
      <c r="D77" s="12">
        <v>170518.23699999996</v>
      </c>
      <c r="E77" s="12">
        <v>31407.572499999995</v>
      </c>
      <c r="F77" s="12">
        <v>14416.489000000001</v>
      </c>
      <c r="G77" s="10">
        <v>138</v>
      </c>
      <c r="H77" s="10">
        <v>16</v>
      </c>
      <c r="I77" s="42">
        <v>465.04803225806455</v>
      </c>
    </row>
    <row r="78" spans="1:9" x14ac:dyDescent="0.45">
      <c r="A78" s="19">
        <v>2015</v>
      </c>
      <c r="B78" s="19">
        <v>6</v>
      </c>
      <c r="C78" s="19">
        <v>24</v>
      </c>
      <c r="D78" s="12">
        <v>170518.23699999996</v>
      </c>
      <c r="E78" s="12">
        <v>33990.876599999989</v>
      </c>
      <c r="F78" s="12">
        <v>9591.391999999998</v>
      </c>
      <c r="G78" s="10">
        <v>82</v>
      </c>
      <c r="H78" s="10">
        <v>13</v>
      </c>
      <c r="I78" s="42">
        <v>479.56959999999992</v>
      </c>
    </row>
    <row r="79" spans="1:9" x14ac:dyDescent="0.45">
      <c r="A79" s="19">
        <v>2015</v>
      </c>
      <c r="B79" s="19">
        <v>6</v>
      </c>
      <c r="C79" s="19">
        <v>25</v>
      </c>
      <c r="D79" s="12">
        <v>170518.23699999996</v>
      </c>
      <c r="E79" s="12">
        <v>33990.876599999989</v>
      </c>
      <c r="F79" s="12">
        <v>9028.4965999999986</v>
      </c>
      <c r="G79" s="10">
        <v>109</v>
      </c>
      <c r="H79" s="10">
        <v>20</v>
      </c>
      <c r="I79" s="42">
        <v>311.3274689655172</v>
      </c>
    </row>
    <row r="80" spans="1:9" x14ac:dyDescent="0.45">
      <c r="A80" s="19">
        <v>2015</v>
      </c>
      <c r="B80" s="19">
        <v>6</v>
      </c>
      <c r="C80" s="19">
        <v>26</v>
      </c>
      <c r="D80" s="12">
        <v>170518.23699999996</v>
      </c>
      <c r="E80" s="12">
        <v>33990.876599999989</v>
      </c>
      <c r="F80" s="12">
        <v>5340.4059999999999</v>
      </c>
      <c r="G80" s="10">
        <v>62</v>
      </c>
      <c r="H80" s="10">
        <v>12</v>
      </c>
      <c r="I80" s="42">
        <v>314.14152941176468</v>
      </c>
    </row>
    <row r="81" spans="1:9" x14ac:dyDescent="0.45">
      <c r="A81" s="19">
        <v>2015</v>
      </c>
      <c r="B81" s="19">
        <v>6</v>
      </c>
      <c r="C81" s="19">
        <v>27</v>
      </c>
      <c r="D81" s="12">
        <v>170518.23699999996</v>
      </c>
      <c r="E81" s="12">
        <v>33990.876599999989</v>
      </c>
      <c r="F81" s="12">
        <v>5660.1040000000003</v>
      </c>
      <c r="G81" s="10">
        <v>71</v>
      </c>
      <c r="H81" s="10">
        <v>14</v>
      </c>
      <c r="I81" s="42">
        <v>297.90021052631579</v>
      </c>
    </row>
    <row r="82" spans="1:9" x14ac:dyDescent="0.45">
      <c r="A82" s="19">
        <v>2015</v>
      </c>
      <c r="B82" s="19">
        <v>7</v>
      </c>
      <c r="C82" s="19">
        <v>28</v>
      </c>
      <c r="D82" s="12">
        <v>170518.23699999996</v>
      </c>
      <c r="E82" s="12">
        <v>37563.989999999991</v>
      </c>
      <c r="F82" s="12">
        <v>8792.5579999999991</v>
      </c>
      <c r="G82" s="10">
        <v>117</v>
      </c>
      <c r="H82" s="10">
        <v>22</v>
      </c>
      <c r="I82" s="42">
        <v>274.76743749999997</v>
      </c>
    </row>
    <row r="83" spans="1:9" x14ac:dyDescent="0.45">
      <c r="A83" s="19">
        <v>2015</v>
      </c>
      <c r="B83" s="19">
        <v>7</v>
      </c>
      <c r="C83" s="19">
        <v>29</v>
      </c>
      <c r="D83" s="12">
        <v>170518.23699999996</v>
      </c>
      <c r="E83" s="12">
        <v>37563.989999999991</v>
      </c>
      <c r="F83" s="12">
        <v>7141.107</v>
      </c>
      <c r="G83" s="10">
        <v>70</v>
      </c>
      <c r="H83" s="10">
        <v>16</v>
      </c>
      <c r="I83" s="42">
        <v>357.05534999999998</v>
      </c>
    </row>
    <row r="84" spans="1:9" x14ac:dyDescent="0.45">
      <c r="A84" s="19">
        <v>2015</v>
      </c>
      <c r="B84" s="19">
        <v>7</v>
      </c>
      <c r="C84" s="19">
        <v>30</v>
      </c>
      <c r="D84" s="12">
        <v>170518.23699999996</v>
      </c>
      <c r="E84" s="12">
        <v>37563.989999999991</v>
      </c>
      <c r="F84" s="12">
        <v>10401.907999999999</v>
      </c>
      <c r="G84" s="10">
        <v>112</v>
      </c>
      <c r="H84" s="10">
        <v>16</v>
      </c>
      <c r="I84" s="42">
        <v>335.54541935483871</v>
      </c>
    </row>
    <row r="85" spans="1:9" x14ac:dyDescent="0.45">
      <c r="A85" s="19">
        <v>2015</v>
      </c>
      <c r="B85" s="19">
        <v>7</v>
      </c>
      <c r="C85" s="19">
        <v>31</v>
      </c>
      <c r="D85" s="12">
        <v>170518.23699999996</v>
      </c>
      <c r="E85" s="12">
        <v>37563.989999999991</v>
      </c>
      <c r="F85" s="12">
        <v>8712.3930000000018</v>
      </c>
      <c r="G85" s="10">
        <v>95</v>
      </c>
      <c r="H85" s="10">
        <v>11</v>
      </c>
      <c r="I85" s="42">
        <v>458.54700000000008</v>
      </c>
    </row>
    <row r="86" spans="1:9" x14ac:dyDescent="0.45">
      <c r="A86" s="19">
        <v>2015</v>
      </c>
      <c r="B86" s="19">
        <v>8</v>
      </c>
      <c r="C86" s="19">
        <v>32</v>
      </c>
      <c r="D86" s="12">
        <v>170518.23699999996</v>
      </c>
      <c r="E86" s="12">
        <v>29442.170999999998</v>
      </c>
      <c r="F86" s="12">
        <v>5371.7532000000001</v>
      </c>
      <c r="G86" s="10">
        <v>78</v>
      </c>
      <c r="H86" s="10">
        <v>12</v>
      </c>
      <c r="I86" s="42">
        <v>282.72385263157895</v>
      </c>
    </row>
    <row r="87" spans="1:9" x14ac:dyDescent="0.45">
      <c r="A87" s="19">
        <v>2015</v>
      </c>
      <c r="B87" s="19">
        <v>8</v>
      </c>
      <c r="C87" s="19">
        <v>33</v>
      </c>
      <c r="D87" s="12">
        <v>170518.23699999996</v>
      </c>
      <c r="E87" s="12">
        <v>29442.170999999998</v>
      </c>
      <c r="F87" s="12">
        <v>4756.0245000000004</v>
      </c>
      <c r="G87" s="10">
        <v>69</v>
      </c>
      <c r="H87" s="10">
        <v>8</v>
      </c>
      <c r="I87" s="42">
        <v>264.22358333333335</v>
      </c>
    </row>
    <row r="88" spans="1:9" x14ac:dyDescent="0.45">
      <c r="A88" s="19">
        <v>2015</v>
      </c>
      <c r="B88" s="19">
        <v>8</v>
      </c>
      <c r="C88" s="19">
        <v>34</v>
      </c>
      <c r="D88" s="12">
        <v>170518.23699999996</v>
      </c>
      <c r="E88" s="12">
        <v>29442.170999999998</v>
      </c>
      <c r="F88" s="12">
        <v>4878.0679999999993</v>
      </c>
      <c r="G88" s="10">
        <v>67</v>
      </c>
      <c r="H88" s="10">
        <v>12</v>
      </c>
      <c r="I88" s="42">
        <v>304.87924999999996</v>
      </c>
    </row>
    <row r="89" spans="1:9" x14ac:dyDescent="0.45">
      <c r="A89" s="19">
        <v>2015</v>
      </c>
      <c r="B89" s="19">
        <v>8</v>
      </c>
      <c r="C89" s="19">
        <v>35</v>
      </c>
      <c r="D89" s="12">
        <v>170518.23699999996</v>
      </c>
      <c r="E89" s="12">
        <v>29442.170999999998</v>
      </c>
      <c r="F89" s="12">
        <v>11574.501500000002</v>
      </c>
      <c r="G89" s="10">
        <v>95</v>
      </c>
      <c r="H89" s="10">
        <v>17</v>
      </c>
      <c r="I89" s="42">
        <v>445.1731346153847</v>
      </c>
    </row>
    <row r="90" spans="1:9" x14ac:dyDescent="0.45">
      <c r="A90" s="19">
        <v>2015</v>
      </c>
      <c r="B90" s="19">
        <v>8</v>
      </c>
      <c r="C90" s="19">
        <v>36</v>
      </c>
      <c r="D90" s="12">
        <v>170518.23699999996</v>
      </c>
      <c r="E90" s="12">
        <v>29442.170999999998</v>
      </c>
      <c r="F90" s="12">
        <v>6735.2027999999991</v>
      </c>
      <c r="G90" s="10">
        <v>92</v>
      </c>
      <c r="H90" s="10">
        <v>16</v>
      </c>
      <c r="I90" s="42">
        <v>240.54295714285712</v>
      </c>
    </row>
    <row r="91" spans="1:9" x14ac:dyDescent="0.45">
      <c r="A91" s="19">
        <v>2015</v>
      </c>
      <c r="B91" s="19">
        <v>9</v>
      </c>
      <c r="C91" s="19">
        <v>37</v>
      </c>
      <c r="D91" s="12">
        <v>170518.23699999996</v>
      </c>
      <c r="E91" s="12">
        <v>77352.384700000039</v>
      </c>
      <c r="F91" s="12">
        <v>22509.903599999998</v>
      </c>
      <c r="G91" s="10">
        <v>193</v>
      </c>
      <c r="H91" s="10">
        <v>31</v>
      </c>
      <c r="I91" s="42">
        <v>409.27097454545452</v>
      </c>
    </row>
    <row r="92" spans="1:9" x14ac:dyDescent="0.45">
      <c r="A92" s="19">
        <v>2015</v>
      </c>
      <c r="B92" s="19">
        <v>9</v>
      </c>
      <c r="C92" s="19">
        <v>38</v>
      </c>
      <c r="D92" s="12">
        <v>170518.23699999996</v>
      </c>
      <c r="E92" s="12">
        <v>77352.384700000039</v>
      </c>
      <c r="F92" s="12">
        <v>25917.395999999997</v>
      </c>
      <c r="G92" s="10">
        <v>196</v>
      </c>
      <c r="H92" s="10">
        <v>29</v>
      </c>
      <c r="I92" s="42">
        <v>489.00747169811314</v>
      </c>
    </row>
    <row r="93" spans="1:9" x14ac:dyDescent="0.45">
      <c r="A93" s="19">
        <v>2015</v>
      </c>
      <c r="B93" s="19">
        <v>9</v>
      </c>
      <c r="C93" s="19">
        <v>39</v>
      </c>
      <c r="D93" s="12">
        <v>170518.23699999996</v>
      </c>
      <c r="E93" s="12">
        <v>77352.384700000039</v>
      </c>
      <c r="F93" s="12">
        <v>16876.033799999997</v>
      </c>
      <c r="G93" s="10">
        <v>164</v>
      </c>
      <c r="H93" s="10">
        <v>29</v>
      </c>
      <c r="I93" s="42">
        <v>337.52067599999992</v>
      </c>
    </row>
    <row r="94" spans="1:9" x14ac:dyDescent="0.45">
      <c r="A94" s="19">
        <v>2015</v>
      </c>
      <c r="B94" s="19">
        <v>9</v>
      </c>
      <c r="C94" s="19">
        <v>40</v>
      </c>
      <c r="D94" s="12">
        <v>170518.23699999996</v>
      </c>
      <c r="E94" s="12">
        <v>77352.384700000039</v>
      </c>
      <c r="F94" s="12">
        <v>10142.3593</v>
      </c>
      <c r="G94" s="10">
        <v>106</v>
      </c>
      <c r="H94" s="10">
        <v>22</v>
      </c>
      <c r="I94" s="42">
        <v>338.07864333333333</v>
      </c>
    </row>
    <row r="95" spans="1:9" x14ac:dyDescent="0.45">
      <c r="A95" s="19">
        <v>2015</v>
      </c>
      <c r="B95" s="19">
        <v>10</v>
      </c>
      <c r="C95" s="19">
        <v>41</v>
      </c>
      <c r="D95" s="12">
        <v>170518.23699999996</v>
      </c>
      <c r="E95" s="12">
        <v>36203.44749999998</v>
      </c>
      <c r="F95" s="12">
        <v>4446.3940000000011</v>
      </c>
      <c r="G95" s="10">
        <v>85</v>
      </c>
      <c r="H95" s="10">
        <v>15</v>
      </c>
      <c r="I95" s="42">
        <v>222.31970000000007</v>
      </c>
    </row>
    <row r="96" spans="1:9" x14ac:dyDescent="0.45">
      <c r="A96" s="19">
        <v>2015</v>
      </c>
      <c r="B96" s="19">
        <v>10</v>
      </c>
      <c r="C96" s="19">
        <v>42</v>
      </c>
      <c r="D96" s="12">
        <v>170518.23699999996</v>
      </c>
      <c r="E96" s="12">
        <v>36203.44749999998</v>
      </c>
      <c r="F96" s="12">
        <v>11959.627500000001</v>
      </c>
      <c r="G96" s="10">
        <v>107</v>
      </c>
      <c r="H96" s="10">
        <v>18</v>
      </c>
      <c r="I96" s="42">
        <v>442.94916666666671</v>
      </c>
    </row>
    <row r="97" spans="1:9" x14ac:dyDescent="0.45">
      <c r="A97" s="19">
        <v>2015</v>
      </c>
      <c r="B97" s="19">
        <v>10</v>
      </c>
      <c r="C97" s="19">
        <v>43</v>
      </c>
      <c r="D97" s="12">
        <v>170518.23699999996</v>
      </c>
      <c r="E97" s="12">
        <v>36203.44749999998</v>
      </c>
      <c r="F97" s="12">
        <v>7478.4009999999998</v>
      </c>
      <c r="G97" s="10">
        <v>107</v>
      </c>
      <c r="H97" s="10">
        <v>17</v>
      </c>
      <c r="I97" s="42">
        <v>257.87589655172411</v>
      </c>
    </row>
    <row r="98" spans="1:9" x14ac:dyDescent="0.45">
      <c r="A98" s="19">
        <v>2015</v>
      </c>
      <c r="B98" s="19">
        <v>10</v>
      </c>
      <c r="C98" s="19">
        <v>44</v>
      </c>
      <c r="D98" s="12">
        <v>170518.23699999996</v>
      </c>
      <c r="E98" s="12">
        <v>36203.44749999998</v>
      </c>
      <c r="F98" s="12">
        <v>8273.9610000000011</v>
      </c>
      <c r="G98" s="10">
        <v>124</v>
      </c>
      <c r="H98" s="10">
        <v>15</v>
      </c>
      <c r="I98" s="42">
        <v>295.49860714285717</v>
      </c>
    </row>
    <row r="99" spans="1:9" x14ac:dyDescent="0.45">
      <c r="A99" s="19">
        <v>2015</v>
      </c>
      <c r="B99" s="19">
        <v>11</v>
      </c>
      <c r="C99" s="19">
        <v>45</v>
      </c>
      <c r="D99" s="12">
        <v>170518.23699999996</v>
      </c>
      <c r="E99" s="12">
        <v>84229.333999999973</v>
      </c>
      <c r="F99" s="12">
        <v>20251.937799999996</v>
      </c>
      <c r="G99" s="10">
        <v>195</v>
      </c>
      <c r="H99" s="10">
        <v>29</v>
      </c>
      <c r="I99" s="42">
        <v>450.04306222222215</v>
      </c>
    </row>
    <row r="100" spans="1:9" x14ac:dyDescent="0.45">
      <c r="A100" s="19">
        <v>2015</v>
      </c>
      <c r="B100" s="19">
        <v>11</v>
      </c>
      <c r="C100" s="19">
        <v>46</v>
      </c>
      <c r="D100" s="12">
        <v>170518.23699999996</v>
      </c>
      <c r="E100" s="12">
        <v>84229.333999999973</v>
      </c>
      <c r="F100" s="12">
        <v>25612.582399999988</v>
      </c>
      <c r="G100" s="10">
        <v>219</v>
      </c>
      <c r="H100" s="10">
        <v>35</v>
      </c>
      <c r="I100" s="42">
        <v>426.87637333333316</v>
      </c>
    </row>
    <row r="101" spans="1:9" x14ac:dyDescent="0.45">
      <c r="A101" s="19">
        <v>2015</v>
      </c>
      <c r="B101" s="19">
        <v>11</v>
      </c>
      <c r="C101" s="19">
        <v>47</v>
      </c>
      <c r="D101" s="12">
        <v>170518.23699999996</v>
      </c>
      <c r="E101" s="12">
        <v>84229.333999999973</v>
      </c>
      <c r="F101" s="12">
        <v>18308.569299999999</v>
      </c>
      <c r="G101" s="10">
        <v>177</v>
      </c>
      <c r="H101" s="10">
        <v>27</v>
      </c>
      <c r="I101" s="42">
        <v>358.9915549019608</v>
      </c>
    </row>
    <row r="102" spans="1:9" x14ac:dyDescent="0.45">
      <c r="A102" s="19">
        <v>2015</v>
      </c>
      <c r="B102" s="19">
        <v>11</v>
      </c>
      <c r="C102" s="19">
        <v>48</v>
      </c>
      <c r="D102" s="12">
        <v>170518.23699999996</v>
      </c>
      <c r="E102" s="12">
        <v>84229.333999999973</v>
      </c>
      <c r="F102" s="12">
        <v>18172.3145</v>
      </c>
      <c r="G102" s="10">
        <v>212</v>
      </c>
      <c r="H102" s="10">
        <v>36</v>
      </c>
      <c r="I102" s="42">
        <v>342.87385849056602</v>
      </c>
    </row>
    <row r="103" spans="1:9" x14ac:dyDescent="0.45">
      <c r="A103" s="19">
        <v>2015</v>
      </c>
      <c r="B103" s="19">
        <v>11</v>
      </c>
      <c r="C103" s="19">
        <v>49</v>
      </c>
      <c r="D103" s="12">
        <v>170518.23699999996</v>
      </c>
      <c r="E103" s="12">
        <v>84229.333999999973</v>
      </c>
      <c r="F103" s="12">
        <v>23729.715</v>
      </c>
      <c r="G103" s="10">
        <v>258</v>
      </c>
      <c r="H103" s="10">
        <v>35</v>
      </c>
      <c r="I103" s="42">
        <v>376.66214285714284</v>
      </c>
    </row>
    <row r="104" spans="1:9" x14ac:dyDescent="0.45">
      <c r="A104" s="19">
        <v>2015</v>
      </c>
      <c r="B104" s="19">
        <v>12</v>
      </c>
      <c r="C104" s="19">
        <v>50</v>
      </c>
      <c r="D104" s="12">
        <v>170518.23699999996</v>
      </c>
      <c r="E104" s="12">
        <v>90410.50069999996</v>
      </c>
      <c r="F104" s="12">
        <v>17222.834500000004</v>
      </c>
      <c r="G104" s="10">
        <v>155</v>
      </c>
      <c r="H104" s="10">
        <v>18</v>
      </c>
      <c r="I104" s="42">
        <v>441.61114102564113</v>
      </c>
    </row>
    <row r="105" spans="1:9" x14ac:dyDescent="0.45">
      <c r="A105" s="19">
        <v>2015</v>
      </c>
      <c r="B105" s="19">
        <v>12</v>
      </c>
      <c r="C105" s="19">
        <v>51</v>
      </c>
      <c r="D105" s="12">
        <v>170518.23699999996</v>
      </c>
      <c r="E105" s="12">
        <v>90410.50069999996</v>
      </c>
      <c r="F105" s="12">
        <v>22575.500999999993</v>
      </c>
      <c r="G105" s="10">
        <v>215</v>
      </c>
      <c r="H105" s="10">
        <v>30</v>
      </c>
      <c r="I105" s="42">
        <v>442.65688235294101</v>
      </c>
    </row>
    <row r="106" spans="1:9" x14ac:dyDescent="0.45">
      <c r="A106" s="19">
        <v>2015</v>
      </c>
      <c r="B106" s="19">
        <v>12</v>
      </c>
      <c r="C106" s="19">
        <v>52</v>
      </c>
      <c r="D106" s="12">
        <v>170518.23699999996</v>
      </c>
      <c r="E106" s="12">
        <v>90410.50069999996</v>
      </c>
      <c r="F106" s="12">
        <v>15447.442999999996</v>
      </c>
      <c r="G106" s="10">
        <v>215</v>
      </c>
      <c r="H106" s="10">
        <v>33</v>
      </c>
      <c r="I106" s="42">
        <v>308.94885999999991</v>
      </c>
    </row>
    <row r="107" spans="1:9" x14ac:dyDescent="0.45">
      <c r="A107" s="19">
        <v>2015</v>
      </c>
      <c r="B107" s="19">
        <v>12</v>
      </c>
      <c r="C107" s="19">
        <v>53</v>
      </c>
      <c r="D107" s="12">
        <v>170518.23699999996</v>
      </c>
      <c r="E107" s="12">
        <v>90410.50069999996</v>
      </c>
      <c r="F107" s="12">
        <v>15484.278200000002</v>
      </c>
      <c r="G107" s="10">
        <v>127</v>
      </c>
      <c r="H107" s="10">
        <v>20</v>
      </c>
      <c r="I107" s="42">
        <v>499.4928451612904</v>
      </c>
    </row>
    <row r="108" spans="1:9" x14ac:dyDescent="0.45">
      <c r="A108" s="19">
        <v>2016</v>
      </c>
      <c r="B108" s="19">
        <v>1</v>
      </c>
      <c r="C108" s="19">
        <v>1</v>
      </c>
      <c r="D108" s="12">
        <v>198901.4360000001</v>
      </c>
      <c r="E108" s="12">
        <v>25605.209600000006</v>
      </c>
      <c r="F108" s="12">
        <v>1978.7875999999999</v>
      </c>
      <c r="G108" s="10">
        <v>17</v>
      </c>
      <c r="H108" s="10">
        <v>2</v>
      </c>
      <c r="I108" s="42">
        <v>659.59586666666667</v>
      </c>
    </row>
    <row r="109" spans="1:9" x14ac:dyDescent="0.45">
      <c r="A109" s="19">
        <v>2016</v>
      </c>
      <c r="B109" s="19">
        <v>1</v>
      </c>
      <c r="C109" s="19">
        <v>2</v>
      </c>
      <c r="D109" s="12">
        <v>198901.4360000001</v>
      </c>
      <c r="E109" s="12">
        <v>25605.209600000006</v>
      </c>
      <c r="F109" s="12">
        <v>7181.3099999999995</v>
      </c>
      <c r="G109" s="10">
        <v>52</v>
      </c>
      <c r="H109" s="10">
        <v>5</v>
      </c>
      <c r="I109" s="42">
        <v>652.84636363636355</v>
      </c>
    </row>
    <row r="110" spans="1:9" x14ac:dyDescent="0.45">
      <c r="A110" s="19">
        <v>2016</v>
      </c>
      <c r="B110" s="19">
        <v>1</v>
      </c>
      <c r="C110" s="19">
        <v>3</v>
      </c>
      <c r="D110" s="12">
        <v>198901.4360000001</v>
      </c>
      <c r="E110" s="12">
        <v>25605.209600000006</v>
      </c>
      <c r="F110" s="12">
        <v>2523.5319999999997</v>
      </c>
      <c r="G110" s="10">
        <v>71</v>
      </c>
      <c r="H110" s="10">
        <v>7</v>
      </c>
      <c r="I110" s="42">
        <v>210.2943333333333</v>
      </c>
    </row>
    <row r="111" spans="1:9" x14ac:dyDescent="0.45">
      <c r="A111" s="19">
        <v>2016</v>
      </c>
      <c r="B111" s="19">
        <v>1</v>
      </c>
      <c r="C111" s="19">
        <v>4</v>
      </c>
      <c r="D111" s="12">
        <v>198901.4360000001</v>
      </c>
      <c r="E111" s="12">
        <v>25605.209600000006</v>
      </c>
      <c r="F111" s="12">
        <v>4046.9140000000002</v>
      </c>
      <c r="G111" s="10">
        <v>64</v>
      </c>
      <c r="H111" s="10">
        <v>8</v>
      </c>
      <c r="I111" s="42">
        <v>252.93212500000001</v>
      </c>
    </row>
    <row r="112" spans="1:9" x14ac:dyDescent="0.45">
      <c r="A112" s="19">
        <v>2016</v>
      </c>
      <c r="B112" s="19">
        <v>1</v>
      </c>
      <c r="C112" s="19">
        <v>5</v>
      </c>
      <c r="D112" s="12">
        <v>198901.4360000001</v>
      </c>
      <c r="E112" s="12">
        <v>25605.209600000006</v>
      </c>
      <c r="F112" s="12">
        <v>9874.6659999999993</v>
      </c>
      <c r="G112" s="10">
        <v>55</v>
      </c>
      <c r="H112" s="10">
        <v>8</v>
      </c>
      <c r="I112" s="42">
        <v>658.31106666666665</v>
      </c>
    </row>
    <row r="113" spans="1:9" x14ac:dyDescent="0.45">
      <c r="A113" s="19">
        <v>2016</v>
      </c>
      <c r="B113" s="19">
        <v>2</v>
      </c>
      <c r="C113" s="19">
        <v>6</v>
      </c>
      <c r="D113" s="12">
        <v>198901.4360000001</v>
      </c>
      <c r="E113" s="12">
        <v>8899.5829999999987</v>
      </c>
      <c r="F113" s="12">
        <v>3745.5160000000005</v>
      </c>
      <c r="G113" s="10">
        <v>50</v>
      </c>
      <c r="H113" s="10">
        <v>5</v>
      </c>
      <c r="I113" s="42">
        <v>267.53685714285717</v>
      </c>
    </row>
    <row r="114" spans="1:9" x14ac:dyDescent="0.45">
      <c r="A114" s="19">
        <v>2016</v>
      </c>
      <c r="B114" s="19">
        <v>2</v>
      </c>
      <c r="C114" s="19">
        <v>7</v>
      </c>
      <c r="D114" s="12">
        <v>198901.4360000001</v>
      </c>
      <c r="E114" s="12">
        <v>8899.5829999999987</v>
      </c>
      <c r="F114" s="12">
        <v>2265.8220000000001</v>
      </c>
      <c r="G114" s="10">
        <v>23</v>
      </c>
      <c r="H114" s="10">
        <v>4</v>
      </c>
      <c r="I114" s="42">
        <v>323.68885714285716</v>
      </c>
    </row>
    <row r="115" spans="1:9" x14ac:dyDescent="0.45">
      <c r="A115" s="19">
        <v>2016</v>
      </c>
      <c r="B115" s="19">
        <v>2</v>
      </c>
      <c r="C115" s="19">
        <v>8</v>
      </c>
      <c r="D115" s="12">
        <v>198901.4360000001</v>
      </c>
      <c r="E115" s="12">
        <v>8899.5829999999987</v>
      </c>
      <c r="F115" s="12">
        <v>1622.1189999999999</v>
      </c>
      <c r="G115" s="10">
        <v>33</v>
      </c>
      <c r="H115" s="10">
        <v>5</v>
      </c>
      <c r="I115" s="42">
        <v>162.21189999999999</v>
      </c>
    </row>
    <row r="116" spans="1:9" x14ac:dyDescent="0.45">
      <c r="A116" s="19">
        <v>2016</v>
      </c>
      <c r="B116" s="19">
        <v>2</v>
      </c>
      <c r="C116" s="19">
        <v>9</v>
      </c>
      <c r="D116" s="12">
        <v>198901.4360000001</v>
      </c>
      <c r="E116" s="12">
        <v>8899.5829999999987</v>
      </c>
      <c r="F116" s="12">
        <v>3160.1210000000001</v>
      </c>
      <c r="G116" s="10">
        <v>54</v>
      </c>
      <c r="H116" s="10">
        <v>9</v>
      </c>
      <c r="I116" s="42">
        <v>287.28372727272728</v>
      </c>
    </row>
    <row r="117" spans="1:9" x14ac:dyDescent="0.45">
      <c r="A117" s="19">
        <v>2016</v>
      </c>
      <c r="B117" s="19">
        <v>3</v>
      </c>
      <c r="C117" s="19">
        <v>10</v>
      </c>
      <c r="D117" s="12">
        <v>198901.4360000001</v>
      </c>
      <c r="E117" s="12">
        <v>39874.830999999991</v>
      </c>
      <c r="F117" s="12">
        <v>7125.7834000000003</v>
      </c>
      <c r="G117" s="10">
        <v>68</v>
      </c>
      <c r="H117" s="10">
        <v>14</v>
      </c>
      <c r="I117" s="42">
        <v>419.16372941176473</v>
      </c>
    </row>
    <row r="118" spans="1:9" x14ac:dyDescent="0.45">
      <c r="A118" s="19">
        <v>2016</v>
      </c>
      <c r="B118" s="19">
        <v>3</v>
      </c>
      <c r="C118" s="19">
        <v>11</v>
      </c>
      <c r="D118" s="12">
        <v>198901.4360000001</v>
      </c>
      <c r="E118" s="12">
        <v>39874.830999999991</v>
      </c>
      <c r="F118" s="12">
        <v>6537.3079999999991</v>
      </c>
      <c r="G118" s="10">
        <v>86</v>
      </c>
      <c r="H118" s="10">
        <v>12</v>
      </c>
      <c r="I118" s="42">
        <v>311.30038095238092</v>
      </c>
    </row>
    <row r="119" spans="1:9" x14ac:dyDescent="0.45">
      <c r="A119" s="19">
        <v>2016</v>
      </c>
      <c r="B119" s="19">
        <v>3</v>
      </c>
      <c r="C119" s="19">
        <v>12</v>
      </c>
      <c r="D119" s="12">
        <v>198901.4360000001</v>
      </c>
      <c r="E119" s="12">
        <v>39874.830999999991</v>
      </c>
      <c r="F119" s="12">
        <v>10643.5226</v>
      </c>
      <c r="G119" s="10">
        <v>101</v>
      </c>
      <c r="H119" s="10">
        <v>21</v>
      </c>
      <c r="I119" s="42">
        <v>354.78408666666667</v>
      </c>
    </row>
    <row r="120" spans="1:9" x14ac:dyDescent="0.45">
      <c r="A120" s="19">
        <v>2016</v>
      </c>
      <c r="B120" s="19">
        <v>3</v>
      </c>
      <c r="C120" s="19">
        <v>13</v>
      </c>
      <c r="D120" s="12">
        <v>198901.4360000001</v>
      </c>
      <c r="E120" s="12">
        <v>39874.830999999991</v>
      </c>
      <c r="F120" s="12">
        <v>8693.5550000000003</v>
      </c>
      <c r="G120" s="10">
        <v>65</v>
      </c>
      <c r="H120" s="10">
        <v>9</v>
      </c>
      <c r="I120" s="42">
        <v>543.34718750000002</v>
      </c>
    </row>
    <row r="121" spans="1:9" x14ac:dyDescent="0.45">
      <c r="A121" s="19">
        <v>2016</v>
      </c>
      <c r="B121" s="19">
        <v>3</v>
      </c>
      <c r="C121" s="19">
        <v>14</v>
      </c>
      <c r="D121" s="12">
        <v>198901.4360000001</v>
      </c>
      <c r="E121" s="12">
        <v>39874.830999999991</v>
      </c>
      <c r="F121" s="12">
        <v>8051.6490000000013</v>
      </c>
      <c r="G121" s="10">
        <v>81</v>
      </c>
      <c r="H121" s="10">
        <v>10</v>
      </c>
      <c r="I121" s="42">
        <v>423.77100000000007</v>
      </c>
    </row>
    <row r="122" spans="1:9" x14ac:dyDescent="0.45">
      <c r="A122" s="19">
        <v>2016</v>
      </c>
      <c r="B122" s="19">
        <v>4</v>
      </c>
      <c r="C122" s="19">
        <v>15</v>
      </c>
      <c r="D122" s="12">
        <v>198901.4360000001</v>
      </c>
      <c r="E122" s="12">
        <v>31632.625499999998</v>
      </c>
      <c r="F122" s="12">
        <v>7423.0379999999996</v>
      </c>
      <c r="G122" s="10">
        <v>89</v>
      </c>
      <c r="H122" s="10">
        <v>15</v>
      </c>
      <c r="I122" s="42">
        <v>296.92151999999999</v>
      </c>
    </row>
    <row r="123" spans="1:9" x14ac:dyDescent="0.45">
      <c r="A123" s="19">
        <v>2016</v>
      </c>
      <c r="B123" s="19">
        <v>4</v>
      </c>
      <c r="C123" s="19">
        <v>16</v>
      </c>
      <c r="D123" s="12">
        <v>198901.4360000001</v>
      </c>
      <c r="E123" s="12">
        <v>31632.625499999998</v>
      </c>
      <c r="F123" s="12">
        <v>8018.5340000000006</v>
      </c>
      <c r="G123" s="10">
        <v>72</v>
      </c>
      <c r="H123" s="10">
        <v>12</v>
      </c>
      <c r="I123" s="42">
        <v>381.83495238095242</v>
      </c>
    </row>
    <row r="124" spans="1:9" x14ac:dyDescent="0.45">
      <c r="A124" s="19">
        <v>2016</v>
      </c>
      <c r="B124" s="19">
        <v>4</v>
      </c>
      <c r="C124" s="19">
        <v>17</v>
      </c>
      <c r="D124" s="12">
        <v>198901.4360000001</v>
      </c>
      <c r="E124" s="12">
        <v>31632.625499999998</v>
      </c>
      <c r="F124" s="12">
        <v>7383.5790000000006</v>
      </c>
      <c r="G124" s="10">
        <v>89</v>
      </c>
      <c r="H124" s="10">
        <v>16</v>
      </c>
      <c r="I124" s="42">
        <v>321.02517391304349</v>
      </c>
    </row>
    <row r="125" spans="1:9" x14ac:dyDescent="0.45">
      <c r="A125" s="19">
        <v>2016</v>
      </c>
      <c r="B125" s="19">
        <v>4</v>
      </c>
      <c r="C125" s="19">
        <v>18</v>
      </c>
      <c r="D125" s="12">
        <v>198901.4360000001</v>
      </c>
      <c r="E125" s="12">
        <v>31632.625499999998</v>
      </c>
      <c r="F125" s="12">
        <v>5800.0445</v>
      </c>
      <c r="G125" s="10">
        <v>67</v>
      </c>
      <c r="H125" s="10">
        <v>14</v>
      </c>
      <c r="I125" s="42">
        <v>290.00222500000001</v>
      </c>
    </row>
    <row r="126" spans="1:9" x14ac:dyDescent="0.45">
      <c r="A126" s="19">
        <v>2016</v>
      </c>
      <c r="B126" s="19">
        <v>5</v>
      </c>
      <c r="C126" s="19">
        <v>19</v>
      </c>
      <c r="D126" s="12">
        <v>198901.4360000001</v>
      </c>
      <c r="E126" s="12">
        <v>31407.572499999995</v>
      </c>
      <c r="F126" s="12">
        <v>7862.3020000000006</v>
      </c>
      <c r="G126" s="10">
        <v>127</v>
      </c>
      <c r="H126" s="10">
        <v>18</v>
      </c>
      <c r="I126" s="42">
        <v>262.07673333333338</v>
      </c>
    </row>
    <row r="127" spans="1:9" x14ac:dyDescent="0.45">
      <c r="A127" s="19">
        <v>2016</v>
      </c>
      <c r="B127" s="19">
        <v>5</v>
      </c>
      <c r="C127" s="19">
        <v>20</v>
      </c>
      <c r="D127" s="12">
        <v>198901.4360000001</v>
      </c>
      <c r="E127" s="12">
        <v>31407.572499999995</v>
      </c>
      <c r="F127" s="12">
        <v>4835.4135000000006</v>
      </c>
      <c r="G127" s="10">
        <v>68</v>
      </c>
      <c r="H127" s="10">
        <v>13</v>
      </c>
      <c r="I127" s="42">
        <v>284.43608823529416</v>
      </c>
    </row>
    <row r="128" spans="1:9" x14ac:dyDescent="0.45">
      <c r="A128" s="19">
        <v>2016</v>
      </c>
      <c r="B128" s="19">
        <v>5</v>
      </c>
      <c r="C128" s="19">
        <v>21</v>
      </c>
      <c r="D128" s="12">
        <v>198901.4360000001</v>
      </c>
      <c r="E128" s="12">
        <v>31407.572499999995</v>
      </c>
      <c r="F128" s="12">
        <v>2891.19</v>
      </c>
      <c r="G128" s="10">
        <v>58</v>
      </c>
      <c r="H128" s="10">
        <v>5</v>
      </c>
      <c r="I128" s="42">
        <v>222.39923076923077</v>
      </c>
    </row>
    <row r="129" spans="1:9" x14ac:dyDescent="0.45">
      <c r="A129" s="19">
        <v>2016</v>
      </c>
      <c r="B129" s="19">
        <v>5</v>
      </c>
      <c r="C129" s="19">
        <v>22</v>
      </c>
      <c r="D129" s="12">
        <v>198901.4360000001</v>
      </c>
      <c r="E129" s="12">
        <v>31407.572499999995</v>
      </c>
      <c r="F129" s="12">
        <v>8138.1639999999998</v>
      </c>
      <c r="G129" s="10">
        <v>89</v>
      </c>
      <c r="H129" s="10">
        <v>17</v>
      </c>
      <c r="I129" s="42">
        <v>339.09016666666668</v>
      </c>
    </row>
    <row r="130" spans="1:9" x14ac:dyDescent="0.45">
      <c r="A130" s="19">
        <v>2016</v>
      </c>
      <c r="B130" s="19">
        <v>5</v>
      </c>
      <c r="C130" s="19">
        <v>23</v>
      </c>
      <c r="D130" s="12">
        <v>198901.4360000001</v>
      </c>
      <c r="E130" s="12">
        <v>31407.572499999995</v>
      </c>
      <c r="F130" s="12">
        <v>14416.489000000001</v>
      </c>
      <c r="G130" s="10">
        <v>138</v>
      </c>
      <c r="H130" s="10">
        <v>16</v>
      </c>
      <c r="I130" s="42">
        <v>465.04803225806455</v>
      </c>
    </row>
    <row r="131" spans="1:9" x14ac:dyDescent="0.45">
      <c r="A131" s="19">
        <v>2016</v>
      </c>
      <c r="B131" s="19">
        <v>6</v>
      </c>
      <c r="C131" s="19">
        <v>24</v>
      </c>
      <c r="D131" s="12">
        <v>198901.4360000001</v>
      </c>
      <c r="E131" s="12">
        <v>33990.876599999989</v>
      </c>
      <c r="F131" s="12">
        <v>9591.391999999998</v>
      </c>
      <c r="G131" s="10">
        <v>82</v>
      </c>
      <c r="H131" s="10">
        <v>13</v>
      </c>
      <c r="I131" s="42">
        <v>479.56959999999992</v>
      </c>
    </row>
    <row r="132" spans="1:9" x14ac:dyDescent="0.45">
      <c r="A132" s="19">
        <v>2016</v>
      </c>
      <c r="B132" s="19">
        <v>6</v>
      </c>
      <c r="C132" s="19">
        <v>25</v>
      </c>
      <c r="D132" s="12">
        <v>198901.4360000001</v>
      </c>
      <c r="E132" s="12">
        <v>33990.876599999989</v>
      </c>
      <c r="F132" s="12">
        <v>9028.4965999999986</v>
      </c>
      <c r="G132" s="10">
        <v>109</v>
      </c>
      <c r="H132" s="10">
        <v>20</v>
      </c>
      <c r="I132" s="42">
        <v>311.3274689655172</v>
      </c>
    </row>
    <row r="133" spans="1:9" x14ac:dyDescent="0.45">
      <c r="A133" s="19">
        <v>2016</v>
      </c>
      <c r="B133" s="19">
        <v>6</v>
      </c>
      <c r="C133" s="19">
        <v>26</v>
      </c>
      <c r="D133" s="12">
        <v>198901.4360000001</v>
      </c>
      <c r="E133" s="12">
        <v>33990.876599999989</v>
      </c>
      <c r="F133" s="12">
        <v>5340.4059999999999</v>
      </c>
      <c r="G133" s="10">
        <v>62</v>
      </c>
      <c r="H133" s="10">
        <v>12</v>
      </c>
      <c r="I133" s="42">
        <v>314.14152941176468</v>
      </c>
    </row>
    <row r="134" spans="1:9" x14ac:dyDescent="0.45">
      <c r="A134" s="19">
        <v>2016</v>
      </c>
      <c r="B134" s="19">
        <v>6</v>
      </c>
      <c r="C134" s="19">
        <v>27</v>
      </c>
      <c r="D134" s="12">
        <v>198901.4360000001</v>
      </c>
      <c r="E134" s="12">
        <v>33990.876599999989</v>
      </c>
      <c r="F134" s="12">
        <v>5660.1040000000003</v>
      </c>
      <c r="G134" s="10">
        <v>71</v>
      </c>
      <c r="H134" s="10">
        <v>14</v>
      </c>
      <c r="I134" s="42">
        <v>297.90021052631579</v>
      </c>
    </row>
    <row r="135" spans="1:9" x14ac:dyDescent="0.45">
      <c r="A135" s="19">
        <v>2016</v>
      </c>
      <c r="B135" s="19">
        <v>7</v>
      </c>
      <c r="C135" s="19">
        <v>28</v>
      </c>
      <c r="D135" s="12">
        <v>198901.4360000001</v>
      </c>
      <c r="E135" s="12">
        <v>37563.989999999991</v>
      </c>
      <c r="F135" s="12">
        <v>8792.5579999999991</v>
      </c>
      <c r="G135" s="10">
        <v>117</v>
      </c>
      <c r="H135" s="10">
        <v>22</v>
      </c>
      <c r="I135" s="42">
        <v>274.76743749999997</v>
      </c>
    </row>
    <row r="136" spans="1:9" x14ac:dyDescent="0.45">
      <c r="A136" s="19">
        <v>2016</v>
      </c>
      <c r="B136" s="19">
        <v>7</v>
      </c>
      <c r="C136" s="19">
        <v>29</v>
      </c>
      <c r="D136" s="12">
        <v>198901.4360000001</v>
      </c>
      <c r="E136" s="12">
        <v>37563.989999999991</v>
      </c>
      <c r="F136" s="12">
        <v>7141.107</v>
      </c>
      <c r="G136" s="10">
        <v>70</v>
      </c>
      <c r="H136" s="10">
        <v>16</v>
      </c>
      <c r="I136" s="42">
        <v>357.05534999999998</v>
      </c>
    </row>
    <row r="137" spans="1:9" x14ac:dyDescent="0.45">
      <c r="A137" s="19">
        <v>2016</v>
      </c>
      <c r="B137" s="19">
        <v>7</v>
      </c>
      <c r="C137" s="19">
        <v>30</v>
      </c>
      <c r="D137" s="12">
        <v>198901.4360000001</v>
      </c>
      <c r="E137" s="12">
        <v>37563.989999999991</v>
      </c>
      <c r="F137" s="12">
        <v>10401.907999999999</v>
      </c>
      <c r="G137" s="10">
        <v>112</v>
      </c>
      <c r="H137" s="10">
        <v>16</v>
      </c>
      <c r="I137" s="42">
        <v>335.54541935483871</v>
      </c>
    </row>
    <row r="138" spans="1:9" x14ac:dyDescent="0.45">
      <c r="A138" s="19">
        <v>2016</v>
      </c>
      <c r="B138" s="19">
        <v>7</v>
      </c>
      <c r="C138" s="19">
        <v>31</v>
      </c>
      <c r="D138" s="12">
        <v>198901.4360000001</v>
      </c>
      <c r="E138" s="12">
        <v>37563.989999999991</v>
      </c>
      <c r="F138" s="12">
        <v>8712.3930000000018</v>
      </c>
      <c r="G138" s="10">
        <v>95</v>
      </c>
      <c r="H138" s="10">
        <v>11</v>
      </c>
      <c r="I138" s="42">
        <v>458.54700000000008</v>
      </c>
    </row>
    <row r="139" spans="1:9" x14ac:dyDescent="0.45">
      <c r="A139" s="19">
        <v>2016</v>
      </c>
      <c r="B139" s="19">
        <v>7</v>
      </c>
      <c r="C139" s="19">
        <v>32</v>
      </c>
      <c r="D139" s="12">
        <v>198901.4360000001</v>
      </c>
      <c r="E139" s="12">
        <v>37563.989999999991</v>
      </c>
      <c r="F139" s="12">
        <v>5371.7532000000001</v>
      </c>
      <c r="G139" s="10">
        <v>78</v>
      </c>
      <c r="H139" s="10">
        <v>12</v>
      </c>
      <c r="I139" s="42">
        <v>282.72385263157895</v>
      </c>
    </row>
    <row r="140" spans="1:9" x14ac:dyDescent="0.45">
      <c r="A140" s="19">
        <v>2016</v>
      </c>
      <c r="B140" s="19">
        <v>8</v>
      </c>
      <c r="C140" s="19">
        <v>33</v>
      </c>
      <c r="D140" s="12">
        <v>198901.4360000001</v>
      </c>
      <c r="E140" s="12">
        <v>29442.170999999998</v>
      </c>
      <c r="F140" s="12">
        <v>4756.0245000000004</v>
      </c>
      <c r="G140" s="10">
        <v>69</v>
      </c>
      <c r="H140" s="10">
        <v>8</v>
      </c>
      <c r="I140" s="42">
        <v>264.22358333333335</v>
      </c>
    </row>
    <row r="141" spans="1:9" x14ac:dyDescent="0.45">
      <c r="A141" s="19">
        <v>2016</v>
      </c>
      <c r="B141" s="19">
        <v>8</v>
      </c>
      <c r="C141" s="19">
        <v>34</v>
      </c>
      <c r="D141" s="12">
        <v>198901.4360000001</v>
      </c>
      <c r="E141" s="12">
        <v>29442.170999999998</v>
      </c>
      <c r="F141" s="12">
        <v>4878.0679999999993</v>
      </c>
      <c r="G141" s="10">
        <v>67</v>
      </c>
      <c r="H141" s="10">
        <v>12</v>
      </c>
      <c r="I141" s="42">
        <v>304.87924999999996</v>
      </c>
    </row>
    <row r="142" spans="1:9" x14ac:dyDescent="0.45">
      <c r="A142" s="19">
        <v>2016</v>
      </c>
      <c r="B142" s="19">
        <v>8</v>
      </c>
      <c r="C142" s="19">
        <v>35</v>
      </c>
      <c r="D142" s="12">
        <v>198901.4360000001</v>
      </c>
      <c r="E142" s="12">
        <v>29442.170999999998</v>
      </c>
      <c r="F142" s="12">
        <v>11574.501500000002</v>
      </c>
      <c r="G142" s="10">
        <v>95</v>
      </c>
      <c r="H142" s="10">
        <v>17</v>
      </c>
      <c r="I142" s="42">
        <v>445.1731346153847</v>
      </c>
    </row>
    <row r="143" spans="1:9" x14ac:dyDescent="0.45">
      <c r="A143" s="19">
        <v>2016</v>
      </c>
      <c r="B143" s="19">
        <v>8</v>
      </c>
      <c r="C143" s="19">
        <v>36</v>
      </c>
      <c r="D143" s="12">
        <v>198901.4360000001</v>
      </c>
      <c r="E143" s="12">
        <v>29442.170999999998</v>
      </c>
      <c r="F143" s="12">
        <v>6735.2027999999991</v>
      </c>
      <c r="G143" s="10">
        <v>92</v>
      </c>
      <c r="H143" s="10">
        <v>16</v>
      </c>
      <c r="I143" s="42">
        <v>240.54295714285712</v>
      </c>
    </row>
    <row r="144" spans="1:9" x14ac:dyDescent="0.45">
      <c r="A144" s="19">
        <v>2016</v>
      </c>
      <c r="B144" s="19">
        <v>9</v>
      </c>
      <c r="C144" s="19">
        <v>37</v>
      </c>
      <c r="D144" s="12">
        <v>198901.4360000001</v>
      </c>
      <c r="E144" s="12">
        <v>77352.384700000039</v>
      </c>
      <c r="F144" s="12">
        <v>22509.903599999998</v>
      </c>
      <c r="G144" s="10">
        <v>193</v>
      </c>
      <c r="H144" s="10">
        <v>31</v>
      </c>
      <c r="I144" s="42">
        <v>409.27097454545452</v>
      </c>
    </row>
    <row r="145" spans="1:9" x14ac:dyDescent="0.45">
      <c r="A145" s="19">
        <v>2016</v>
      </c>
      <c r="B145" s="19">
        <v>9</v>
      </c>
      <c r="C145" s="19">
        <v>38</v>
      </c>
      <c r="D145" s="12">
        <v>198901.4360000001</v>
      </c>
      <c r="E145" s="12">
        <v>77352.384700000039</v>
      </c>
      <c r="F145" s="12">
        <v>25917.395999999997</v>
      </c>
      <c r="G145" s="10">
        <v>196</v>
      </c>
      <c r="H145" s="10">
        <v>29</v>
      </c>
      <c r="I145" s="42">
        <v>489.00747169811314</v>
      </c>
    </row>
    <row r="146" spans="1:9" x14ac:dyDescent="0.45">
      <c r="A146" s="19">
        <v>2016</v>
      </c>
      <c r="B146" s="19">
        <v>9</v>
      </c>
      <c r="C146" s="19">
        <v>39</v>
      </c>
      <c r="D146" s="12">
        <v>198901.4360000001</v>
      </c>
      <c r="E146" s="12">
        <v>77352.384700000039</v>
      </c>
      <c r="F146" s="12">
        <v>16876.033799999997</v>
      </c>
      <c r="G146" s="10">
        <v>164</v>
      </c>
      <c r="H146" s="10">
        <v>29</v>
      </c>
      <c r="I146" s="42">
        <v>337.52067599999992</v>
      </c>
    </row>
    <row r="147" spans="1:9" x14ac:dyDescent="0.45">
      <c r="A147" s="19">
        <v>2016</v>
      </c>
      <c r="B147" s="19">
        <v>9</v>
      </c>
      <c r="C147" s="19">
        <v>40</v>
      </c>
      <c r="D147" s="12">
        <v>198901.4360000001</v>
      </c>
      <c r="E147" s="12">
        <v>77352.384700000039</v>
      </c>
      <c r="F147" s="12">
        <v>10142.3593</v>
      </c>
      <c r="G147" s="10">
        <v>106</v>
      </c>
      <c r="H147" s="10">
        <v>22</v>
      </c>
      <c r="I147" s="42">
        <v>338.07864333333333</v>
      </c>
    </row>
    <row r="148" spans="1:9" x14ac:dyDescent="0.45">
      <c r="A148" s="19">
        <v>2016</v>
      </c>
      <c r="B148" s="19">
        <v>10</v>
      </c>
      <c r="C148" s="19">
        <v>41</v>
      </c>
      <c r="D148" s="12">
        <v>198901.4360000001</v>
      </c>
      <c r="E148" s="12">
        <v>36203.44749999998</v>
      </c>
      <c r="F148" s="12">
        <v>4446.3940000000011</v>
      </c>
      <c r="G148" s="10">
        <v>85</v>
      </c>
      <c r="H148" s="10">
        <v>15</v>
      </c>
      <c r="I148" s="42">
        <v>222.31970000000007</v>
      </c>
    </row>
    <row r="149" spans="1:9" x14ac:dyDescent="0.45">
      <c r="A149" s="19">
        <v>2016</v>
      </c>
      <c r="B149" s="19">
        <v>10</v>
      </c>
      <c r="C149" s="19">
        <v>42</v>
      </c>
      <c r="D149" s="12">
        <v>198901.4360000001</v>
      </c>
      <c r="E149" s="12">
        <v>36203.44749999998</v>
      </c>
      <c r="F149" s="12">
        <v>11959.627500000001</v>
      </c>
      <c r="G149" s="10">
        <v>107</v>
      </c>
      <c r="H149" s="10">
        <v>18</v>
      </c>
      <c r="I149" s="42">
        <v>442.94916666666671</v>
      </c>
    </row>
    <row r="150" spans="1:9" x14ac:dyDescent="0.45">
      <c r="A150" s="19">
        <v>2016</v>
      </c>
      <c r="B150" s="19">
        <v>10</v>
      </c>
      <c r="C150" s="19">
        <v>43</v>
      </c>
      <c r="D150" s="12">
        <v>198901.4360000001</v>
      </c>
      <c r="E150" s="12">
        <v>36203.44749999998</v>
      </c>
      <c r="F150" s="12">
        <v>7478.4009999999998</v>
      </c>
      <c r="G150" s="10">
        <v>107</v>
      </c>
      <c r="H150" s="10">
        <v>17</v>
      </c>
      <c r="I150" s="42">
        <v>257.87589655172411</v>
      </c>
    </row>
    <row r="151" spans="1:9" x14ac:dyDescent="0.45">
      <c r="A151" s="19">
        <v>2016</v>
      </c>
      <c r="B151" s="19">
        <v>10</v>
      </c>
      <c r="C151" s="19">
        <v>44</v>
      </c>
      <c r="D151" s="12">
        <v>198901.4360000001</v>
      </c>
      <c r="E151" s="12">
        <v>36203.44749999998</v>
      </c>
      <c r="F151" s="12">
        <v>8273.9610000000011</v>
      </c>
      <c r="G151" s="10">
        <v>124</v>
      </c>
      <c r="H151" s="10">
        <v>15</v>
      </c>
      <c r="I151" s="42">
        <v>295.49860714285717</v>
      </c>
    </row>
    <row r="152" spans="1:9" x14ac:dyDescent="0.45">
      <c r="A152" s="19">
        <v>2016</v>
      </c>
      <c r="B152" s="19">
        <v>10</v>
      </c>
      <c r="C152" s="19">
        <v>45</v>
      </c>
      <c r="D152" s="12">
        <v>198901.4360000001</v>
      </c>
      <c r="E152" s="12">
        <v>36203.44749999998</v>
      </c>
      <c r="F152" s="12">
        <v>20251.937799999996</v>
      </c>
      <c r="G152" s="10">
        <v>195</v>
      </c>
      <c r="H152" s="10">
        <v>29</v>
      </c>
      <c r="I152" s="42">
        <v>450.04306222222215</v>
      </c>
    </row>
    <row r="153" spans="1:9" x14ac:dyDescent="0.45">
      <c r="A153" s="19">
        <v>2016</v>
      </c>
      <c r="B153" s="19">
        <v>11</v>
      </c>
      <c r="C153" s="19">
        <v>46</v>
      </c>
      <c r="D153" s="12">
        <v>198901.4360000001</v>
      </c>
      <c r="E153" s="12">
        <v>84229.333999999973</v>
      </c>
      <c r="F153" s="12">
        <v>25612.582399999988</v>
      </c>
      <c r="G153" s="10">
        <v>219</v>
      </c>
      <c r="H153" s="10">
        <v>35</v>
      </c>
      <c r="I153" s="42">
        <v>426.87637333333316</v>
      </c>
    </row>
    <row r="154" spans="1:9" x14ac:dyDescent="0.45">
      <c r="A154" s="19">
        <v>2016</v>
      </c>
      <c r="B154" s="19">
        <v>11</v>
      </c>
      <c r="C154" s="19">
        <v>47</v>
      </c>
      <c r="D154" s="12">
        <v>198901.4360000001</v>
      </c>
      <c r="E154" s="12">
        <v>84229.333999999973</v>
      </c>
      <c r="F154" s="12">
        <v>18308.569299999999</v>
      </c>
      <c r="G154" s="10">
        <v>177</v>
      </c>
      <c r="H154" s="10">
        <v>27</v>
      </c>
      <c r="I154" s="42">
        <v>358.9915549019608</v>
      </c>
    </row>
    <row r="155" spans="1:9" x14ac:dyDescent="0.45">
      <c r="A155" s="19">
        <v>2016</v>
      </c>
      <c r="B155" s="19">
        <v>11</v>
      </c>
      <c r="C155" s="19">
        <v>48</v>
      </c>
      <c r="D155" s="12">
        <v>198901.4360000001</v>
      </c>
      <c r="E155" s="12">
        <v>84229.333999999973</v>
      </c>
      <c r="F155" s="12">
        <v>18172.3145</v>
      </c>
      <c r="G155" s="10">
        <v>212</v>
      </c>
      <c r="H155" s="10">
        <v>36</v>
      </c>
      <c r="I155" s="42">
        <v>342.87385849056602</v>
      </c>
    </row>
    <row r="156" spans="1:9" x14ac:dyDescent="0.45">
      <c r="A156" s="19">
        <v>2016</v>
      </c>
      <c r="B156" s="19">
        <v>11</v>
      </c>
      <c r="C156" s="19">
        <v>49</v>
      </c>
      <c r="D156" s="12">
        <v>198901.4360000001</v>
      </c>
      <c r="E156" s="12">
        <v>84229.333999999973</v>
      </c>
      <c r="F156" s="12">
        <v>23729.715</v>
      </c>
      <c r="G156" s="10">
        <v>258</v>
      </c>
      <c r="H156" s="10">
        <v>35</v>
      </c>
      <c r="I156" s="42">
        <v>376.66214285714284</v>
      </c>
    </row>
    <row r="157" spans="1:9" x14ac:dyDescent="0.45">
      <c r="A157" s="19">
        <v>2016</v>
      </c>
      <c r="B157" s="19">
        <v>12</v>
      </c>
      <c r="C157" s="19">
        <v>50</v>
      </c>
      <c r="D157" s="12">
        <v>198901.4360000001</v>
      </c>
      <c r="E157" s="12">
        <v>90410.50069999996</v>
      </c>
      <c r="F157" s="12">
        <v>17222.834500000004</v>
      </c>
      <c r="G157" s="10">
        <v>155</v>
      </c>
      <c r="H157" s="10">
        <v>18</v>
      </c>
      <c r="I157" s="42">
        <v>441.61114102564113</v>
      </c>
    </row>
    <row r="158" spans="1:9" x14ac:dyDescent="0.45">
      <c r="A158" s="19">
        <v>2016</v>
      </c>
      <c r="B158" s="19">
        <v>12</v>
      </c>
      <c r="C158" s="19">
        <v>51</v>
      </c>
      <c r="D158" s="12">
        <v>198901.4360000001</v>
      </c>
      <c r="E158" s="12">
        <v>90410.50069999996</v>
      </c>
      <c r="F158" s="12">
        <v>22575.500999999993</v>
      </c>
      <c r="G158" s="10">
        <v>215</v>
      </c>
      <c r="H158" s="10">
        <v>30</v>
      </c>
      <c r="I158" s="42">
        <v>442.65688235294101</v>
      </c>
    </row>
    <row r="159" spans="1:9" x14ac:dyDescent="0.45">
      <c r="A159" s="19">
        <v>2016</v>
      </c>
      <c r="B159" s="19">
        <v>12</v>
      </c>
      <c r="C159" s="19">
        <v>52</v>
      </c>
      <c r="D159" s="12">
        <v>198901.4360000001</v>
      </c>
      <c r="E159" s="12">
        <v>90410.50069999996</v>
      </c>
      <c r="F159" s="12">
        <v>15447.442999999996</v>
      </c>
      <c r="G159" s="10">
        <v>215</v>
      </c>
      <c r="H159" s="10">
        <v>33</v>
      </c>
      <c r="I159" s="42">
        <v>308.94885999999991</v>
      </c>
    </row>
    <row r="160" spans="1:9" x14ac:dyDescent="0.45">
      <c r="A160" s="19">
        <v>2016</v>
      </c>
      <c r="B160" s="19">
        <v>12</v>
      </c>
      <c r="C160" s="19">
        <v>53</v>
      </c>
      <c r="D160" s="12">
        <v>198901.4360000001</v>
      </c>
      <c r="E160" s="12">
        <v>90410.50069999996</v>
      </c>
      <c r="F160" s="12">
        <v>15484.278200000002</v>
      </c>
      <c r="G160" s="10">
        <v>127</v>
      </c>
      <c r="H160" s="10">
        <v>20</v>
      </c>
      <c r="I160" s="42">
        <v>499.4928451612904</v>
      </c>
    </row>
    <row r="161" spans="1:9" x14ac:dyDescent="0.45">
      <c r="A161" s="19">
        <v>2017</v>
      </c>
      <c r="B161" s="19">
        <v>1</v>
      </c>
      <c r="C161" s="19">
        <v>1</v>
      </c>
      <c r="D161" s="12">
        <v>1.2542847222373934</v>
      </c>
      <c r="E161" s="12">
        <v>25605.209600000006</v>
      </c>
      <c r="F161" s="12">
        <v>1978.7875999999999</v>
      </c>
      <c r="G161" s="10">
        <v>17</v>
      </c>
      <c r="H161" s="10">
        <v>2</v>
      </c>
      <c r="I161" s="50">
        <v>377.78399999999999</v>
      </c>
    </row>
    <row r="162" spans="1:9" x14ac:dyDescent="0.45">
      <c r="A162" s="19">
        <v>2017</v>
      </c>
      <c r="B162" s="19">
        <v>1</v>
      </c>
      <c r="C162" s="19">
        <v>2</v>
      </c>
      <c r="D162" s="12">
        <v>1.2542847222373934</v>
      </c>
      <c r="E162" s="12">
        <v>25605.209600000006</v>
      </c>
      <c r="F162" s="12">
        <v>7181.3099999999995</v>
      </c>
      <c r="G162" s="10">
        <v>52</v>
      </c>
      <c r="H162" s="10">
        <v>5</v>
      </c>
      <c r="I162" s="50">
        <v>290.64</v>
      </c>
    </row>
    <row r="163" spans="1:9" x14ac:dyDescent="0.45">
      <c r="A163" s="19">
        <v>2017</v>
      </c>
      <c r="B163" s="19">
        <v>1</v>
      </c>
      <c r="C163" s="19">
        <v>3</v>
      </c>
      <c r="D163" s="12">
        <v>1.2542847222373934</v>
      </c>
      <c r="E163" s="12">
        <v>25605.209600000006</v>
      </c>
      <c r="F163" s="12">
        <v>2523.5319999999997</v>
      </c>
      <c r="G163" s="10">
        <v>71</v>
      </c>
      <c r="H163" s="10">
        <v>7</v>
      </c>
      <c r="I163" s="50">
        <v>277.47528571428569</v>
      </c>
    </row>
    <row r="164" spans="1:9" x14ac:dyDescent="0.45">
      <c r="A164" s="19">
        <v>2017</v>
      </c>
      <c r="B164" s="19">
        <v>1</v>
      </c>
      <c r="C164" s="19">
        <v>4</v>
      </c>
      <c r="D164" s="12">
        <v>1.2542847222373934</v>
      </c>
      <c r="E164" s="12">
        <v>25605.209600000006</v>
      </c>
      <c r="F164" s="12">
        <v>4046.9140000000002</v>
      </c>
      <c r="G164" s="10">
        <v>64</v>
      </c>
      <c r="H164" s="10">
        <v>8</v>
      </c>
      <c r="I164" s="50">
        <v>103.81333333333333</v>
      </c>
    </row>
    <row r="165" spans="1:9" x14ac:dyDescent="0.45">
      <c r="A165" s="19">
        <v>2017</v>
      </c>
      <c r="B165" s="19">
        <v>1</v>
      </c>
      <c r="C165" s="19">
        <v>5</v>
      </c>
      <c r="D165" s="12">
        <v>1.2542847222373934</v>
      </c>
      <c r="E165" s="12">
        <v>25605.209600000006</v>
      </c>
      <c r="F165" s="12">
        <v>9874.6659999999993</v>
      </c>
      <c r="G165" s="10">
        <v>55</v>
      </c>
      <c r="H165" s="10">
        <v>8</v>
      </c>
      <c r="I165" s="50">
        <v>122.22812500000001</v>
      </c>
    </row>
    <row r="166" spans="1:9" x14ac:dyDescent="0.45">
      <c r="A166" s="19">
        <v>2017</v>
      </c>
      <c r="B166" s="19">
        <v>2</v>
      </c>
      <c r="C166" s="19">
        <v>6</v>
      </c>
      <c r="D166" s="12">
        <v>1.2542847222373934</v>
      </c>
      <c r="E166" s="12">
        <v>8899.5829999999987</v>
      </c>
      <c r="F166" s="12">
        <v>3745.5160000000005</v>
      </c>
      <c r="G166" s="10">
        <v>50</v>
      </c>
      <c r="H166" s="10">
        <v>5</v>
      </c>
      <c r="I166" s="50">
        <v>277.22071428571428</v>
      </c>
    </row>
    <row r="167" spans="1:9" x14ac:dyDescent="0.45">
      <c r="A167" s="19">
        <v>2017</v>
      </c>
      <c r="B167" s="19">
        <v>2</v>
      </c>
      <c r="C167" s="19">
        <v>7</v>
      </c>
      <c r="D167" s="12">
        <v>1.2542847222373934</v>
      </c>
      <c r="E167" s="12">
        <v>8899.5829999999987</v>
      </c>
      <c r="F167" s="12">
        <v>2265.8220000000001</v>
      </c>
      <c r="G167" s="10">
        <v>23</v>
      </c>
      <c r="H167" s="10">
        <v>4</v>
      </c>
      <c r="I167" s="50">
        <v>333.91879999999998</v>
      </c>
    </row>
    <row r="168" spans="1:9" x14ac:dyDescent="0.45">
      <c r="A168" s="19">
        <v>2017</v>
      </c>
      <c r="B168" s="19">
        <v>2</v>
      </c>
      <c r="C168" s="19">
        <v>8</v>
      </c>
      <c r="D168" s="12">
        <v>1.2542847222373934</v>
      </c>
      <c r="E168" s="12">
        <v>8899.5829999999987</v>
      </c>
      <c r="F168" s="12">
        <v>1622.1189999999999</v>
      </c>
      <c r="G168" s="10">
        <v>33</v>
      </c>
      <c r="H168" s="10">
        <v>5</v>
      </c>
      <c r="I168" s="50">
        <v>158.53633333333335</v>
      </c>
    </row>
    <row r="169" spans="1:9" x14ac:dyDescent="0.45">
      <c r="A169" s="19">
        <v>2017</v>
      </c>
      <c r="B169" s="19">
        <v>2</v>
      </c>
      <c r="C169" s="19">
        <v>9</v>
      </c>
      <c r="D169" s="12">
        <v>1.2542847222373934</v>
      </c>
      <c r="E169" s="12">
        <v>8899.5829999999987</v>
      </c>
      <c r="F169" s="12">
        <v>3160.1210000000001</v>
      </c>
      <c r="G169" s="10">
        <v>54</v>
      </c>
      <c r="H169" s="10">
        <v>9</v>
      </c>
      <c r="I169" s="50">
        <v>325.80685714285715</v>
      </c>
    </row>
    <row r="170" spans="1:9" x14ac:dyDescent="0.45">
      <c r="A170" s="19">
        <v>2017</v>
      </c>
      <c r="B170" s="19">
        <v>3</v>
      </c>
      <c r="C170" s="19">
        <v>10</v>
      </c>
      <c r="D170" s="12">
        <v>1.2542847222373934</v>
      </c>
      <c r="E170" s="12">
        <v>39874.830999999991</v>
      </c>
      <c r="F170" s="12">
        <v>7125.7834000000003</v>
      </c>
      <c r="G170" s="10">
        <v>68</v>
      </c>
      <c r="H170" s="10">
        <v>14</v>
      </c>
      <c r="I170" s="50">
        <v>206.23833333333334</v>
      </c>
    </row>
    <row r="171" spans="1:9" x14ac:dyDescent="0.45">
      <c r="A171" s="19">
        <v>2017</v>
      </c>
      <c r="B171" s="19">
        <v>3</v>
      </c>
      <c r="C171" s="19">
        <v>11</v>
      </c>
      <c r="D171" s="12">
        <v>1.2542847222373934</v>
      </c>
      <c r="E171" s="12">
        <v>39874.830999999991</v>
      </c>
      <c r="F171" s="12">
        <v>6537.3079999999991</v>
      </c>
      <c r="G171" s="10">
        <v>86</v>
      </c>
      <c r="H171" s="10">
        <v>12</v>
      </c>
      <c r="I171" s="50">
        <v>74.518666666666675</v>
      </c>
    </row>
    <row r="172" spans="1:9" x14ac:dyDescent="0.45">
      <c r="A172" s="19">
        <v>2017</v>
      </c>
      <c r="B172" s="19">
        <v>3</v>
      </c>
      <c r="C172" s="19">
        <v>12</v>
      </c>
      <c r="D172" s="12">
        <v>1.2542847222373934</v>
      </c>
      <c r="E172" s="12">
        <v>39874.830999999991</v>
      </c>
      <c r="F172" s="12">
        <v>10643.5226</v>
      </c>
      <c r="G172" s="10">
        <v>101</v>
      </c>
      <c r="H172" s="10">
        <v>21</v>
      </c>
      <c r="I172" s="50">
        <v>476.09000000000009</v>
      </c>
    </row>
    <row r="173" spans="1:9" x14ac:dyDescent="0.45">
      <c r="A173" s="19">
        <v>2017</v>
      </c>
      <c r="B173" s="19">
        <v>3</v>
      </c>
      <c r="C173" s="19">
        <v>13</v>
      </c>
      <c r="D173" s="12">
        <v>1.2542847222373934</v>
      </c>
      <c r="E173" s="12">
        <v>39874.830999999991</v>
      </c>
      <c r="F173" s="12">
        <v>8693.5550000000003</v>
      </c>
      <c r="G173" s="10">
        <v>65</v>
      </c>
      <c r="H173" s="10">
        <v>9</v>
      </c>
      <c r="I173" s="50">
        <v>232.998175</v>
      </c>
    </row>
    <row r="174" spans="1:9" x14ac:dyDescent="0.45">
      <c r="A174" s="19">
        <v>2017</v>
      </c>
      <c r="B174" s="19">
        <v>4</v>
      </c>
      <c r="C174" s="19">
        <v>14</v>
      </c>
      <c r="D174" s="12">
        <v>1.2542847222373934</v>
      </c>
      <c r="E174" s="12">
        <v>31632.625499999998</v>
      </c>
      <c r="F174" s="12">
        <v>8051.6490000000013</v>
      </c>
      <c r="G174" s="10">
        <v>81</v>
      </c>
      <c r="H174" s="10">
        <v>10</v>
      </c>
      <c r="I174" s="50">
        <v>245.78538888888886</v>
      </c>
    </row>
    <row r="175" spans="1:9" x14ac:dyDescent="0.45">
      <c r="A175" s="19">
        <v>2017</v>
      </c>
      <c r="B175" s="19">
        <v>4</v>
      </c>
      <c r="C175" s="19">
        <v>15</v>
      </c>
      <c r="D175" s="12">
        <v>1.2542847222373934</v>
      </c>
      <c r="E175" s="12">
        <v>31632.625499999998</v>
      </c>
      <c r="F175" s="12">
        <v>7423.0379999999996</v>
      </c>
      <c r="G175" s="10">
        <v>89</v>
      </c>
      <c r="H175" s="10">
        <v>15</v>
      </c>
      <c r="I175" s="50">
        <v>171.03142857142862</v>
      </c>
    </row>
    <row r="176" spans="1:9" x14ac:dyDescent="0.45">
      <c r="A176" s="19">
        <v>2017</v>
      </c>
      <c r="B176" s="19">
        <v>4</v>
      </c>
      <c r="C176" s="19">
        <v>16</v>
      </c>
      <c r="D176" s="12">
        <v>1.2542847222373934</v>
      </c>
      <c r="E176" s="12">
        <v>31632.625499999998</v>
      </c>
      <c r="F176" s="12">
        <v>8018.5340000000006</v>
      </c>
      <c r="G176" s="10">
        <v>72</v>
      </c>
      <c r="H176" s="10">
        <v>12</v>
      </c>
      <c r="I176" s="50">
        <v>182.99525000000003</v>
      </c>
    </row>
    <row r="177" spans="1:9" x14ac:dyDescent="0.45">
      <c r="A177" s="19">
        <v>2017</v>
      </c>
      <c r="B177" s="19">
        <v>4</v>
      </c>
      <c r="C177" s="19">
        <v>17</v>
      </c>
      <c r="D177" s="12">
        <v>1.2542847222373934</v>
      </c>
      <c r="E177" s="12">
        <v>31632.625499999998</v>
      </c>
      <c r="F177" s="12">
        <v>7383.5790000000006</v>
      </c>
      <c r="G177" s="10">
        <v>89</v>
      </c>
      <c r="H177" s="10">
        <v>16</v>
      </c>
      <c r="I177" s="50">
        <v>232.24165999999997</v>
      </c>
    </row>
    <row r="178" spans="1:9" x14ac:dyDescent="0.45">
      <c r="A178" s="19">
        <v>2017</v>
      </c>
      <c r="B178" s="19">
        <v>4</v>
      </c>
      <c r="C178" s="19">
        <v>18</v>
      </c>
      <c r="D178" s="12">
        <v>1.2542847222373934</v>
      </c>
      <c r="E178" s="12">
        <v>31632.625499999998</v>
      </c>
      <c r="F178" s="12">
        <v>5800.0445</v>
      </c>
      <c r="G178" s="10">
        <v>67</v>
      </c>
      <c r="H178" s="10">
        <v>14</v>
      </c>
      <c r="I178" s="50">
        <v>492.5904833333334</v>
      </c>
    </row>
    <row r="179" spans="1:9" x14ac:dyDescent="0.45">
      <c r="A179" s="19">
        <v>2017</v>
      </c>
      <c r="B179" s="19">
        <v>5</v>
      </c>
      <c r="C179" s="19">
        <v>19</v>
      </c>
      <c r="D179" s="12">
        <v>1.2542847222373934</v>
      </c>
      <c r="E179" s="12">
        <v>31407.572499999995</v>
      </c>
      <c r="F179" s="12">
        <v>7862.3020000000006</v>
      </c>
      <c r="G179" s="10">
        <v>127</v>
      </c>
      <c r="H179" s="10">
        <v>18</v>
      </c>
      <c r="I179" s="50">
        <v>303.06041666666664</v>
      </c>
    </row>
    <row r="180" spans="1:9" x14ac:dyDescent="0.45">
      <c r="A180" s="19">
        <v>2017</v>
      </c>
      <c r="B180" s="19">
        <v>5</v>
      </c>
      <c r="C180" s="19">
        <v>20</v>
      </c>
      <c r="D180" s="12">
        <v>1.2542847222373934</v>
      </c>
      <c r="E180" s="12">
        <v>31407.572499999995</v>
      </c>
      <c r="F180" s="12">
        <v>4835.4135000000006</v>
      </c>
      <c r="G180" s="10">
        <v>68</v>
      </c>
      <c r="H180" s="10">
        <v>13</v>
      </c>
      <c r="I180" s="50">
        <v>331.66973333333328</v>
      </c>
    </row>
    <row r="181" spans="1:9" x14ac:dyDescent="0.45">
      <c r="A181" s="19">
        <v>2017</v>
      </c>
      <c r="B181" s="19">
        <v>5</v>
      </c>
      <c r="C181" s="19">
        <v>21</v>
      </c>
      <c r="D181" s="12">
        <v>1.2542847222373934</v>
      </c>
      <c r="E181" s="12">
        <v>31407.572499999995</v>
      </c>
      <c r="F181" s="12">
        <v>2891.19</v>
      </c>
      <c r="G181" s="10">
        <v>58</v>
      </c>
      <c r="H181" s="10">
        <v>5</v>
      </c>
      <c r="I181" s="50">
        <v>234.07733333333331</v>
      </c>
    </row>
    <row r="182" spans="1:9" x14ac:dyDescent="0.45">
      <c r="A182" s="19">
        <v>2017</v>
      </c>
      <c r="B182" s="19">
        <v>5</v>
      </c>
      <c r="C182" s="19">
        <v>22</v>
      </c>
      <c r="D182" s="12">
        <v>1.2542847222373934</v>
      </c>
      <c r="E182" s="12">
        <v>31407.572499999995</v>
      </c>
      <c r="F182" s="12">
        <v>8138.1639999999998</v>
      </c>
      <c r="G182" s="10">
        <v>89</v>
      </c>
      <c r="H182" s="10">
        <v>17</v>
      </c>
      <c r="I182" s="50">
        <v>261.79769333333331</v>
      </c>
    </row>
    <row r="183" spans="1:9" x14ac:dyDescent="0.45">
      <c r="A183" s="19">
        <v>2017</v>
      </c>
      <c r="B183" s="19">
        <v>6</v>
      </c>
      <c r="C183" s="19">
        <v>23</v>
      </c>
      <c r="D183" s="12">
        <v>1.2542847222373934</v>
      </c>
      <c r="E183" s="12">
        <v>33990.876599999989</v>
      </c>
      <c r="F183" s="12">
        <v>14416.489000000001</v>
      </c>
      <c r="G183" s="10">
        <v>138</v>
      </c>
      <c r="H183" s="10">
        <v>16</v>
      </c>
      <c r="I183" s="50">
        <v>316.00028571428572</v>
      </c>
    </row>
    <row r="184" spans="1:9" x14ac:dyDescent="0.45">
      <c r="A184" s="19">
        <v>2017</v>
      </c>
      <c r="B184" s="19">
        <v>6</v>
      </c>
      <c r="C184" s="19">
        <v>24</v>
      </c>
      <c r="D184" s="12">
        <v>1.2542847222373934</v>
      </c>
      <c r="E184" s="12">
        <v>33990.876599999989</v>
      </c>
      <c r="F184" s="12">
        <v>9591.391999999998</v>
      </c>
      <c r="G184" s="10">
        <v>82</v>
      </c>
      <c r="H184" s="10">
        <v>13</v>
      </c>
      <c r="I184" s="50">
        <v>343.47680000000003</v>
      </c>
    </row>
    <row r="185" spans="1:9" x14ac:dyDescent="0.45">
      <c r="A185" s="19">
        <v>2017</v>
      </c>
      <c r="B185" s="19">
        <v>6</v>
      </c>
      <c r="C185" s="19">
        <v>25</v>
      </c>
      <c r="D185" s="12">
        <v>1.2542847222373934</v>
      </c>
      <c r="E185" s="12">
        <v>33990.876599999989</v>
      </c>
      <c r="F185" s="12">
        <v>9028.4965999999986</v>
      </c>
      <c r="G185" s="10">
        <v>109</v>
      </c>
      <c r="H185" s="10">
        <v>20</v>
      </c>
      <c r="I185" s="50">
        <v>353.32916666666671</v>
      </c>
    </row>
    <row r="186" spans="1:9" x14ac:dyDescent="0.45">
      <c r="A186" s="19">
        <v>2017</v>
      </c>
      <c r="B186" s="19">
        <v>6</v>
      </c>
      <c r="C186" s="19">
        <v>26</v>
      </c>
      <c r="D186" s="12">
        <v>1.2542847222373934</v>
      </c>
      <c r="E186" s="12">
        <v>33990.876599999989</v>
      </c>
      <c r="F186" s="12">
        <v>5340.4059999999999</v>
      </c>
      <c r="G186" s="10">
        <v>62</v>
      </c>
      <c r="H186" s="10">
        <v>12</v>
      </c>
      <c r="I186" s="50">
        <v>367.31788750000004</v>
      </c>
    </row>
    <row r="187" spans="1:9" x14ac:dyDescent="0.45">
      <c r="A187" s="19">
        <v>2017</v>
      </c>
      <c r="B187" s="19">
        <v>7</v>
      </c>
      <c r="C187" s="19">
        <v>27</v>
      </c>
      <c r="D187" s="12">
        <v>1.2542847222373934</v>
      </c>
      <c r="E187" s="12">
        <v>37563.989999999991</v>
      </c>
      <c r="F187" s="12">
        <v>5660.1040000000003</v>
      </c>
      <c r="G187" s="10">
        <v>71</v>
      </c>
      <c r="H187" s="10">
        <v>14</v>
      </c>
      <c r="I187" s="50">
        <v>162.95657142857144</v>
      </c>
    </row>
    <row r="188" spans="1:9" x14ac:dyDescent="0.45">
      <c r="A188" s="19">
        <v>2017</v>
      </c>
      <c r="B188" s="19">
        <v>7</v>
      </c>
      <c r="C188" s="19">
        <v>28</v>
      </c>
      <c r="D188" s="12">
        <v>1.2542847222373934</v>
      </c>
      <c r="E188" s="12">
        <v>37563.989999999991</v>
      </c>
      <c r="F188" s="12">
        <v>8792.5579999999991</v>
      </c>
      <c r="G188" s="10">
        <v>117</v>
      </c>
      <c r="H188" s="10">
        <v>22</v>
      </c>
      <c r="I188" s="50">
        <v>352.91966666666667</v>
      </c>
    </row>
    <row r="189" spans="1:9" x14ac:dyDescent="0.45">
      <c r="A189" s="19">
        <v>2017</v>
      </c>
      <c r="B189" s="19">
        <v>7</v>
      </c>
      <c r="C189" s="19">
        <v>29</v>
      </c>
      <c r="D189" s="12">
        <v>1.2542847222373934</v>
      </c>
      <c r="E189" s="12">
        <v>37563.989999999991</v>
      </c>
      <c r="F189" s="12">
        <v>7141.107</v>
      </c>
      <c r="G189" s="10">
        <v>70</v>
      </c>
      <c r="H189" s="10">
        <v>16</v>
      </c>
      <c r="I189" s="50">
        <v>264.22005555555558</v>
      </c>
    </row>
    <row r="190" spans="1:9" x14ac:dyDescent="0.45">
      <c r="A190" s="19">
        <v>2017</v>
      </c>
      <c r="B190" s="19">
        <v>7</v>
      </c>
      <c r="C190" s="19">
        <v>30</v>
      </c>
      <c r="D190" s="12">
        <v>1.2542847222373934</v>
      </c>
      <c r="E190" s="12">
        <v>37563.989999999991</v>
      </c>
      <c r="F190" s="12">
        <v>10401.907999999999</v>
      </c>
      <c r="G190" s="10">
        <v>112</v>
      </c>
      <c r="H190" s="10">
        <v>16</v>
      </c>
      <c r="I190" s="50">
        <v>156.2432</v>
      </c>
    </row>
    <row r="191" spans="1:9" x14ac:dyDescent="0.45">
      <c r="A191" s="19">
        <v>2017</v>
      </c>
      <c r="B191" s="19">
        <v>7</v>
      </c>
      <c r="C191" s="19">
        <v>31</v>
      </c>
      <c r="D191" s="12">
        <v>1.2542847222373934</v>
      </c>
      <c r="E191" s="12">
        <v>37563.989999999991</v>
      </c>
      <c r="F191" s="12">
        <v>8712.3930000000018</v>
      </c>
      <c r="G191" s="10">
        <v>95</v>
      </c>
      <c r="H191" s="10">
        <v>11</v>
      </c>
      <c r="I191" s="50">
        <v>114.76400000000001</v>
      </c>
    </row>
    <row r="192" spans="1:9" x14ac:dyDescent="0.45">
      <c r="A192" s="19">
        <v>2017</v>
      </c>
      <c r="B192" s="19">
        <v>8</v>
      </c>
      <c r="C192" s="19">
        <v>32</v>
      </c>
      <c r="D192" s="12">
        <v>1.2542847222373934</v>
      </c>
      <c r="E192" s="12">
        <v>29442.170999999998</v>
      </c>
      <c r="F192" s="12">
        <v>5371.7532000000001</v>
      </c>
      <c r="G192" s="10">
        <v>78</v>
      </c>
      <c r="H192" s="10">
        <v>12</v>
      </c>
      <c r="I192" s="50">
        <v>339.45628571428568</v>
      </c>
    </row>
    <row r="193" spans="1:9" x14ac:dyDescent="0.45">
      <c r="A193" s="19">
        <v>2017</v>
      </c>
      <c r="B193" s="19">
        <v>8</v>
      </c>
      <c r="C193" s="19">
        <v>33</v>
      </c>
      <c r="D193" s="12">
        <v>1.2542847222373934</v>
      </c>
      <c r="E193" s="12">
        <v>29442.170999999998</v>
      </c>
      <c r="F193" s="12">
        <v>4756.0245000000004</v>
      </c>
      <c r="G193" s="10">
        <v>69</v>
      </c>
      <c r="H193" s="10">
        <v>8</v>
      </c>
      <c r="I193" s="50">
        <v>549.85654545454543</v>
      </c>
    </row>
    <row r="194" spans="1:9" x14ac:dyDescent="0.45">
      <c r="A194" s="19">
        <v>2017</v>
      </c>
      <c r="B194" s="19">
        <v>8</v>
      </c>
      <c r="C194" s="19">
        <v>34</v>
      </c>
      <c r="D194" s="12">
        <v>1.2542847222373934</v>
      </c>
      <c r="E194" s="12">
        <v>29442.170999999998</v>
      </c>
      <c r="F194" s="12">
        <v>4878.0679999999993</v>
      </c>
      <c r="G194" s="10">
        <v>67</v>
      </c>
      <c r="H194" s="10">
        <v>12</v>
      </c>
      <c r="I194" s="50">
        <v>234.73733333333337</v>
      </c>
    </row>
    <row r="195" spans="1:9" x14ac:dyDescent="0.45">
      <c r="A195" s="19">
        <v>2017</v>
      </c>
      <c r="B195" s="19">
        <v>8</v>
      </c>
      <c r="C195" s="19">
        <v>35</v>
      </c>
      <c r="D195" s="12">
        <v>1.2542847222373934</v>
      </c>
      <c r="E195" s="12">
        <v>29442.170999999998</v>
      </c>
      <c r="F195" s="12">
        <v>11574.501500000002</v>
      </c>
      <c r="G195" s="10">
        <v>95</v>
      </c>
      <c r="H195" s="10">
        <v>17</v>
      </c>
      <c r="I195" s="50">
        <v>430.43235294117648</v>
      </c>
    </row>
    <row r="196" spans="1:9" x14ac:dyDescent="0.45">
      <c r="A196" s="19">
        <v>2017</v>
      </c>
      <c r="B196" s="19">
        <v>9</v>
      </c>
      <c r="C196" s="19">
        <v>36</v>
      </c>
      <c r="D196" s="12">
        <v>1.2542847222373934</v>
      </c>
      <c r="E196" s="12">
        <v>77352.384700000039</v>
      </c>
      <c r="F196" s="12">
        <v>6735.2027999999991</v>
      </c>
      <c r="G196" s="10">
        <v>92</v>
      </c>
      <c r="H196" s="10">
        <v>16</v>
      </c>
      <c r="I196" s="50">
        <v>286.23200000000008</v>
      </c>
    </row>
    <row r="197" spans="1:9" x14ac:dyDescent="0.45">
      <c r="A197" s="19">
        <v>2017</v>
      </c>
      <c r="B197" s="19">
        <v>9</v>
      </c>
      <c r="C197" s="19">
        <v>37</v>
      </c>
      <c r="D197" s="12">
        <v>1.2542847222373934</v>
      </c>
      <c r="E197" s="12">
        <v>77352.384700000039</v>
      </c>
      <c r="F197" s="12">
        <v>22509.903599999998</v>
      </c>
      <c r="G197" s="10">
        <v>193</v>
      </c>
      <c r="H197" s="10">
        <v>31</v>
      </c>
      <c r="I197" s="50">
        <v>349.87389473684215</v>
      </c>
    </row>
    <row r="198" spans="1:9" x14ac:dyDescent="0.45">
      <c r="A198" s="19">
        <v>2017</v>
      </c>
      <c r="B198" s="19">
        <v>9</v>
      </c>
      <c r="C198" s="19">
        <v>38</v>
      </c>
      <c r="D198" s="12">
        <v>1.2542847222373934</v>
      </c>
      <c r="E198" s="12">
        <v>77352.384700000039</v>
      </c>
      <c r="F198" s="12">
        <v>25917.395999999997</v>
      </c>
      <c r="G198" s="10">
        <v>196</v>
      </c>
      <c r="H198" s="10">
        <v>29</v>
      </c>
      <c r="I198" s="50">
        <v>587.635625</v>
      </c>
    </row>
    <row r="199" spans="1:9" x14ac:dyDescent="0.45">
      <c r="A199" s="19">
        <v>2017</v>
      </c>
      <c r="B199" s="19">
        <v>9</v>
      </c>
      <c r="C199" s="19">
        <v>39</v>
      </c>
      <c r="D199" s="12">
        <v>1.2542847222373934</v>
      </c>
      <c r="E199" s="12">
        <v>77352.384700000039</v>
      </c>
      <c r="F199" s="12">
        <v>16876.033799999997</v>
      </c>
      <c r="G199" s="10">
        <v>164</v>
      </c>
      <c r="H199" s="10">
        <v>29</v>
      </c>
      <c r="I199" s="50">
        <v>203.56599999999997</v>
      </c>
    </row>
    <row r="200" spans="1:9" x14ac:dyDescent="0.45">
      <c r="A200" s="19">
        <v>2017</v>
      </c>
      <c r="B200" s="19">
        <v>10</v>
      </c>
      <c r="C200" s="19">
        <v>40</v>
      </c>
      <c r="D200" s="12">
        <v>1.2542847222373934</v>
      </c>
      <c r="E200" s="12">
        <v>36203.44749999998</v>
      </c>
      <c r="F200" s="12">
        <v>10142.3593</v>
      </c>
      <c r="G200" s="10">
        <v>106</v>
      </c>
      <c r="H200" s="10">
        <v>22</v>
      </c>
      <c r="I200" s="50">
        <v>251.68020000000001</v>
      </c>
    </row>
    <row r="201" spans="1:9" x14ac:dyDescent="0.45">
      <c r="A201" s="19">
        <v>2017</v>
      </c>
      <c r="B201" s="19">
        <v>10</v>
      </c>
      <c r="C201" s="19">
        <v>41</v>
      </c>
      <c r="D201" s="12">
        <v>1.2542847222373934</v>
      </c>
      <c r="E201" s="12">
        <v>36203.44749999998</v>
      </c>
      <c r="F201" s="12">
        <v>4446.3940000000011</v>
      </c>
      <c r="G201" s="10">
        <v>85</v>
      </c>
      <c r="H201" s="10">
        <v>15</v>
      </c>
      <c r="I201" s="50">
        <v>454.73564285714286</v>
      </c>
    </row>
    <row r="202" spans="1:9" x14ac:dyDescent="0.45">
      <c r="A202" s="19">
        <v>2017</v>
      </c>
      <c r="B202" s="19">
        <v>10</v>
      </c>
      <c r="C202" s="19">
        <v>42</v>
      </c>
      <c r="D202" s="12">
        <v>1.2542847222373934</v>
      </c>
      <c r="E202" s="12">
        <v>36203.44749999998</v>
      </c>
      <c r="F202" s="12">
        <v>11959.627500000001</v>
      </c>
      <c r="G202" s="10">
        <v>107</v>
      </c>
      <c r="H202" s="10">
        <v>18</v>
      </c>
      <c r="I202" s="50">
        <v>352.34787999999998</v>
      </c>
    </row>
    <row r="203" spans="1:9" x14ac:dyDescent="0.45">
      <c r="A203" s="19">
        <v>2017</v>
      </c>
      <c r="B203" s="19">
        <v>10</v>
      </c>
      <c r="C203" s="19">
        <v>43</v>
      </c>
      <c r="D203" s="12">
        <v>1.2542847222373934</v>
      </c>
      <c r="E203" s="12">
        <v>36203.44749999998</v>
      </c>
      <c r="F203" s="12">
        <v>7478.4009999999998</v>
      </c>
      <c r="G203" s="10">
        <v>107</v>
      </c>
      <c r="H203" s="10">
        <v>17</v>
      </c>
      <c r="I203" s="50">
        <v>299.78376923076928</v>
      </c>
    </row>
    <row r="204" spans="1:9" x14ac:dyDescent="0.45">
      <c r="A204" s="19">
        <v>2017</v>
      </c>
      <c r="B204" s="19">
        <v>10</v>
      </c>
      <c r="C204" s="19">
        <v>44</v>
      </c>
      <c r="D204" s="12">
        <v>1.2542847222373934</v>
      </c>
      <c r="E204" s="12">
        <v>36203.44749999998</v>
      </c>
      <c r="F204" s="12">
        <v>8273.9610000000011</v>
      </c>
      <c r="G204" s="10">
        <v>124</v>
      </c>
      <c r="H204" s="10">
        <v>15</v>
      </c>
      <c r="I204" s="50">
        <v>408.74080000000009</v>
      </c>
    </row>
    <row r="205" spans="1:9" x14ac:dyDescent="0.45">
      <c r="A205" s="19">
        <v>2017</v>
      </c>
      <c r="B205" s="19">
        <v>11</v>
      </c>
      <c r="C205" s="19">
        <v>45</v>
      </c>
      <c r="D205" s="12">
        <v>1.2542847222373934</v>
      </c>
      <c r="E205" s="12">
        <v>84229.333999999973</v>
      </c>
      <c r="F205" s="12">
        <v>20251.937799999996</v>
      </c>
      <c r="G205" s="10">
        <v>195</v>
      </c>
      <c r="H205" s="10">
        <v>29</v>
      </c>
      <c r="I205" s="50">
        <v>307.8231428571429</v>
      </c>
    </row>
    <row r="206" spans="1:9" x14ac:dyDescent="0.45">
      <c r="A206" s="19">
        <v>2017</v>
      </c>
      <c r="B206" s="19">
        <v>11</v>
      </c>
      <c r="C206" s="19">
        <v>46</v>
      </c>
      <c r="D206" s="12">
        <v>1.2542847222373934</v>
      </c>
      <c r="E206" s="12">
        <v>84229.333999999973</v>
      </c>
      <c r="F206" s="12">
        <v>25612.582399999988</v>
      </c>
      <c r="G206" s="10">
        <v>219</v>
      </c>
      <c r="H206" s="10">
        <v>35</v>
      </c>
      <c r="I206" s="50">
        <v>269.70966666666669</v>
      </c>
    </row>
    <row r="207" spans="1:9" x14ac:dyDescent="0.45">
      <c r="A207" s="19">
        <v>2017</v>
      </c>
      <c r="B207" s="19">
        <v>11</v>
      </c>
      <c r="C207" s="19">
        <v>47</v>
      </c>
      <c r="D207" s="12">
        <v>1.2542847222373934</v>
      </c>
      <c r="E207" s="12">
        <v>84229.333999999973</v>
      </c>
      <c r="F207" s="12">
        <v>18308.569299999999</v>
      </c>
      <c r="G207" s="10">
        <v>177</v>
      </c>
      <c r="H207" s="10">
        <v>27</v>
      </c>
      <c r="I207" s="50">
        <v>262.66003225806452</v>
      </c>
    </row>
    <row r="208" spans="1:9" x14ac:dyDescent="0.45">
      <c r="A208" s="19">
        <v>2017</v>
      </c>
      <c r="B208" s="19">
        <v>11</v>
      </c>
      <c r="C208" s="19">
        <v>48</v>
      </c>
      <c r="D208" s="12">
        <v>1.2542847222373934</v>
      </c>
      <c r="E208" s="12">
        <v>84229.333999999973</v>
      </c>
      <c r="F208" s="12">
        <v>18172.3145</v>
      </c>
      <c r="G208" s="10">
        <v>212</v>
      </c>
      <c r="H208" s="10">
        <v>36</v>
      </c>
      <c r="I208" s="50">
        <v>524.74787500000002</v>
      </c>
    </row>
    <row r="209" spans="1:9" x14ac:dyDescent="0.45">
      <c r="A209" s="19">
        <v>2017</v>
      </c>
      <c r="B209" s="19">
        <v>12</v>
      </c>
      <c r="C209" s="19">
        <v>49</v>
      </c>
      <c r="D209" s="12">
        <v>1.2542847222373934</v>
      </c>
      <c r="E209" s="12">
        <v>90410.50069999996</v>
      </c>
      <c r="F209" s="12">
        <v>23729.715</v>
      </c>
      <c r="G209" s="10">
        <v>258</v>
      </c>
      <c r="H209" s="10">
        <v>35</v>
      </c>
      <c r="I209" s="50">
        <v>260.1421428571428</v>
      </c>
    </row>
    <row r="210" spans="1:9" x14ac:dyDescent="0.45">
      <c r="A210" s="19">
        <v>2017</v>
      </c>
      <c r="B210" s="19">
        <v>12</v>
      </c>
      <c r="C210" s="19">
        <v>50</v>
      </c>
      <c r="D210" s="12">
        <v>1.2542847222373934</v>
      </c>
      <c r="E210" s="12">
        <v>90410.50069999996</v>
      </c>
      <c r="F210" s="12">
        <v>17222.834500000004</v>
      </c>
      <c r="G210" s="10">
        <v>155</v>
      </c>
      <c r="H210" s="10">
        <v>18</v>
      </c>
      <c r="I210" s="50">
        <v>277.85559090909095</v>
      </c>
    </row>
    <row r="211" spans="1:9" x14ac:dyDescent="0.45">
      <c r="A211" s="19">
        <v>2017</v>
      </c>
      <c r="B211" s="19">
        <v>12</v>
      </c>
      <c r="C211" s="19">
        <v>51</v>
      </c>
      <c r="D211" s="12">
        <v>1.2542847222373934</v>
      </c>
      <c r="E211" s="12">
        <v>90410.50069999996</v>
      </c>
      <c r="F211" s="12">
        <v>22575.500999999993</v>
      </c>
      <c r="G211" s="10">
        <v>215</v>
      </c>
      <c r="H211" s="10">
        <v>30</v>
      </c>
      <c r="I211" s="50">
        <v>342.62152631578942</v>
      </c>
    </row>
    <row r="212" spans="1:9" x14ac:dyDescent="0.45">
      <c r="A212" s="19">
        <v>2017</v>
      </c>
      <c r="B212" s="19">
        <v>12</v>
      </c>
      <c r="C212" s="19">
        <v>52</v>
      </c>
      <c r="D212" s="12">
        <v>1.2542847222373934</v>
      </c>
      <c r="E212" s="12">
        <v>90410.50069999996</v>
      </c>
      <c r="F212" s="12">
        <v>15447.442999999996</v>
      </c>
      <c r="G212" s="10">
        <v>215</v>
      </c>
      <c r="H212" s="10">
        <v>33</v>
      </c>
      <c r="I212" s="50">
        <v>236.13299130434785</v>
      </c>
    </row>
    <row r="213" spans="1:9" x14ac:dyDescent="0.45">
      <c r="I213"/>
    </row>
    <row r="214" spans="1:9" x14ac:dyDescent="0.45">
      <c r="I214"/>
    </row>
    <row r="215" spans="1:9" x14ac:dyDescent="0.45">
      <c r="I215"/>
    </row>
    <row r="216" spans="1:9" x14ac:dyDescent="0.45">
      <c r="I216"/>
    </row>
    <row r="217" spans="1:9" x14ac:dyDescent="0.45">
      <c r="I217"/>
    </row>
    <row r="218" spans="1:9" x14ac:dyDescent="0.45">
      <c r="I218"/>
    </row>
    <row r="219" spans="1:9" x14ac:dyDescent="0.45">
      <c r="I219"/>
    </row>
    <row r="220" spans="1:9" x14ac:dyDescent="0.45">
      <c r="I220"/>
    </row>
    <row r="221" spans="1:9" x14ac:dyDescent="0.45">
      <c r="I221"/>
    </row>
    <row r="222" spans="1:9" x14ac:dyDescent="0.45">
      <c r="I222"/>
    </row>
    <row r="223" spans="1:9" x14ac:dyDescent="0.45">
      <c r="I223"/>
    </row>
    <row r="224" spans="1:9" x14ac:dyDescent="0.45">
      <c r="I224"/>
    </row>
    <row r="225" spans="9:9" x14ac:dyDescent="0.45">
      <c r="I225"/>
    </row>
    <row r="226" spans="9:9" x14ac:dyDescent="0.45">
      <c r="I226"/>
    </row>
    <row r="227" spans="9:9" x14ac:dyDescent="0.45">
      <c r="I227"/>
    </row>
    <row r="228" spans="9:9" x14ac:dyDescent="0.45">
      <c r="I228"/>
    </row>
    <row r="229" spans="9:9" x14ac:dyDescent="0.45">
      <c r="I229"/>
    </row>
    <row r="230" spans="9:9" x14ac:dyDescent="0.45">
      <c r="I230"/>
    </row>
    <row r="231" spans="9:9" x14ac:dyDescent="0.45">
      <c r="I231"/>
    </row>
    <row r="232" spans="9:9" x14ac:dyDescent="0.45">
      <c r="I232"/>
    </row>
    <row r="233" spans="9:9" x14ac:dyDescent="0.45">
      <c r="I233"/>
    </row>
    <row r="234" spans="9:9" x14ac:dyDescent="0.45">
      <c r="I234"/>
    </row>
    <row r="235" spans="9:9" x14ac:dyDescent="0.45">
      <c r="I235"/>
    </row>
    <row r="236" spans="9:9" x14ac:dyDescent="0.45">
      <c r="I236"/>
    </row>
    <row r="237" spans="9:9" x14ac:dyDescent="0.45">
      <c r="I237"/>
    </row>
    <row r="238" spans="9:9" x14ac:dyDescent="0.45">
      <c r="I238"/>
    </row>
    <row r="239" spans="9:9" x14ac:dyDescent="0.45">
      <c r="I239"/>
    </row>
    <row r="240" spans="9:9" x14ac:dyDescent="0.45">
      <c r="I240"/>
    </row>
    <row r="241" spans="9:9" x14ac:dyDescent="0.45">
      <c r="I241"/>
    </row>
    <row r="242" spans="9:9" x14ac:dyDescent="0.45">
      <c r="I242"/>
    </row>
    <row r="243" spans="9:9" x14ac:dyDescent="0.45">
      <c r="I243"/>
    </row>
    <row r="244" spans="9:9" x14ac:dyDescent="0.45">
      <c r="I244"/>
    </row>
    <row r="245" spans="9:9" x14ac:dyDescent="0.45">
      <c r="I245"/>
    </row>
    <row r="246" spans="9:9" x14ac:dyDescent="0.45">
      <c r="I246"/>
    </row>
    <row r="247" spans="9:9" x14ac:dyDescent="0.45">
      <c r="I247"/>
    </row>
    <row r="248" spans="9:9" x14ac:dyDescent="0.45">
      <c r="I248"/>
    </row>
    <row r="249" spans="9:9" x14ac:dyDescent="0.45">
      <c r="I249"/>
    </row>
    <row r="250" spans="9:9" x14ac:dyDescent="0.45">
      <c r="I250"/>
    </row>
    <row r="251" spans="9:9" x14ac:dyDescent="0.45">
      <c r="I251"/>
    </row>
    <row r="252" spans="9:9" x14ac:dyDescent="0.45">
      <c r="I252"/>
    </row>
    <row r="253" spans="9:9" x14ac:dyDescent="0.45">
      <c r="I253"/>
    </row>
    <row r="254" spans="9:9" x14ac:dyDescent="0.45">
      <c r="I254"/>
    </row>
    <row r="255" spans="9:9" x14ac:dyDescent="0.45">
      <c r="I255"/>
    </row>
    <row r="256" spans="9:9" x14ac:dyDescent="0.45">
      <c r="I256"/>
    </row>
    <row r="257" spans="9:9" x14ac:dyDescent="0.45">
      <c r="I257"/>
    </row>
    <row r="258" spans="9:9" x14ac:dyDescent="0.45">
      <c r="I258"/>
    </row>
    <row r="259" spans="9:9" x14ac:dyDescent="0.45">
      <c r="I259"/>
    </row>
    <row r="260" spans="9:9" x14ac:dyDescent="0.45">
      <c r="I260"/>
    </row>
    <row r="261" spans="9:9" x14ac:dyDescent="0.45">
      <c r="I261"/>
    </row>
    <row r="262" spans="9:9" x14ac:dyDescent="0.45">
      <c r="I262"/>
    </row>
    <row r="263" spans="9:9" x14ac:dyDescent="0.45">
      <c r="I263"/>
    </row>
    <row r="264" spans="9:9" x14ac:dyDescent="0.45">
      <c r="I264"/>
    </row>
    <row r="265" spans="9:9" x14ac:dyDescent="0.45">
      <c r="I265"/>
    </row>
    <row r="266" spans="9:9" x14ac:dyDescent="0.45">
      <c r="I266"/>
    </row>
    <row r="267" spans="9:9" x14ac:dyDescent="0.45">
      <c r="I267"/>
    </row>
    <row r="268" spans="9:9" x14ac:dyDescent="0.45">
      <c r="I268"/>
    </row>
    <row r="269" spans="9:9" x14ac:dyDescent="0.45">
      <c r="I269"/>
    </row>
    <row r="270" spans="9:9" x14ac:dyDescent="0.45">
      <c r="I270"/>
    </row>
    <row r="271" spans="9:9" x14ac:dyDescent="0.45">
      <c r="I271"/>
    </row>
    <row r="272" spans="9:9" x14ac:dyDescent="0.45">
      <c r="I272"/>
    </row>
    <row r="273" spans="9:9" x14ac:dyDescent="0.45">
      <c r="I273"/>
    </row>
    <row r="274" spans="9:9" x14ac:dyDescent="0.45">
      <c r="I274"/>
    </row>
    <row r="275" spans="9:9" x14ac:dyDescent="0.45">
      <c r="I275"/>
    </row>
    <row r="276" spans="9:9" x14ac:dyDescent="0.45">
      <c r="I276"/>
    </row>
    <row r="277" spans="9:9" x14ac:dyDescent="0.45">
      <c r="I277"/>
    </row>
    <row r="278" spans="9:9" x14ac:dyDescent="0.45">
      <c r="I278"/>
    </row>
    <row r="279" spans="9:9" x14ac:dyDescent="0.45">
      <c r="I279"/>
    </row>
    <row r="280" spans="9:9" x14ac:dyDescent="0.45">
      <c r="I280"/>
    </row>
    <row r="281" spans="9:9" x14ac:dyDescent="0.45">
      <c r="I281"/>
    </row>
    <row r="282" spans="9:9" x14ac:dyDescent="0.45">
      <c r="I282"/>
    </row>
    <row r="283" spans="9:9" x14ac:dyDescent="0.45">
      <c r="I283"/>
    </row>
    <row r="284" spans="9:9" x14ac:dyDescent="0.45">
      <c r="I284"/>
    </row>
    <row r="285" spans="9:9" x14ac:dyDescent="0.45">
      <c r="I285"/>
    </row>
    <row r="286" spans="9:9" x14ac:dyDescent="0.45">
      <c r="I286"/>
    </row>
    <row r="287" spans="9:9" x14ac:dyDescent="0.45">
      <c r="I287"/>
    </row>
    <row r="288" spans="9:9" x14ac:dyDescent="0.45">
      <c r="I288"/>
    </row>
    <row r="289" spans="9:9" x14ac:dyDescent="0.45">
      <c r="I289"/>
    </row>
    <row r="290" spans="9:9" x14ac:dyDescent="0.45">
      <c r="I290"/>
    </row>
    <row r="291" spans="9:9" x14ac:dyDescent="0.45">
      <c r="I291"/>
    </row>
    <row r="292" spans="9:9" x14ac:dyDescent="0.45">
      <c r="I292"/>
    </row>
    <row r="293" spans="9:9" x14ac:dyDescent="0.45">
      <c r="I293"/>
    </row>
    <row r="294" spans="9:9" x14ac:dyDescent="0.45">
      <c r="I294"/>
    </row>
    <row r="295" spans="9:9" x14ac:dyDescent="0.45">
      <c r="I295"/>
    </row>
    <row r="296" spans="9:9" x14ac:dyDescent="0.45">
      <c r="I296"/>
    </row>
    <row r="297" spans="9:9" x14ac:dyDescent="0.45">
      <c r="I297"/>
    </row>
    <row r="298" spans="9:9" x14ac:dyDescent="0.45">
      <c r="I298"/>
    </row>
    <row r="299" spans="9:9" x14ac:dyDescent="0.45">
      <c r="I299"/>
    </row>
    <row r="300" spans="9:9" x14ac:dyDescent="0.45">
      <c r="I300"/>
    </row>
    <row r="301" spans="9:9" x14ac:dyDescent="0.45">
      <c r="I301"/>
    </row>
    <row r="302" spans="9:9" x14ac:dyDescent="0.45">
      <c r="I302"/>
    </row>
    <row r="303" spans="9:9" x14ac:dyDescent="0.45">
      <c r="I303"/>
    </row>
    <row r="304" spans="9:9" x14ac:dyDescent="0.45">
      <c r="I304"/>
    </row>
    <row r="305" spans="9:9" x14ac:dyDescent="0.45">
      <c r="I305"/>
    </row>
    <row r="306" spans="9:9" x14ac:dyDescent="0.45">
      <c r="I306"/>
    </row>
    <row r="307" spans="9:9" x14ac:dyDescent="0.45">
      <c r="I307"/>
    </row>
    <row r="308" spans="9:9" x14ac:dyDescent="0.45">
      <c r="I308"/>
    </row>
    <row r="309" spans="9:9" x14ac:dyDescent="0.45">
      <c r="I309"/>
    </row>
    <row r="310" spans="9:9" x14ac:dyDescent="0.45">
      <c r="I310"/>
    </row>
    <row r="311" spans="9:9" x14ac:dyDescent="0.45">
      <c r="I311"/>
    </row>
    <row r="312" spans="9:9" x14ac:dyDescent="0.45">
      <c r="I312"/>
    </row>
    <row r="313" spans="9:9" x14ac:dyDescent="0.45">
      <c r="I313"/>
    </row>
    <row r="314" spans="9:9" x14ac:dyDescent="0.45">
      <c r="I314"/>
    </row>
    <row r="315" spans="9:9" x14ac:dyDescent="0.45">
      <c r="I315"/>
    </row>
    <row r="316" spans="9:9" x14ac:dyDescent="0.45">
      <c r="I316"/>
    </row>
    <row r="317" spans="9:9" x14ac:dyDescent="0.45">
      <c r="I317"/>
    </row>
    <row r="318" spans="9:9" x14ac:dyDescent="0.45">
      <c r="I318"/>
    </row>
    <row r="319" spans="9:9" x14ac:dyDescent="0.45">
      <c r="I319"/>
    </row>
    <row r="320" spans="9:9" x14ac:dyDescent="0.45">
      <c r="I320"/>
    </row>
    <row r="321" spans="9:9" x14ac:dyDescent="0.45">
      <c r="I321"/>
    </row>
    <row r="322" spans="9:9" x14ac:dyDescent="0.45">
      <c r="I322"/>
    </row>
    <row r="323" spans="9:9" x14ac:dyDescent="0.45">
      <c r="I323"/>
    </row>
    <row r="324" spans="9:9" x14ac:dyDescent="0.45">
      <c r="I324"/>
    </row>
    <row r="325" spans="9:9" x14ac:dyDescent="0.45">
      <c r="I325"/>
    </row>
    <row r="326" spans="9:9" x14ac:dyDescent="0.45">
      <c r="I326"/>
    </row>
    <row r="327" spans="9:9" x14ac:dyDescent="0.45">
      <c r="I327"/>
    </row>
    <row r="328" spans="9:9" x14ac:dyDescent="0.45">
      <c r="I328"/>
    </row>
    <row r="329" spans="9:9" x14ac:dyDescent="0.45">
      <c r="I329"/>
    </row>
    <row r="330" spans="9:9" x14ac:dyDescent="0.45">
      <c r="I330"/>
    </row>
    <row r="331" spans="9:9" x14ac:dyDescent="0.45">
      <c r="I331"/>
    </row>
    <row r="332" spans="9:9" x14ac:dyDescent="0.45">
      <c r="I332"/>
    </row>
    <row r="333" spans="9:9" x14ac:dyDescent="0.45">
      <c r="I333"/>
    </row>
    <row r="334" spans="9:9" x14ac:dyDescent="0.45">
      <c r="I334"/>
    </row>
    <row r="335" spans="9:9" x14ac:dyDescent="0.45">
      <c r="I335"/>
    </row>
    <row r="336" spans="9:9" x14ac:dyDescent="0.45">
      <c r="I336"/>
    </row>
    <row r="337" spans="9:9" x14ac:dyDescent="0.45">
      <c r="I337"/>
    </row>
    <row r="338" spans="9:9" x14ac:dyDescent="0.45">
      <c r="I338"/>
    </row>
    <row r="339" spans="9:9" x14ac:dyDescent="0.45">
      <c r="I339"/>
    </row>
    <row r="340" spans="9:9" x14ac:dyDescent="0.45">
      <c r="I340"/>
    </row>
    <row r="341" spans="9:9" x14ac:dyDescent="0.45">
      <c r="I341"/>
    </row>
    <row r="342" spans="9:9" x14ac:dyDescent="0.45">
      <c r="I342"/>
    </row>
    <row r="343" spans="9:9" x14ac:dyDescent="0.45">
      <c r="I343"/>
    </row>
    <row r="344" spans="9:9" x14ac:dyDescent="0.45">
      <c r="I344"/>
    </row>
    <row r="345" spans="9:9" x14ac:dyDescent="0.45">
      <c r="I345"/>
    </row>
    <row r="346" spans="9:9" x14ac:dyDescent="0.45">
      <c r="I346"/>
    </row>
    <row r="347" spans="9:9" x14ac:dyDescent="0.45">
      <c r="I347"/>
    </row>
    <row r="348" spans="9:9" x14ac:dyDescent="0.45">
      <c r="I348"/>
    </row>
    <row r="349" spans="9:9" x14ac:dyDescent="0.45">
      <c r="I349"/>
    </row>
    <row r="350" spans="9:9" x14ac:dyDescent="0.45">
      <c r="I350"/>
    </row>
    <row r="351" spans="9:9" x14ac:dyDescent="0.45">
      <c r="I351"/>
    </row>
    <row r="352" spans="9:9" x14ac:dyDescent="0.45">
      <c r="I352"/>
    </row>
    <row r="353" spans="9:9" x14ac:dyDescent="0.45">
      <c r="I353"/>
    </row>
    <row r="354" spans="9:9" x14ac:dyDescent="0.45">
      <c r="I354"/>
    </row>
    <row r="355" spans="9:9" x14ac:dyDescent="0.45">
      <c r="I355"/>
    </row>
    <row r="356" spans="9:9" x14ac:dyDescent="0.45">
      <c r="I356"/>
    </row>
    <row r="357" spans="9:9" x14ac:dyDescent="0.45">
      <c r="I357"/>
    </row>
    <row r="358" spans="9:9" x14ac:dyDescent="0.45">
      <c r="I358"/>
    </row>
    <row r="359" spans="9:9" x14ac:dyDescent="0.45">
      <c r="I359"/>
    </row>
    <row r="360" spans="9:9" x14ac:dyDescent="0.45">
      <c r="I360"/>
    </row>
    <row r="361" spans="9:9" x14ac:dyDescent="0.45">
      <c r="I361"/>
    </row>
    <row r="362" spans="9:9" x14ac:dyDescent="0.45">
      <c r="I362"/>
    </row>
    <row r="363" spans="9:9" x14ac:dyDescent="0.45">
      <c r="I363"/>
    </row>
    <row r="364" spans="9:9" x14ac:dyDescent="0.45">
      <c r="I364"/>
    </row>
    <row r="365" spans="9:9" x14ac:dyDescent="0.45">
      <c r="I365"/>
    </row>
    <row r="366" spans="9:9" x14ac:dyDescent="0.45">
      <c r="I366"/>
    </row>
    <row r="367" spans="9:9" x14ac:dyDescent="0.45">
      <c r="I367"/>
    </row>
    <row r="368" spans="9:9" x14ac:dyDescent="0.45">
      <c r="I368"/>
    </row>
    <row r="369" spans="9:9" x14ac:dyDescent="0.45">
      <c r="I369"/>
    </row>
    <row r="370" spans="9:9" x14ac:dyDescent="0.45">
      <c r="I370"/>
    </row>
    <row r="371" spans="9:9" x14ac:dyDescent="0.45">
      <c r="I371"/>
    </row>
    <row r="372" spans="9:9" x14ac:dyDescent="0.45">
      <c r="I372"/>
    </row>
    <row r="373" spans="9:9" x14ac:dyDescent="0.45">
      <c r="I373"/>
    </row>
    <row r="374" spans="9:9" x14ac:dyDescent="0.45">
      <c r="I374"/>
    </row>
    <row r="375" spans="9:9" x14ac:dyDescent="0.45">
      <c r="I375"/>
    </row>
    <row r="376" spans="9:9" x14ac:dyDescent="0.45">
      <c r="I376"/>
    </row>
    <row r="377" spans="9:9" x14ac:dyDescent="0.45">
      <c r="I377"/>
    </row>
    <row r="378" spans="9:9" x14ac:dyDescent="0.45">
      <c r="I378"/>
    </row>
    <row r="379" spans="9:9" x14ac:dyDescent="0.45">
      <c r="I379"/>
    </row>
    <row r="380" spans="9:9" x14ac:dyDescent="0.45">
      <c r="I380"/>
    </row>
    <row r="381" spans="9:9" x14ac:dyDescent="0.45">
      <c r="I381"/>
    </row>
    <row r="382" spans="9:9" x14ac:dyDescent="0.45">
      <c r="I382"/>
    </row>
    <row r="383" spans="9:9" x14ac:dyDescent="0.45">
      <c r="I383"/>
    </row>
    <row r="384" spans="9:9" x14ac:dyDescent="0.45">
      <c r="I384"/>
    </row>
    <row r="385" spans="9:9" x14ac:dyDescent="0.45">
      <c r="I385"/>
    </row>
    <row r="386" spans="9:9" x14ac:dyDescent="0.45">
      <c r="I386"/>
    </row>
    <row r="387" spans="9:9" x14ac:dyDescent="0.45">
      <c r="I387"/>
    </row>
    <row r="388" spans="9:9" x14ac:dyDescent="0.45">
      <c r="I388"/>
    </row>
    <row r="389" spans="9:9" x14ac:dyDescent="0.45">
      <c r="I389"/>
    </row>
    <row r="390" spans="9:9" x14ac:dyDescent="0.45">
      <c r="I390"/>
    </row>
    <row r="391" spans="9:9" x14ac:dyDescent="0.45">
      <c r="I391"/>
    </row>
    <row r="392" spans="9:9" x14ac:dyDescent="0.45">
      <c r="I392"/>
    </row>
    <row r="393" spans="9:9" x14ac:dyDescent="0.45">
      <c r="I393"/>
    </row>
    <row r="394" spans="9:9" x14ac:dyDescent="0.45">
      <c r="I394"/>
    </row>
    <row r="395" spans="9:9" x14ac:dyDescent="0.45">
      <c r="I395"/>
    </row>
    <row r="396" spans="9:9" x14ac:dyDescent="0.45">
      <c r="I396"/>
    </row>
    <row r="397" spans="9:9" x14ac:dyDescent="0.45">
      <c r="I397"/>
    </row>
    <row r="398" spans="9:9" x14ac:dyDescent="0.45">
      <c r="I398"/>
    </row>
    <row r="399" spans="9:9" x14ac:dyDescent="0.45">
      <c r="I399"/>
    </row>
    <row r="400" spans="9:9" x14ac:dyDescent="0.45">
      <c r="I400"/>
    </row>
    <row r="401" spans="9:9" x14ac:dyDescent="0.45">
      <c r="I401"/>
    </row>
    <row r="402" spans="9:9" x14ac:dyDescent="0.45">
      <c r="I402"/>
    </row>
    <row r="403" spans="9:9" x14ac:dyDescent="0.45">
      <c r="I403"/>
    </row>
    <row r="404" spans="9:9" x14ac:dyDescent="0.45">
      <c r="I404"/>
    </row>
    <row r="405" spans="9:9" x14ac:dyDescent="0.45">
      <c r="I405"/>
    </row>
    <row r="406" spans="9:9" x14ac:dyDescent="0.45">
      <c r="I406"/>
    </row>
    <row r="407" spans="9:9" x14ac:dyDescent="0.45">
      <c r="I407"/>
    </row>
    <row r="408" spans="9:9" x14ac:dyDescent="0.45">
      <c r="I408"/>
    </row>
    <row r="409" spans="9:9" x14ac:dyDescent="0.45">
      <c r="I409"/>
    </row>
    <row r="410" spans="9:9" x14ac:dyDescent="0.45">
      <c r="I410"/>
    </row>
    <row r="411" spans="9:9" x14ac:dyDescent="0.45">
      <c r="I411"/>
    </row>
    <row r="412" spans="9:9" x14ac:dyDescent="0.45">
      <c r="I412"/>
    </row>
    <row r="413" spans="9:9" x14ac:dyDescent="0.45">
      <c r="I413"/>
    </row>
    <row r="414" spans="9:9" x14ac:dyDescent="0.45">
      <c r="I414"/>
    </row>
    <row r="415" spans="9:9" x14ac:dyDescent="0.45">
      <c r="I415"/>
    </row>
    <row r="416" spans="9:9" x14ac:dyDescent="0.45">
      <c r="I416"/>
    </row>
    <row r="417" spans="9:9" x14ac:dyDescent="0.45">
      <c r="I417"/>
    </row>
    <row r="418" spans="9:9" x14ac:dyDescent="0.45">
      <c r="I418"/>
    </row>
    <row r="419" spans="9:9" x14ac:dyDescent="0.45">
      <c r="I419"/>
    </row>
    <row r="420" spans="9:9" x14ac:dyDescent="0.45">
      <c r="I420"/>
    </row>
    <row r="421" spans="9:9" x14ac:dyDescent="0.45">
      <c r="I421"/>
    </row>
    <row r="422" spans="9:9" x14ac:dyDescent="0.45">
      <c r="I422"/>
    </row>
    <row r="423" spans="9:9" x14ac:dyDescent="0.45">
      <c r="I423"/>
    </row>
    <row r="424" spans="9:9" x14ac:dyDescent="0.45">
      <c r="I424"/>
    </row>
    <row r="425" spans="9:9" x14ac:dyDescent="0.45">
      <c r="I425"/>
    </row>
    <row r="426" spans="9:9" x14ac:dyDescent="0.45">
      <c r="I426"/>
    </row>
    <row r="427" spans="9:9" x14ac:dyDescent="0.45">
      <c r="I427"/>
    </row>
    <row r="428" spans="9:9" x14ac:dyDescent="0.45">
      <c r="I428"/>
    </row>
    <row r="429" spans="9:9" x14ac:dyDescent="0.45">
      <c r="I429"/>
    </row>
    <row r="430" spans="9:9" x14ac:dyDescent="0.45">
      <c r="I430"/>
    </row>
    <row r="431" spans="9:9" x14ac:dyDescent="0.45">
      <c r="I431"/>
    </row>
    <row r="432" spans="9:9" x14ac:dyDescent="0.45">
      <c r="I432"/>
    </row>
    <row r="433" spans="9:9" x14ac:dyDescent="0.45">
      <c r="I433"/>
    </row>
    <row r="434" spans="9:9" x14ac:dyDescent="0.45">
      <c r="I434"/>
    </row>
    <row r="435" spans="9:9" x14ac:dyDescent="0.45">
      <c r="I435"/>
    </row>
    <row r="436" spans="9:9" x14ac:dyDescent="0.45">
      <c r="I436"/>
    </row>
    <row r="437" spans="9:9" x14ac:dyDescent="0.45">
      <c r="I437"/>
    </row>
    <row r="438" spans="9:9" x14ac:dyDescent="0.45">
      <c r="I438"/>
    </row>
    <row r="439" spans="9:9" x14ac:dyDescent="0.45">
      <c r="I439"/>
    </row>
    <row r="440" spans="9:9" x14ac:dyDescent="0.45">
      <c r="I440"/>
    </row>
    <row r="441" spans="9:9" x14ac:dyDescent="0.45">
      <c r="I441"/>
    </row>
    <row r="442" spans="9:9" x14ac:dyDescent="0.45">
      <c r="I442"/>
    </row>
    <row r="443" spans="9:9" x14ac:dyDescent="0.45">
      <c r="I443"/>
    </row>
    <row r="444" spans="9:9" x14ac:dyDescent="0.45">
      <c r="I444"/>
    </row>
    <row r="445" spans="9:9" x14ac:dyDescent="0.45">
      <c r="I445"/>
    </row>
    <row r="446" spans="9:9" x14ac:dyDescent="0.45">
      <c r="I446"/>
    </row>
    <row r="447" spans="9:9" x14ac:dyDescent="0.45">
      <c r="I447"/>
    </row>
    <row r="448" spans="9:9" x14ac:dyDescent="0.45">
      <c r="I448"/>
    </row>
    <row r="449" spans="9:9" x14ac:dyDescent="0.45">
      <c r="I449"/>
    </row>
    <row r="450" spans="9:9" x14ac:dyDescent="0.45">
      <c r="I450"/>
    </row>
    <row r="451" spans="9:9" x14ac:dyDescent="0.45">
      <c r="I451"/>
    </row>
    <row r="452" spans="9:9" x14ac:dyDescent="0.45">
      <c r="I452"/>
    </row>
    <row r="453" spans="9:9" x14ac:dyDescent="0.45">
      <c r="I453"/>
    </row>
    <row r="454" spans="9:9" x14ac:dyDescent="0.45">
      <c r="I454"/>
    </row>
    <row r="455" spans="9:9" x14ac:dyDescent="0.45">
      <c r="I455"/>
    </row>
    <row r="456" spans="9:9" x14ac:dyDescent="0.45">
      <c r="I456"/>
    </row>
    <row r="457" spans="9:9" x14ac:dyDescent="0.45">
      <c r="I457"/>
    </row>
    <row r="458" spans="9:9" x14ac:dyDescent="0.45">
      <c r="I458"/>
    </row>
    <row r="459" spans="9:9" x14ac:dyDescent="0.45">
      <c r="I459"/>
    </row>
    <row r="460" spans="9:9" x14ac:dyDescent="0.45">
      <c r="I460"/>
    </row>
    <row r="461" spans="9:9" x14ac:dyDescent="0.45">
      <c r="I461"/>
    </row>
    <row r="462" spans="9:9" x14ac:dyDescent="0.45">
      <c r="I462"/>
    </row>
    <row r="463" spans="9:9" x14ac:dyDescent="0.45">
      <c r="I463"/>
    </row>
    <row r="464" spans="9:9" x14ac:dyDescent="0.45">
      <c r="I464"/>
    </row>
    <row r="465" spans="9:9" x14ac:dyDescent="0.45">
      <c r="I465"/>
    </row>
    <row r="466" spans="9:9" x14ac:dyDescent="0.45">
      <c r="I466"/>
    </row>
    <row r="467" spans="9:9" x14ac:dyDescent="0.45">
      <c r="I467"/>
    </row>
    <row r="468" spans="9:9" x14ac:dyDescent="0.45">
      <c r="I468"/>
    </row>
    <row r="469" spans="9:9" x14ac:dyDescent="0.45">
      <c r="I469"/>
    </row>
    <row r="470" spans="9:9" x14ac:dyDescent="0.45">
      <c r="I470"/>
    </row>
    <row r="471" spans="9:9" x14ac:dyDescent="0.45">
      <c r="I471"/>
    </row>
    <row r="472" spans="9:9" x14ac:dyDescent="0.45">
      <c r="I472"/>
    </row>
    <row r="473" spans="9:9" x14ac:dyDescent="0.45">
      <c r="I473"/>
    </row>
    <row r="474" spans="9:9" x14ac:dyDescent="0.45">
      <c r="I474"/>
    </row>
    <row r="475" spans="9:9" x14ac:dyDescent="0.45">
      <c r="I475"/>
    </row>
    <row r="476" spans="9:9" x14ac:dyDescent="0.45">
      <c r="I476"/>
    </row>
    <row r="477" spans="9:9" x14ac:dyDescent="0.45">
      <c r="I477"/>
    </row>
    <row r="478" spans="9:9" x14ac:dyDescent="0.45">
      <c r="I478"/>
    </row>
    <row r="479" spans="9:9" x14ac:dyDescent="0.45">
      <c r="I479"/>
    </row>
    <row r="480" spans="9:9" x14ac:dyDescent="0.45">
      <c r="I480"/>
    </row>
    <row r="481" spans="9:9" x14ac:dyDescent="0.45">
      <c r="I481"/>
    </row>
    <row r="482" spans="9:9" x14ac:dyDescent="0.45">
      <c r="I482"/>
    </row>
    <row r="483" spans="9:9" x14ac:dyDescent="0.45">
      <c r="I483"/>
    </row>
    <row r="484" spans="9:9" x14ac:dyDescent="0.45">
      <c r="I484"/>
    </row>
    <row r="485" spans="9:9" x14ac:dyDescent="0.45">
      <c r="I485"/>
    </row>
    <row r="486" spans="9:9" x14ac:dyDescent="0.45">
      <c r="I486"/>
    </row>
    <row r="487" spans="9:9" x14ac:dyDescent="0.45">
      <c r="I487"/>
    </row>
    <row r="488" spans="9:9" x14ac:dyDescent="0.45">
      <c r="I488"/>
    </row>
    <row r="489" spans="9:9" x14ac:dyDescent="0.45">
      <c r="I489"/>
    </row>
    <row r="490" spans="9:9" x14ac:dyDescent="0.45">
      <c r="I490"/>
    </row>
    <row r="491" spans="9:9" x14ac:dyDescent="0.45">
      <c r="I491"/>
    </row>
    <row r="492" spans="9:9" x14ac:dyDescent="0.45">
      <c r="I492"/>
    </row>
    <row r="493" spans="9:9" x14ac:dyDescent="0.45">
      <c r="I493"/>
    </row>
    <row r="494" spans="9:9" x14ac:dyDescent="0.45">
      <c r="I494"/>
    </row>
    <row r="495" spans="9:9" x14ac:dyDescent="0.45">
      <c r="I495"/>
    </row>
    <row r="496" spans="9:9" x14ac:dyDescent="0.45">
      <c r="I496"/>
    </row>
    <row r="497" spans="9:9" x14ac:dyDescent="0.45">
      <c r="I497"/>
    </row>
    <row r="498" spans="9:9" x14ac:dyDescent="0.45">
      <c r="I498"/>
    </row>
    <row r="499" spans="9:9" x14ac:dyDescent="0.45">
      <c r="I499"/>
    </row>
    <row r="500" spans="9:9" x14ac:dyDescent="0.45">
      <c r="I500"/>
    </row>
    <row r="501" spans="9:9" x14ac:dyDescent="0.45">
      <c r="I501"/>
    </row>
    <row r="502" spans="9:9" x14ac:dyDescent="0.45">
      <c r="I502"/>
    </row>
    <row r="503" spans="9:9" x14ac:dyDescent="0.45">
      <c r="I503"/>
    </row>
    <row r="504" spans="9:9" x14ac:dyDescent="0.45">
      <c r="I504"/>
    </row>
    <row r="505" spans="9:9" x14ac:dyDescent="0.45">
      <c r="I505"/>
    </row>
    <row r="506" spans="9:9" x14ac:dyDescent="0.45">
      <c r="I506"/>
    </row>
    <row r="507" spans="9:9" x14ac:dyDescent="0.45">
      <c r="I507"/>
    </row>
    <row r="508" spans="9:9" x14ac:dyDescent="0.45">
      <c r="I508"/>
    </row>
    <row r="509" spans="9:9" x14ac:dyDescent="0.45">
      <c r="I509"/>
    </row>
    <row r="510" spans="9:9" x14ac:dyDescent="0.45">
      <c r="I510"/>
    </row>
    <row r="511" spans="9:9" x14ac:dyDescent="0.45">
      <c r="I511"/>
    </row>
    <row r="512" spans="9:9" x14ac:dyDescent="0.45">
      <c r="I512"/>
    </row>
    <row r="513" spans="9:9" x14ac:dyDescent="0.45">
      <c r="I513"/>
    </row>
    <row r="514" spans="9:9" x14ac:dyDescent="0.45">
      <c r="I514"/>
    </row>
    <row r="515" spans="9:9" x14ac:dyDescent="0.45">
      <c r="I515"/>
    </row>
    <row r="516" spans="9:9" x14ac:dyDescent="0.45">
      <c r="I516"/>
    </row>
    <row r="517" spans="9:9" x14ac:dyDescent="0.45">
      <c r="I517"/>
    </row>
    <row r="518" spans="9:9" x14ac:dyDescent="0.45">
      <c r="I518"/>
    </row>
    <row r="519" spans="9:9" x14ac:dyDescent="0.45">
      <c r="I519"/>
    </row>
    <row r="520" spans="9:9" x14ac:dyDescent="0.45">
      <c r="I520"/>
    </row>
    <row r="521" spans="9:9" x14ac:dyDescent="0.45">
      <c r="I521"/>
    </row>
    <row r="522" spans="9:9" x14ac:dyDescent="0.45">
      <c r="I522"/>
    </row>
    <row r="523" spans="9:9" x14ac:dyDescent="0.45">
      <c r="I523"/>
    </row>
    <row r="524" spans="9:9" x14ac:dyDescent="0.45">
      <c r="I524"/>
    </row>
    <row r="525" spans="9:9" x14ac:dyDescent="0.45">
      <c r="I525"/>
    </row>
    <row r="526" spans="9:9" x14ac:dyDescent="0.45">
      <c r="I526"/>
    </row>
    <row r="527" spans="9:9" x14ac:dyDescent="0.45">
      <c r="I527"/>
    </row>
    <row r="528" spans="9:9" x14ac:dyDescent="0.45">
      <c r="I528"/>
    </row>
    <row r="529" spans="9:9" x14ac:dyDescent="0.45">
      <c r="I529"/>
    </row>
    <row r="530" spans="9:9" x14ac:dyDescent="0.45">
      <c r="I530"/>
    </row>
    <row r="531" spans="9:9" x14ac:dyDescent="0.45">
      <c r="I531"/>
    </row>
    <row r="532" spans="9:9" x14ac:dyDescent="0.45">
      <c r="I532"/>
    </row>
    <row r="533" spans="9:9" x14ac:dyDescent="0.45">
      <c r="I533"/>
    </row>
    <row r="534" spans="9:9" x14ac:dyDescent="0.45">
      <c r="I534"/>
    </row>
    <row r="535" spans="9:9" x14ac:dyDescent="0.45">
      <c r="I535"/>
    </row>
    <row r="536" spans="9:9" x14ac:dyDescent="0.45">
      <c r="I536"/>
    </row>
    <row r="537" spans="9:9" x14ac:dyDescent="0.45">
      <c r="I537"/>
    </row>
    <row r="538" spans="9:9" x14ac:dyDescent="0.45">
      <c r="I538"/>
    </row>
    <row r="539" spans="9:9" x14ac:dyDescent="0.45">
      <c r="I539"/>
    </row>
    <row r="540" spans="9:9" x14ac:dyDescent="0.45">
      <c r="I540"/>
    </row>
    <row r="541" spans="9:9" x14ac:dyDescent="0.45">
      <c r="I541"/>
    </row>
    <row r="542" spans="9:9" x14ac:dyDescent="0.45">
      <c r="I542"/>
    </row>
    <row r="543" spans="9:9" x14ac:dyDescent="0.45">
      <c r="I543"/>
    </row>
    <row r="544" spans="9:9" x14ac:dyDescent="0.45">
      <c r="I544"/>
    </row>
    <row r="545" spans="9:9" x14ac:dyDescent="0.45">
      <c r="I545"/>
    </row>
    <row r="546" spans="9:9" x14ac:dyDescent="0.45">
      <c r="I546"/>
    </row>
    <row r="547" spans="9:9" x14ac:dyDescent="0.45">
      <c r="I547"/>
    </row>
    <row r="548" spans="9:9" x14ac:dyDescent="0.45">
      <c r="I548"/>
    </row>
    <row r="549" spans="9:9" x14ac:dyDescent="0.45">
      <c r="I549"/>
    </row>
    <row r="550" spans="9:9" x14ac:dyDescent="0.45">
      <c r="I550"/>
    </row>
    <row r="551" spans="9:9" x14ac:dyDescent="0.45">
      <c r="I551"/>
    </row>
    <row r="552" spans="9:9" x14ac:dyDescent="0.45">
      <c r="I552"/>
    </row>
    <row r="553" spans="9:9" x14ac:dyDescent="0.45">
      <c r="I553"/>
    </row>
    <row r="554" spans="9:9" x14ac:dyDescent="0.45">
      <c r="I554"/>
    </row>
    <row r="555" spans="9:9" x14ac:dyDescent="0.45">
      <c r="I555"/>
    </row>
    <row r="556" spans="9:9" x14ac:dyDescent="0.45">
      <c r="I556"/>
    </row>
    <row r="557" spans="9:9" x14ac:dyDescent="0.45">
      <c r="I557"/>
    </row>
    <row r="558" spans="9:9" x14ac:dyDescent="0.45">
      <c r="I558"/>
    </row>
    <row r="559" spans="9:9" x14ac:dyDescent="0.45">
      <c r="I559"/>
    </row>
    <row r="560" spans="9:9" x14ac:dyDescent="0.45">
      <c r="I560"/>
    </row>
    <row r="561" spans="9:9" x14ac:dyDescent="0.45">
      <c r="I561"/>
    </row>
    <row r="562" spans="9:9" x14ac:dyDescent="0.45">
      <c r="I562"/>
    </row>
    <row r="563" spans="9:9" x14ac:dyDescent="0.45">
      <c r="I563"/>
    </row>
    <row r="564" spans="9:9" x14ac:dyDescent="0.45">
      <c r="I564"/>
    </row>
    <row r="565" spans="9:9" x14ac:dyDescent="0.45">
      <c r="I565"/>
    </row>
    <row r="566" spans="9:9" x14ac:dyDescent="0.45">
      <c r="I566"/>
    </row>
    <row r="567" spans="9:9" x14ac:dyDescent="0.45">
      <c r="I567"/>
    </row>
    <row r="568" spans="9:9" x14ac:dyDescent="0.45">
      <c r="I568"/>
    </row>
    <row r="569" spans="9:9" x14ac:dyDescent="0.45">
      <c r="I569"/>
    </row>
    <row r="570" spans="9:9" x14ac:dyDescent="0.45">
      <c r="I570"/>
    </row>
    <row r="571" spans="9:9" x14ac:dyDescent="0.45">
      <c r="I571"/>
    </row>
    <row r="572" spans="9:9" x14ac:dyDescent="0.45">
      <c r="I572"/>
    </row>
    <row r="573" spans="9:9" x14ac:dyDescent="0.45">
      <c r="I573"/>
    </row>
    <row r="574" spans="9:9" x14ac:dyDescent="0.45">
      <c r="I574"/>
    </row>
    <row r="575" spans="9:9" x14ac:dyDescent="0.45">
      <c r="I575"/>
    </row>
    <row r="576" spans="9:9" x14ac:dyDescent="0.45">
      <c r="I576"/>
    </row>
    <row r="577" spans="9:9" x14ac:dyDescent="0.45">
      <c r="I577"/>
    </row>
    <row r="578" spans="9:9" x14ac:dyDescent="0.45">
      <c r="I578"/>
    </row>
    <row r="579" spans="9:9" x14ac:dyDescent="0.45">
      <c r="I579"/>
    </row>
    <row r="580" spans="9:9" x14ac:dyDescent="0.45">
      <c r="I580"/>
    </row>
    <row r="581" spans="9:9" x14ac:dyDescent="0.45">
      <c r="I581"/>
    </row>
    <row r="582" spans="9:9" x14ac:dyDescent="0.45">
      <c r="I582"/>
    </row>
    <row r="583" spans="9:9" x14ac:dyDescent="0.45">
      <c r="I583"/>
    </row>
    <row r="584" spans="9:9" x14ac:dyDescent="0.45">
      <c r="I584"/>
    </row>
    <row r="585" spans="9:9" x14ac:dyDescent="0.45">
      <c r="I585"/>
    </row>
    <row r="586" spans="9:9" x14ac:dyDescent="0.45">
      <c r="I586"/>
    </row>
    <row r="587" spans="9:9" x14ac:dyDescent="0.45">
      <c r="I587"/>
    </row>
    <row r="588" spans="9:9" x14ac:dyDescent="0.45">
      <c r="I588"/>
    </row>
    <row r="589" spans="9:9" x14ac:dyDescent="0.45">
      <c r="I589"/>
    </row>
    <row r="590" spans="9:9" x14ac:dyDescent="0.45">
      <c r="I590"/>
    </row>
    <row r="591" spans="9:9" x14ac:dyDescent="0.45">
      <c r="I591"/>
    </row>
    <row r="592" spans="9:9" x14ac:dyDescent="0.45">
      <c r="I592"/>
    </row>
    <row r="593" spans="9:9" x14ac:dyDescent="0.45">
      <c r="I593"/>
    </row>
    <row r="594" spans="9:9" x14ac:dyDescent="0.45">
      <c r="I594"/>
    </row>
    <row r="595" spans="9:9" x14ac:dyDescent="0.45">
      <c r="I595"/>
    </row>
    <row r="596" spans="9:9" x14ac:dyDescent="0.45">
      <c r="I596"/>
    </row>
    <row r="597" spans="9:9" x14ac:dyDescent="0.45">
      <c r="I597"/>
    </row>
    <row r="598" spans="9:9" x14ac:dyDescent="0.45">
      <c r="I598"/>
    </row>
    <row r="599" spans="9:9" x14ac:dyDescent="0.45">
      <c r="I599"/>
    </row>
    <row r="600" spans="9:9" x14ac:dyDescent="0.45">
      <c r="I600"/>
    </row>
    <row r="601" spans="9:9" x14ac:dyDescent="0.45">
      <c r="I601"/>
    </row>
    <row r="602" spans="9:9" x14ac:dyDescent="0.45">
      <c r="I602"/>
    </row>
    <row r="603" spans="9:9" x14ac:dyDescent="0.45">
      <c r="I603"/>
    </row>
    <row r="604" spans="9:9" x14ac:dyDescent="0.45">
      <c r="I604"/>
    </row>
    <row r="605" spans="9:9" x14ac:dyDescent="0.45">
      <c r="I605"/>
    </row>
    <row r="606" spans="9:9" x14ac:dyDescent="0.45">
      <c r="I606"/>
    </row>
    <row r="607" spans="9:9" x14ac:dyDescent="0.45">
      <c r="I607"/>
    </row>
    <row r="608" spans="9:9" x14ac:dyDescent="0.45">
      <c r="I608"/>
    </row>
    <row r="609" spans="9:9" x14ac:dyDescent="0.45">
      <c r="I609"/>
    </row>
    <row r="610" spans="9:9" x14ac:dyDescent="0.45">
      <c r="I610"/>
    </row>
    <row r="611" spans="9:9" x14ac:dyDescent="0.45">
      <c r="I611"/>
    </row>
    <row r="612" spans="9:9" x14ac:dyDescent="0.45">
      <c r="I612"/>
    </row>
    <row r="613" spans="9:9" x14ac:dyDescent="0.45">
      <c r="I613"/>
    </row>
    <row r="614" spans="9:9" x14ac:dyDescent="0.45">
      <c r="I614"/>
    </row>
    <row r="615" spans="9:9" x14ac:dyDescent="0.45">
      <c r="I615"/>
    </row>
    <row r="616" spans="9:9" x14ac:dyDescent="0.45">
      <c r="I616"/>
    </row>
    <row r="617" spans="9:9" x14ac:dyDescent="0.45">
      <c r="I617"/>
    </row>
    <row r="618" spans="9:9" x14ac:dyDescent="0.45">
      <c r="I618"/>
    </row>
    <row r="619" spans="9:9" x14ac:dyDescent="0.45">
      <c r="I619"/>
    </row>
    <row r="620" spans="9:9" x14ac:dyDescent="0.45">
      <c r="I620"/>
    </row>
    <row r="621" spans="9:9" x14ac:dyDescent="0.45">
      <c r="I621"/>
    </row>
    <row r="622" spans="9:9" x14ac:dyDescent="0.45">
      <c r="I622"/>
    </row>
    <row r="623" spans="9:9" x14ac:dyDescent="0.45">
      <c r="I623"/>
    </row>
    <row r="624" spans="9:9" x14ac:dyDescent="0.45">
      <c r="I624"/>
    </row>
    <row r="625" spans="9:9" x14ac:dyDescent="0.45">
      <c r="I625"/>
    </row>
    <row r="626" spans="9:9" x14ac:dyDescent="0.45">
      <c r="I626"/>
    </row>
    <row r="627" spans="9:9" x14ac:dyDescent="0.45">
      <c r="I627"/>
    </row>
    <row r="628" spans="9:9" x14ac:dyDescent="0.45">
      <c r="I628"/>
    </row>
    <row r="629" spans="9:9" x14ac:dyDescent="0.45">
      <c r="I629"/>
    </row>
    <row r="630" spans="9:9" x14ac:dyDescent="0.45">
      <c r="I630"/>
    </row>
    <row r="631" spans="9:9" x14ac:dyDescent="0.45">
      <c r="I631"/>
    </row>
    <row r="632" spans="9:9" x14ac:dyDescent="0.45">
      <c r="I632"/>
    </row>
    <row r="633" spans="9:9" x14ac:dyDescent="0.45">
      <c r="I633"/>
    </row>
    <row r="634" spans="9:9" x14ac:dyDescent="0.45">
      <c r="I634"/>
    </row>
    <row r="635" spans="9:9" x14ac:dyDescent="0.45">
      <c r="I635"/>
    </row>
    <row r="636" spans="9:9" x14ac:dyDescent="0.45">
      <c r="I636"/>
    </row>
    <row r="637" spans="9:9" x14ac:dyDescent="0.45">
      <c r="I637"/>
    </row>
    <row r="638" spans="9:9" x14ac:dyDescent="0.45">
      <c r="I638"/>
    </row>
    <row r="639" spans="9:9" x14ac:dyDescent="0.45">
      <c r="I639"/>
    </row>
    <row r="640" spans="9:9" x14ac:dyDescent="0.45">
      <c r="I640"/>
    </row>
    <row r="641" spans="9:9" x14ac:dyDescent="0.45">
      <c r="I641"/>
    </row>
    <row r="642" spans="9:9" x14ac:dyDescent="0.45">
      <c r="I642"/>
    </row>
    <row r="643" spans="9:9" x14ac:dyDescent="0.45">
      <c r="I643"/>
    </row>
    <row r="644" spans="9:9" x14ac:dyDescent="0.45">
      <c r="I644"/>
    </row>
    <row r="645" spans="9:9" x14ac:dyDescent="0.45">
      <c r="I645"/>
    </row>
    <row r="646" spans="9:9" x14ac:dyDescent="0.45">
      <c r="I646"/>
    </row>
    <row r="647" spans="9:9" x14ac:dyDescent="0.45">
      <c r="I647"/>
    </row>
    <row r="648" spans="9:9" x14ac:dyDescent="0.45">
      <c r="I648"/>
    </row>
    <row r="649" spans="9:9" x14ac:dyDescent="0.45">
      <c r="I649"/>
    </row>
    <row r="650" spans="9:9" x14ac:dyDescent="0.45">
      <c r="I650"/>
    </row>
    <row r="651" spans="9:9" x14ac:dyDescent="0.45">
      <c r="I651"/>
    </row>
    <row r="652" spans="9:9" x14ac:dyDescent="0.45">
      <c r="I652"/>
    </row>
    <row r="653" spans="9:9" x14ac:dyDescent="0.45">
      <c r="I653"/>
    </row>
    <row r="654" spans="9:9" x14ac:dyDescent="0.45">
      <c r="I654"/>
    </row>
    <row r="655" spans="9:9" x14ac:dyDescent="0.45">
      <c r="I655"/>
    </row>
    <row r="656" spans="9:9" x14ac:dyDescent="0.45">
      <c r="I656"/>
    </row>
    <row r="657" spans="9:9" x14ac:dyDescent="0.45">
      <c r="I657"/>
    </row>
    <row r="658" spans="9:9" x14ac:dyDescent="0.45">
      <c r="I658"/>
    </row>
    <row r="659" spans="9:9" x14ac:dyDescent="0.45">
      <c r="I659"/>
    </row>
    <row r="660" spans="9:9" x14ac:dyDescent="0.45">
      <c r="I660"/>
    </row>
    <row r="661" spans="9:9" x14ac:dyDescent="0.45">
      <c r="I661"/>
    </row>
    <row r="662" spans="9:9" x14ac:dyDescent="0.45">
      <c r="I662"/>
    </row>
    <row r="663" spans="9:9" x14ac:dyDescent="0.45">
      <c r="I663"/>
    </row>
    <row r="664" spans="9:9" x14ac:dyDescent="0.45">
      <c r="I664"/>
    </row>
    <row r="665" spans="9:9" x14ac:dyDescent="0.45">
      <c r="I665"/>
    </row>
    <row r="666" spans="9:9" x14ac:dyDescent="0.45">
      <c r="I666"/>
    </row>
    <row r="667" spans="9:9" x14ac:dyDescent="0.45">
      <c r="I667"/>
    </row>
    <row r="668" spans="9:9" x14ac:dyDescent="0.45">
      <c r="I668"/>
    </row>
    <row r="669" spans="9:9" x14ac:dyDescent="0.45">
      <c r="I669"/>
    </row>
    <row r="670" spans="9:9" x14ac:dyDescent="0.45">
      <c r="I670"/>
    </row>
    <row r="671" spans="9:9" x14ac:dyDescent="0.45">
      <c r="I671"/>
    </row>
    <row r="672" spans="9:9" x14ac:dyDescent="0.45">
      <c r="I672"/>
    </row>
    <row r="673" spans="9:9" x14ac:dyDescent="0.45">
      <c r="I673"/>
    </row>
    <row r="674" spans="9:9" x14ac:dyDescent="0.45">
      <c r="I674"/>
    </row>
    <row r="675" spans="9:9" x14ac:dyDescent="0.45">
      <c r="I675"/>
    </row>
    <row r="676" spans="9:9" x14ac:dyDescent="0.45">
      <c r="I676"/>
    </row>
    <row r="677" spans="9:9" x14ac:dyDescent="0.45">
      <c r="I677"/>
    </row>
    <row r="678" spans="9:9" x14ac:dyDescent="0.45">
      <c r="I678"/>
    </row>
    <row r="679" spans="9:9" x14ac:dyDescent="0.45">
      <c r="I679"/>
    </row>
    <row r="680" spans="9:9" x14ac:dyDescent="0.45">
      <c r="I680"/>
    </row>
    <row r="681" spans="9:9" x14ac:dyDescent="0.45">
      <c r="I681"/>
    </row>
    <row r="682" spans="9:9" x14ac:dyDescent="0.45">
      <c r="I682"/>
    </row>
    <row r="683" spans="9:9" x14ac:dyDescent="0.45">
      <c r="I683"/>
    </row>
    <row r="684" spans="9:9" x14ac:dyDescent="0.45">
      <c r="I684"/>
    </row>
    <row r="685" spans="9:9" x14ac:dyDescent="0.45">
      <c r="I685"/>
    </row>
    <row r="686" spans="9:9" x14ac:dyDescent="0.45">
      <c r="I686"/>
    </row>
    <row r="687" spans="9:9" x14ac:dyDescent="0.45">
      <c r="I687"/>
    </row>
    <row r="688" spans="9:9" x14ac:dyDescent="0.45">
      <c r="I688"/>
    </row>
    <row r="689" spans="9:9" x14ac:dyDescent="0.45">
      <c r="I689"/>
    </row>
    <row r="690" spans="9:9" x14ac:dyDescent="0.45">
      <c r="I690"/>
    </row>
    <row r="691" spans="9:9" x14ac:dyDescent="0.45">
      <c r="I691"/>
    </row>
    <row r="692" spans="9:9" x14ac:dyDescent="0.45">
      <c r="I692"/>
    </row>
    <row r="693" spans="9:9" x14ac:dyDescent="0.45">
      <c r="I693"/>
    </row>
    <row r="694" spans="9:9" x14ac:dyDescent="0.45">
      <c r="I694"/>
    </row>
    <row r="695" spans="9:9" x14ac:dyDescent="0.45">
      <c r="I695"/>
    </row>
    <row r="696" spans="9:9" x14ac:dyDescent="0.45">
      <c r="I696"/>
    </row>
    <row r="697" spans="9:9" x14ac:dyDescent="0.45">
      <c r="I697"/>
    </row>
    <row r="698" spans="9:9" x14ac:dyDescent="0.45">
      <c r="I698"/>
    </row>
    <row r="699" spans="9:9" x14ac:dyDescent="0.45">
      <c r="I699"/>
    </row>
    <row r="700" spans="9:9" x14ac:dyDescent="0.45">
      <c r="I700"/>
    </row>
    <row r="701" spans="9:9" x14ac:dyDescent="0.45">
      <c r="I701"/>
    </row>
    <row r="702" spans="9:9" x14ac:dyDescent="0.45">
      <c r="I702"/>
    </row>
    <row r="703" spans="9:9" x14ac:dyDescent="0.45">
      <c r="I703"/>
    </row>
    <row r="704" spans="9:9" x14ac:dyDescent="0.45">
      <c r="I704"/>
    </row>
    <row r="705" spans="9:9" x14ac:dyDescent="0.45">
      <c r="I705"/>
    </row>
    <row r="706" spans="9:9" x14ac:dyDescent="0.45">
      <c r="I706"/>
    </row>
    <row r="707" spans="9:9" x14ac:dyDescent="0.45">
      <c r="I707"/>
    </row>
    <row r="708" spans="9:9" x14ac:dyDescent="0.45">
      <c r="I708"/>
    </row>
    <row r="709" spans="9:9" x14ac:dyDescent="0.45">
      <c r="I709"/>
    </row>
    <row r="710" spans="9:9" x14ac:dyDescent="0.45">
      <c r="I710"/>
    </row>
    <row r="711" spans="9:9" x14ac:dyDescent="0.45">
      <c r="I711"/>
    </row>
    <row r="712" spans="9:9" x14ac:dyDescent="0.45">
      <c r="I712"/>
    </row>
    <row r="713" spans="9:9" x14ac:dyDescent="0.45">
      <c r="I713"/>
    </row>
    <row r="714" spans="9:9" x14ac:dyDescent="0.45">
      <c r="I714"/>
    </row>
    <row r="715" spans="9:9" x14ac:dyDescent="0.45">
      <c r="I715"/>
    </row>
    <row r="716" spans="9:9" x14ac:dyDescent="0.45">
      <c r="I716"/>
    </row>
    <row r="717" spans="9:9" x14ac:dyDescent="0.45">
      <c r="I717"/>
    </row>
    <row r="718" spans="9:9" x14ac:dyDescent="0.45">
      <c r="I718"/>
    </row>
    <row r="719" spans="9:9" x14ac:dyDescent="0.45">
      <c r="I719"/>
    </row>
    <row r="720" spans="9:9" x14ac:dyDescent="0.45">
      <c r="I720"/>
    </row>
    <row r="721" spans="9:9" x14ac:dyDescent="0.45">
      <c r="I721"/>
    </row>
    <row r="722" spans="9:9" x14ac:dyDescent="0.45">
      <c r="I722"/>
    </row>
    <row r="723" spans="9:9" x14ac:dyDescent="0.45">
      <c r="I723"/>
    </row>
    <row r="724" spans="9:9" x14ac:dyDescent="0.45">
      <c r="I724"/>
    </row>
    <row r="725" spans="9:9" x14ac:dyDescent="0.45">
      <c r="I725"/>
    </row>
    <row r="726" spans="9:9" x14ac:dyDescent="0.45">
      <c r="I726"/>
    </row>
    <row r="727" spans="9:9" x14ac:dyDescent="0.45">
      <c r="I727"/>
    </row>
    <row r="728" spans="9:9" x14ac:dyDescent="0.45">
      <c r="I728"/>
    </row>
    <row r="729" spans="9:9" x14ac:dyDescent="0.45">
      <c r="I729"/>
    </row>
    <row r="730" spans="9:9" x14ac:dyDescent="0.45">
      <c r="I730"/>
    </row>
    <row r="731" spans="9:9" x14ac:dyDescent="0.45">
      <c r="I731"/>
    </row>
    <row r="732" spans="9:9" x14ac:dyDescent="0.45">
      <c r="I732"/>
    </row>
    <row r="733" spans="9:9" x14ac:dyDescent="0.45">
      <c r="I733"/>
    </row>
    <row r="734" spans="9:9" x14ac:dyDescent="0.45">
      <c r="I734"/>
    </row>
    <row r="735" spans="9:9" x14ac:dyDescent="0.45">
      <c r="I735"/>
    </row>
    <row r="736" spans="9:9" x14ac:dyDescent="0.45">
      <c r="I736"/>
    </row>
    <row r="737" spans="9:9" x14ac:dyDescent="0.45">
      <c r="I737"/>
    </row>
    <row r="738" spans="9:9" x14ac:dyDescent="0.45">
      <c r="I738"/>
    </row>
    <row r="739" spans="9:9" x14ac:dyDescent="0.45">
      <c r="I739"/>
    </row>
    <row r="740" spans="9:9" x14ac:dyDescent="0.45">
      <c r="I740"/>
    </row>
    <row r="741" spans="9:9" x14ac:dyDescent="0.45">
      <c r="I741"/>
    </row>
    <row r="742" spans="9:9" x14ac:dyDescent="0.45">
      <c r="I742"/>
    </row>
    <row r="743" spans="9:9" x14ac:dyDescent="0.45">
      <c r="I743"/>
    </row>
    <row r="744" spans="9:9" x14ac:dyDescent="0.45">
      <c r="I744"/>
    </row>
    <row r="745" spans="9:9" x14ac:dyDescent="0.45">
      <c r="I745"/>
    </row>
    <row r="746" spans="9:9" x14ac:dyDescent="0.45">
      <c r="I746"/>
    </row>
    <row r="747" spans="9:9" x14ac:dyDescent="0.45">
      <c r="I747"/>
    </row>
    <row r="748" spans="9:9" x14ac:dyDescent="0.45">
      <c r="I748"/>
    </row>
    <row r="749" spans="9:9" x14ac:dyDescent="0.45">
      <c r="I749"/>
    </row>
    <row r="750" spans="9:9" x14ac:dyDescent="0.45">
      <c r="I750"/>
    </row>
    <row r="751" spans="9:9" x14ac:dyDescent="0.45">
      <c r="I751"/>
    </row>
    <row r="752" spans="9:9" x14ac:dyDescent="0.45">
      <c r="I752"/>
    </row>
    <row r="753" spans="9:9" x14ac:dyDescent="0.45">
      <c r="I753"/>
    </row>
    <row r="754" spans="9:9" x14ac:dyDescent="0.45">
      <c r="I754"/>
    </row>
    <row r="755" spans="9:9" x14ac:dyDescent="0.45">
      <c r="I755"/>
    </row>
    <row r="756" spans="9:9" x14ac:dyDescent="0.45">
      <c r="I756"/>
    </row>
    <row r="757" spans="9:9" x14ac:dyDescent="0.45">
      <c r="I757"/>
    </row>
    <row r="758" spans="9:9" x14ac:dyDescent="0.45">
      <c r="I758"/>
    </row>
    <row r="759" spans="9:9" x14ac:dyDescent="0.45">
      <c r="I759"/>
    </row>
    <row r="760" spans="9:9" x14ac:dyDescent="0.45">
      <c r="I760"/>
    </row>
    <row r="761" spans="9:9" x14ac:dyDescent="0.45">
      <c r="I761"/>
    </row>
    <row r="762" spans="9:9" x14ac:dyDescent="0.45">
      <c r="I762"/>
    </row>
    <row r="763" spans="9:9" x14ac:dyDescent="0.45">
      <c r="I763"/>
    </row>
    <row r="764" spans="9:9" x14ac:dyDescent="0.45">
      <c r="I764"/>
    </row>
    <row r="765" spans="9:9" x14ac:dyDescent="0.45">
      <c r="I765"/>
    </row>
    <row r="766" spans="9:9" x14ac:dyDescent="0.45">
      <c r="I766"/>
    </row>
    <row r="767" spans="9:9" x14ac:dyDescent="0.45">
      <c r="I767"/>
    </row>
    <row r="768" spans="9:9" x14ac:dyDescent="0.45">
      <c r="I768"/>
    </row>
    <row r="769" spans="9:9" x14ac:dyDescent="0.45">
      <c r="I769"/>
    </row>
    <row r="770" spans="9:9" x14ac:dyDescent="0.45">
      <c r="I770"/>
    </row>
    <row r="771" spans="9:9" x14ac:dyDescent="0.45">
      <c r="I771"/>
    </row>
    <row r="772" spans="9:9" x14ac:dyDescent="0.45">
      <c r="I772"/>
    </row>
    <row r="773" spans="9:9" x14ac:dyDescent="0.45">
      <c r="I773"/>
    </row>
    <row r="774" spans="9:9" x14ac:dyDescent="0.45">
      <c r="I774"/>
    </row>
    <row r="775" spans="9:9" x14ac:dyDescent="0.45">
      <c r="I775"/>
    </row>
    <row r="776" spans="9:9" x14ac:dyDescent="0.45">
      <c r="I776"/>
    </row>
    <row r="777" spans="9:9" x14ac:dyDescent="0.45">
      <c r="I777"/>
    </row>
    <row r="778" spans="9:9" x14ac:dyDescent="0.45">
      <c r="I778"/>
    </row>
    <row r="779" spans="9:9" x14ac:dyDescent="0.45">
      <c r="I779"/>
    </row>
    <row r="780" spans="9:9" x14ac:dyDescent="0.45">
      <c r="I780"/>
    </row>
    <row r="781" spans="9:9" x14ac:dyDescent="0.45">
      <c r="I781"/>
    </row>
    <row r="782" spans="9:9" x14ac:dyDescent="0.45">
      <c r="I782"/>
    </row>
    <row r="783" spans="9:9" x14ac:dyDescent="0.45">
      <c r="I783"/>
    </row>
    <row r="784" spans="9:9" x14ac:dyDescent="0.45">
      <c r="I784"/>
    </row>
    <row r="785" spans="9:9" x14ac:dyDescent="0.45">
      <c r="I785"/>
    </row>
    <row r="786" spans="9:9" x14ac:dyDescent="0.45">
      <c r="I786"/>
    </row>
    <row r="787" spans="9:9" x14ac:dyDescent="0.45">
      <c r="I787"/>
    </row>
    <row r="788" spans="9:9" x14ac:dyDescent="0.45">
      <c r="I788"/>
    </row>
    <row r="789" spans="9:9" x14ac:dyDescent="0.45">
      <c r="I789"/>
    </row>
    <row r="790" spans="9:9" x14ac:dyDescent="0.45">
      <c r="I790"/>
    </row>
    <row r="791" spans="9:9" x14ac:dyDescent="0.45">
      <c r="I791"/>
    </row>
    <row r="792" spans="9:9" x14ac:dyDescent="0.45">
      <c r="I792"/>
    </row>
    <row r="793" spans="9:9" x14ac:dyDescent="0.45">
      <c r="I793"/>
    </row>
    <row r="794" spans="9:9" x14ac:dyDescent="0.45">
      <c r="I794"/>
    </row>
    <row r="795" spans="9:9" x14ac:dyDescent="0.45">
      <c r="I795"/>
    </row>
    <row r="796" spans="9:9" x14ac:dyDescent="0.45">
      <c r="I796"/>
    </row>
    <row r="797" spans="9:9" x14ac:dyDescent="0.45">
      <c r="I797"/>
    </row>
    <row r="798" spans="9:9" x14ac:dyDescent="0.45">
      <c r="I798"/>
    </row>
    <row r="799" spans="9:9" x14ac:dyDescent="0.45">
      <c r="I799"/>
    </row>
    <row r="800" spans="9:9" x14ac:dyDescent="0.45">
      <c r="I800"/>
    </row>
    <row r="801" spans="9:9" x14ac:dyDescent="0.45">
      <c r="I801"/>
    </row>
    <row r="802" spans="9:9" x14ac:dyDescent="0.45">
      <c r="I802"/>
    </row>
    <row r="803" spans="9:9" x14ac:dyDescent="0.45">
      <c r="I803"/>
    </row>
    <row r="804" spans="9:9" x14ac:dyDescent="0.45">
      <c r="I804"/>
    </row>
    <row r="805" spans="9:9" x14ac:dyDescent="0.45">
      <c r="I805"/>
    </row>
    <row r="806" spans="9:9" x14ac:dyDescent="0.45">
      <c r="I806"/>
    </row>
    <row r="807" spans="9:9" x14ac:dyDescent="0.45">
      <c r="I807"/>
    </row>
    <row r="808" spans="9:9" x14ac:dyDescent="0.45">
      <c r="I808"/>
    </row>
    <row r="809" spans="9:9" x14ac:dyDescent="0.45">
      <c r="I809"/>
    </row>
    <row r="810" spans="9:9" x14ac:dyDescent="0.45">
      <c r="I810"/>
    </row>
    <row r="811" spans="9:9" x14ac:dyDescent="0.45">
      <c r="I811"/>
    </row>
    <row r="812" spans="9:9" x14ac:dyDescent="0.45">
      <c r="I812"/>
    </row>
    <row r="813" spans="9:9" x14ac:dyDescent="0.45">
      <c r="I813"/>
    </row>
    <row r="814" spans="9:9" x14ac:dyDescent="0.45">
      <c r="I814"/>
    </row>
    <row r="815" spans="9:9" x14ac:dyDescent="0.45">
      <c r="I815"/>
    </row>
    <row r="816" spans="9:9" x14ac:dyDescent="0.45">
      <c r="I816"/>
    </row>
    <row r="817" spans="9:9" x14ac:dyDescent="0.45">
      <c r="I817"/>
    </row>
    <row r="818" spans="9:9" x14ac:dyDescent="0.45">
      <c r="I818"/>
    </row>
    <row r="819" spans="9:9" x14ac:dyDescent="0.45">
      <c r="I819"/>
    </row>
    <row r="820" spans="9:9" x14ac:dyDescent="0.45">
      <c r="I820"/>
    </row>
    <row r="821" spans="9:9" x14ac:dyDescent="0.45">
      <c r="I821"/>
    </row>
    <row r="822" spans="9:9" x14ac:dyDescent="0.45">
      <c r="I822"/>
    </row>
    <row r="823" spans="9:9" x14ac:dyDescent="0.45">
      <c r="I823"/>
    </row>
    <row r="824" spans="9:9" x14ac:dyDescent="0.45">
      <c r="I824"/>
    </row>
    <row r="825" spans="9:9" x14ac:dyDescent="0.45">
      <c r="I825"/>
    </row>
    <row r="826" spans="9:9" x14ac:dyDescent="0.45">
      <c r="I826"/>
    </row>
    <row r="827" spans="9:9" x14ac:dyDescent="0.45">
      <c r="I827"/>
    </row>
    <row r="828" spans="9:9" x14ac:dyDescent="0.45">
      <c r="I828"/>
    </row>
    <row r="829" spans="9:9" x14ac:dyDescent="0.45">
      <c r="I829"/>
    </row>
    <row r="830" spans="9:9" x14ac:dyDescent="0.45">
      <c r="I830"/>
    </row>
    <row r="831" spans="9:9" x14ac:dyDescent="0.45">
      <c r="I831"/>
    </row>
    <row r="832" spans="9:9" x14ac:dyDescent="0.45">
      <c r="I832"/>
    </row>
    <row r="833" spans="9:9" x14ac:dyDescent="0.45">
      <c r="I833"/>
    </row>
    <row r="834" spans="9:9" x14ac:dyDescent="0.45">
      <c r="I834"/>
    </row>
    <row r="835" spans="9:9" x14ac:dyDescent="0.45">
      <c r="I835"/>
    </row>
    <row r="836" spans="9:9" x14ac:dyDescent="0.45">
      <c r="I836"/>
    </row>
    <row r="837" spans="9:9" x14ac:dyDescent="0.45">
      <c r="I837"/>
    </row>
    <row r="838" spans="9:9" x14ac:dyDescent="0.45">
      <c r="I838"/>
    </row>
    <row r="839" spans="9:9" x14ac:dyDescent="0.45">
      <c r="I839"/>
    </row>
    <row r="840" spans="9:9" x14ac:dyDescent="0.45">
      <c r="I840"/>
    </row>
    <row r="841" spans="9:9" x14ac:dyDescent="0.45">
      <c r="I841"/>
    </row>
    <row r="842" spans="9:9" x14ac:dyDescent="0.45">
      <c r="I842"/>
    </row>
    <row r="843" spans="9:9" x14ac:dyDescent="0.45">
      <c r="I843"/>
    </row>
    <row r="844" spans="9:9" x14ac:dyDescent="0.45">
      <c r="I844"/>
    </row>
    <row r="845" spans="9:9" x14ac:dyDescent="0.45">
      <c r="I845"/>
    </row>
    <row r="846" spans="9:9" x14ac:dyDescent="0.45">
      <c r="I846"/>
    </row>
    <row r="847" spans="9:9" x14ac:dyDescent="0.45">
      <c r="I847"/>
    </row>
    <row r="848" spans="9:9" x14ac:dyDescent="0.45">
      <c r="I848"/>
    </row>
    <row r="849" spans="9:9" x14ac:dyDescent="0.45">
      <c r="I849"/>
    </row>
    <row r="850" spans="9:9" x14ac:dyDescent="0.45">
      <c r="I850"/>
    </row>
    <row r="851" spans="9:9" x14ac:dyDescent="0.45">
      <c r="I851"/>
    </row>
    <row r="852" spans="9:9" x14ac:dyDescent="0.45">
      <c r="I852"/>
    </row>
    <row r="853" spans="9:9" x14ac:dyDescent="0.45">
      <c r="I853"/>
    </row>
    <row r="854" spans="9:9" x14ac:dyDescent="0.45">
      <c r="I854"/>
    </row>
    <row r="855" spans="9:9" x14ac:dyDescent="0.45">
      <c r="I855"/>
    </row>
    <row r="856" spans="9:9" x14ac:dyDescent="0.45">
      <c r="I856"/>
    </row>
    <row r="857" spans="9:9" x14ac:dyDescent="0.45">
      <c r="I857"/>
    </row>
    <row r="858" spans="9:9" x14ac:dyDescent="0.45">
      <c r="I858"/>
    </row>
    <row r="859" spans="9:9" x14ac:dyDescent="0.45">
      <c r="I859"/>
    </row>
    <row r="860" spans="9:9" x14ac:dyDescent="0.45">
      <c r="I860"/>
    </row>
    <row r="861" spans="9:9" x14ac:dyDescent="0.45">
      <c r="I861"/>
    </row>
    <row r="862" spans="9:9" x14ac:dyDescent="0.45">
      <c r="I862"/>
    </row>
    <row r="863" spans="9:9" x14ac:dyDescent="0.45">
      <c r="I863"/>
    </row>
    <row r="864" spans="9:9" x14ac:dyDescent="0.45">
      <c r="I864"/>
    </row>
    <row r="865" spans="9:9" x14ac:dyDescent="0.45">
      <c r="I865"/>
    </row>
    <row r="866" spans="9:9" x14ac:dyDescent="0.45">
      <c r="I866"/>
    </row>
    <row r="867" spans="9:9" x14ac:dyDescent="0.45">
      <c r="I867"/>
    </row>
    <row r="868" spans="9:9" x14ac:dyDescent="0.45">
      <c r="I868"/>
    </row>
    <row r="869" spans="9:9" x14ac:dyDescent="0.45">
      <c r="I869"/>
    </row>
    <row r="870" spans="9:9" x14ac:dyDescent="0.45">
      <c r="I870"/>
    </row>
    <row r="871" spans="9:9" x14ac:dyDescent="0.45">
      <c r="I871"/>
    </row>
    <row r="872" spans="9:9" x14ac:dyDescent="0.45">
      <c r="I872"/>
    </row>
    <row r="873" spans="9:9" x14ac:dyDescent="0.45">
      <c r="I873"/>
    </row>
    <row r="874" spans="9:9" x14ac:dyDescent="0.45">
      <c r="I874"/>
    </row>
    <row r="875" spans="9:9" x14ac:dyDescent="0.45">
      <c r="I875"/>
    </row>
    <row r="876" spans="9:9" x14ac:dyDescent="0.45">
      <c r="I876"/>
    </row>
    <row r="877" spans="9:9" x14ac:dyDescent="0.45">
      <c r="I877"/>
    </row>
    <row r="878" spans="9:9" x14ac:dyDescent="0.45">
      <c r="I878"/>
    </row>
    <row r="879" spans="9:9" x14ac:dyDescent="0.45">
      <c r="I879"/>
    </row>
    <row r="880" spans="9:9" x14ac:dyDescent="0.45">
      <c r="I880"/>
    </row>
    <row r="881" spans="9:9" x14ac:dyDescent="0.45">
      <c r="I881"/>
    </row>
    <row r="882" spans="9:9" x14ac:dyDescent="0.45">
      <c r="I882"/>
    </row>
    <row r="883" spans="9:9" x14ac:dyDescent="0.45">
      <c r="I883"/>
    </row>
    <row r="884" spans="9:9" x14ac:dyDescent="0.45">
      <c r="I884"/>
    </row>
    <row r="885" spans="9:9" x14ac:dyDescent="0.45">
      <c r="I885"/>
    </row>
    <row r="886" spans="9:9" x14ac:dyDescent="0.45">
      <c r="I886"/>
    </row>
    <row r="887" spans="9:9" x14ac:dyDescent="0.45">
      <c r="I887"/>
    </row>
    <row r="888" spans="9:9" x14ac:dyDescent="0.45">
      <c r="I888"/>
    </row>
    <row r="889" spans="9:9" x14ac:dyDescent="0.45">
      <c r="I889"/>
    </row>
    <row r="890" spans="9:9" x14ac:dyDescent="0.45">
      <c r="I890"/>
    </row>
    <row r="891" spans="9:9" x14ac:dyDescent="0.45">
      <c r="I891"/>
    </row>
    <row r="892" spans="9:9" x14ac:dyDescent="0.45">
      <c r="I892"/>
    </row>
    <row r="893" spans="9:9" x14ac:dyDescent="0.45">
      <c r="I893"/>
    </row>
    <row r="894" spans="9:9" x14ac:dyDescent="0.45">
      <c r="I894"/>
    </row>
    <row r="895" spans="9:9" x14ac:dyDescent="0.45">
      <c r="I895"/>
    </row>
    <row r="896" spans="9:9" x14ac:dyDescent="0.45">
      <c r="I896"/>
    </row>
    <row r="897" spans="9:9" x14ac:dyDescent="0.45">
      <c r="I897"/>
    </row>
    <row r="898" spans="9:9" x14ac:dyDescent="0.45">
      <c r="I898"/>
    </row>
    <row r="899" spans="9:9" x14ac:dyDescent="0.45">
      <c r="I899"/>
    </row>
    <row r="900" spans="9:9" x14ac:dyDescent="0.45">
      <c r="I900"/>
    </row>
    <row r="901" spans="9:9" x14ac:dyDescent="0.45">
      <c r="I901"/>
    </row>
    <row r="902" spans="9:9" x14ac:dyDescent="0.45">
      <c r="I902"/>
    </row>
    <row r="903" spans="9:9" x14ac:dyDescent="0.45">
      <c r="I903"/>
    </row>
    <row r="904" spans="9:9" x14ac:dyDescent="0.45">
      <c r="I904"/>
    </row>
    <row r="905" spans="9:9" x14ac:dyDescent="0.45">
      <c r="I905"/>
    </row>
    <row r="906" spans="9:9" x14ac:dyDescent="0.45">
      <c r="I906"/>
    </row>
    <row r="907" spans="9:9" x14ac:dyDescent="0.45">
      <c r="I907"/>
    </row>
    <row r="908" spans="9:9" x14ac:dyDescent="0.45">
      <c r="I908"/>
    </row>
    <row r="909" spans="9:9" x14ac:dyDescent="0.45">
      <c r="I909"/>
    </row>
    <row r="910" spans="9:9" x14ac:dyDescent="0.45">
      <c r="I910"/>
    </row>
    <row r="911" spans="9:9" x14ac:dyDescent="0.45">
      <c r="I911"/>
    </row>
    <row r="912" spans="9:9" x14ac:dyDescent="0.45">
      <c r="I912"/>
    </row>
    <row r="913" spans="9:9" x14ac:dyDescent="0.45">
      <c r="I913"/>
    </row>
    <row r="914" spans="9:9" x14ac:dyDescent="0.45">
      <c r="I914"/>
    </row>
    <row r="915" spans="9:9" x14ac:dyDescent="0.45">
      <c r="I915"/>
    </row>
    <row r="916" spans="9:9" x14ac:dyDescent="0.45">
      <c r="I916"/>
    </row>
    <row r="917" spans="9:9" x14ac:dyDescent="0.45">
      <c r="I917"/>
    </row>
    <row r="918" spans="9:9" x14ac:dyDescent="0.45">
      <c r="I918"/>
    </row>
    <row r="919" spans="9:9" x14ac:dyDescent="0.45">
      <c r="I919"/>
    </row>
    <row r="920" spans="9:9" x14ac:dyDescent="0.45">
      <c r="I920"/>
    </row>
    <row r="921" spans="9:9" x14ac:dyDescent="0.45">
      <c r="I921"/>
    </row>
    <row r="922" spans="9:9" x14ac:dyDescent="0.45">
      <c r="I922"/>
    </row>
    <row r="923" spans="9:9" x14ac:dyDescent="0.45">
      <c r="I923"/>
    </row>
    <row r="924" spans="9:9" x14ac:dyDescent="0.45">
      <c r="I924"/>
    </row>
    <row r="925" spans="9:9" x14ac:dyDescent="0.45">
      <c r="I925"/>
    </row>
    <row r="926" spans="9:9" x14ac:dyDescent="0.45">
      <c r="I926"/>
    </row>
    <row r="927" spans="9:9" x14ac:dyDescent="0.45">
      <c r="I927"/>
    </row>
    <row r="928" spans="9:9" x14ac:dyDescent="0.45">
      <c r="I928"/>
    </row>
    <row r="929" spans="9:9" x14ac:dyDescent="0.45">
      <c r="I929"/>
    </row>
    <row r="930" spans="9:9" x14ac:dyDescent="0.45">
      <c r="I930"/>
    </row>
    <row r="931" spans="9:9" x14ac:dyDescent="0.45">
      <c r="I931"/>
    </row>
    <row r="932" spans="9:9" x14ac:dyDescent="0.45">
      <c r="I932"/>
    </row>
    <row r="933" spans="9:9" x14ac:dyDescent="0.45">
      <c r="I933"/>
    </row>
    <row r="934" spans="9:9" x14ac:dyDescent="0.45">
      <c r="I934"/>
    </row>
    <row r="935" spans="9:9" x14ac:dyDescent="0.45">
      <c r="I935"/>
    </row>
    <row r="936" spans="9:9" x14ac:dyDescent="0.45">
      <c r="I936"/>
    </row>
    <row r="937" spans="9:9" x14ac:dyDescent="0.45">
      <c r="I937"/>
    </row>
    <row r="938" spans="9:9" x14ac:dyDescent="0.45">
      <c r="I938"/>
    </row>
    <row r="939" spans="9:9" x14ac:dyDescent="0.45">
      <c r="I939"/>
    </row>
    <row r="940" spans="9:9" x14ac:dyDescent="0.45">
      <c r="I940"/>
    </row>
    <row r="941" spans="9:9" x14ac:dyDescent="0.45">
      <c r="I941"/>
    </row>
    <row r="942" spans="9:9" x14ac:dyDescent="0.45">
      <c r="I942"/>
    </row>
    <row r="943" spans="9:9" x14ac:dyDescent="0.45">
      <c r="I943"/>
    </row>
    <row r="944" spans="9:9" x14ac:dyDescent="0.45">
      <c r="I944"/>
    </row>
    <row r="945" spans="9:9" x14ac:dyDescent="0.45">
      <c r="I945"/>
    </row>
    <row r="946" spans="9:9" x14ac:dyDescent="0.45">
      <c r="I946"/>
    </row>
    <row r="947" spans="9:9" x14ac:dyDescent="0.45">
      <c r="I947"/>
    </row>
    <row r="948" spans="9:9" x14ac:dyDescent="0.45">
      <c r="I948"/>
    </row>
    <row r="949" spans="9:9" x14ac:dyDescent="0.45">
      <c r="I949"/>
    </row>
    <row r="950" spans="9:9" x14ac:dyDescent="0.45">
      <c r="I950"/>
    </row>
    <row r="951" spans="9:9" x14ac:dyDescent="0.45">
      <c r="I951"/>
    </row>
    <row r="952" spans="9:9" x14ac:dyDescent="0.45">
      <c r="I952"/>
    </row>
    <row r="953" spans="9:9" x14ac:dyDescent="0.45">
      <c r="I953"/>
    </row>
    <row r="954" spans="9:9" x14ac:dyDescent="0.45">
      <c r="I954"/>
    </row>
    <row r="955" spans="9:9" x14ac:dyDescent="0.45">
      <c r="I955"/>
    </row>
    <row r="956" spans="9:9" x14ac:dyDescent="0.45">
      <c r="I956"/>
    </row>
    <row r="957" spans="9:9" x14ac:dyDescent="0.45">
      <c r="I957"/>
    </row>
    <row r="958" spans="9:9" x14ac:dyDescent="0.45">
      <c r="I958"/>
    </row>
    <row r="959" spans="9:9" x14ac:dyDescent="0.45">
      <c r="I959"/>
    </row>
    <row r="960" spans="9:9" x14ac:dyDescent="0.45">
      <c r="I960"/>
    </row>
    <row r="961" spans="9:9" x14ac:dyDescent="0.45">
      <c r="I961"/>
    </row>
    <row r="962" spans="9:9" x14ac:dyDescent="0.45">
      <c r="I962"/>
    </row>
    <row r="963" spans="9:9" x14ac:dyDescent="0.45">
      <c r="I963"/>
    </row>
    <row r="964" spans="9:9" x14ac:dyDescent="0.45">
      <c r="I964"/>
    </row>
    <row r="965" spans="9:9" x14ac:dyDescent="0.45">
      <c r="I965"/>
    </row>
    <row r="966" spans="9:9" x14ac:dyDescent="0.45">
      <c r="I966"/>
    </row>
    <row r="967" spans="9:9" x14ac:dyDescent="0.45">
      <c r="I967"/>
    </row>
    <row r="968" spans="9:9" x14ac:dyDescent="0.45">
      <c r="I968"/>
    </row>
    <row r="969" spans="9:9" x14ac:dyDescent="0.45">
      <c r="I969"/>
    </row>
    <row r="970" spans="9:9" x14ac:dyDescent="0.45">
      <c r="I970"/>
    </row>
    <row r="971" spans="9:9" x14ac:dyDescent="0.45">
      <c r="I971"/>
    </row>
    <row r="972" spans="9:9" x14ac:dyDescent="0.45">
      <c r="I972"/>
    </row>
    <row r="973" spans="9:9" x14ac:dyDescent="0.45">
      <c r="I973"/>
    </row>
    <row r="974" spans="9:9" x14ac:dyDescent="0.45">
      <c r="I974"/>
    </row>
    <row r="975" spans="9:9" x14ac:dyDescent="0.45">
      <c r="I975"/>
    </row>
    <row r="976" spans="9:9" x14ac:dyDescent="0.45">
      <c r="I976"/>
    </row>
    <row r="977" spans="9:9" x14ac:dyDescent="0.45">
      <c r="I977"/>
    </row>
    <row r="978" spans="9:9" x14ac:dyDescent="0.45">
      <c r="I978"/>
    </row>
    <row r="979" spans="9:9" x14ac:dyDescent="0.45">
      <c r="I979"/>
    </row>
    <row r="980" spans="9:9" x14ac:dyDescent="0.45">
      <c r="I980"/>
    </row>
    <row r="981" spans="9:9" x14ac:dyDescent="0.45">
      <c r="I981"/>
    </row>
    <row r="982" spans="9:9" x14ac:dyDescent="0.45">
      <c r="I982"/>
    </row>
    <row r="983" spans="9:9" x14ac:dyDescent="0.45">
      <c r="I983"/>
    </row>
    <row r="984" spans="9:9" x14ac:dyDescent="0.45">
      <c r="I984"/>
    </row>
    <row r="985" spans="9:9" x14ac:dyDescent="0.45">
      <c r="I985"/>
    </row>
    <row r="986" spans="9:9" x14ac:dyDescent="0.45">
      <c r="I986"/>
    </row>
    <row r="987" spans="9:9" x14ac:dyDescent="0.45">
      <c r="I987"/>
    </row>
    <row r="988" spans="9:9" x14ac:dyDescent="0.45">
      <c r="I988"/>
    </row>
    <row r="989" spans="9:9" x14ac:dyDescent="0.45">
      <c r="I989"/>
    </row>
    <row r="990" spans="9:9" x14ac:dyDescent="0.45">
      <c r="I990"/>
    </row>
    <row r="991" spans="9:9" x14ac:dyDescent="0.45">
      <c r="I991"/>
    </row>
    <row r="992" spans="9:9" x14ac:dyDescent="0.45">
      <c r="I992"/>
    </row>
    <row r="993" spans="9:9" x14ac:dyDescent="0.45">
      <c r="I993"/>
    </row>
    <row r="994" spans="9:9" x14ac:dyDescent="0.45">
      <c r="I994"/>
    </row>
    <row r="995" spans="9:9" x14ac:dyDescent="0.45">
      <c r="I995"/>
    </row>
    <row r="996" spans="9:9" x14ac:dyDescent="0.45">
      <c r="I996"/>
    </row>
    <row r="997" spans="9:9" x14ac:dyDescent="0.45">
      <c r="I997"/>
    </row>
    <row r="998" spans="9:9" x14ac:dyDescent="0.45">
      <c r="I998"/>
    </row>
    <row r="999" spans="9:9" x14ac:dyDescent="0.45">
      <c r="I999"/>
    </row>
    <row r="1000" spans="9:9" x14ac:dyDescent="0.45">
      <c r="I1000"/>
    </row>
    <row r="1001" spans="9:9" x14ac:dyDescent="0.45">
      <c r="I1001"/>
    </row>
    <row r="1002" spans="9:9" x14ac:dyDescent="0.45">
      <c r="I1002"/>
    </row>
    <row r="1003" spans="9:9" x14ac:dyDescent="0.45">
      <c r="I1003"/>
    </row>
    <row r="1004" spans="9:9" x14ac:dyDescent="0.45">
      <c r="I1004"/>
    </row>
    <row r="1005" spans="9:9" x14ac:dyDescent="0.45">
      <c r="I1005"/>
    </row>
    <row r="1006" spans="9:9" x14ac:dyDescent="0.45">
      <c r="I1006"/>
    </row>
    <row r="1007" spans="9:9" x14ac:dyDescent="0.45">
      <c r="I1007"/>
    </row>
    <row r="1008" spans="9:9" x14ac:dyDescent="0.45">
      <c r="I1008"/>
    </row>
    <row r="1009" spans="9:9" x14ac:dyDescent="0.45">
      <c r="I1009"/>
    </row>
    <row r="1010" spans="9:9" x14ac:dyDescent="0.45">
      <c r="I1010"/>
    </row>
    <row r="1011" spans="9:9" x14ac:dyDescent="0.45">
      <c r="I1011"/>
    </row>
    <row r="1012" spans="9:9" x14ac:dyDescent="0.45">
      <c r="I1012"/>
    </row>
    <row r="1013" spans="9:9" x14ac:dyDescent="0.45">
      <c r="I1013"/>
    </row>
    <row r="1014" spans="9:9" x14ac:dyDescent="0.45">
      <c r="I1014"/>
    </row>
    <row r="1015" spans="9:9" x14ac:dyDescent="0.45">
      <c r="I1015"/>
    </row>
    <row r="1016" spans="9:9" x14ac:dyDescent="0.45">
      <c r="I1016"/>
    </row>
    <row r="1017" spans="9:9" x14ac:dyDescent="0.45">
      <c r="I1017"/>
    </row>
    <row r="1018" spans="9:9" x14ac:dyDescent="0.45">
      <c r="I1018"/>
    </row>
    <row r="1019" spans="9:9" x14ac:dyDescent="0.45">
      <c r="I1019"/>
    </row>
    <row r="1020" spans="9:9" x14ac:dyDescent="0.45">
      <c r="I1020"/>
    </row>
    <row r="1021" spans="9:9" x14ac:dyDescent="0.45">
      <c r="I1021"/>
    </row>
    <row r="1022" spans="9:9" x14ac:dyDescent="0.45">
      <c r="I1022"/>
    </row>
    <row r="1023" spans="9:9" x14ac:dyDescent="0.45">
      <c r="I1023"/>
    </row>
    <row r="1024" spans="9:9" x14ac:dyDescent="0.45">
      <c r="I1024"/>
    </row>
    <row r="1025" spans="9:9" x14ac:dyDescent="0.45">
      <c r="I1025"/>
    </row>
    <row r="1026" spans="9:9" x14ac:dyDescent="0.45">
      <c r="I1026"/>
    </row>
    <row r="1027" spans="9:9" x14ac:dyDescent="0.45">
      <c r="I1027"/>
    </row>
    <row r="1028" spans="9:9" x14ac:dyDescent="0.45">
      <c r="I1028"/>
    </row>
    <row r="1029" spans="9:9" x14ac:dyDescent="0.45">
      <c r="I1029"/>
    </row>
    <row r="1030" spans="9:9" x14ac:dyDescent="0.45">
      <c r="I1030"/>
    </row>
    <row r="1031" spans="9:9" x14ac:dyDescent="0.45">
      <c r="I1031"/>
    </row>
    <row r="1032" spans="9:9" x14ac:dyDescent="0.45">
      <c r="I1032"/>
    </row>
    <row r="1033" spans="9:9" x14ac:dyDescent="0.45">
      <c r="I1033"/>
    </row>
    <row r="1034" spans="9:9" x14ac:dyDescent="0.45">
      <c r="I1034"/>
    </row>
    <row r="1035" spans="9:9" x14ac:dyDescent="0.45">
      <c r="I1035"/>
    </row>
    <row r="1036" spans="9:9" x14ac:dyDescent="0.45">
      <c r="I1036"/>
    </row>
    <row r="1037" spans="9:9" x14ac:dyDescent="0.45">
      <c r="I1037"/>
    </row>
    <row r="1038" spans="9:9" x14ac:dyDescent="0.45">
      <c r="I1038"/>
    </row>
    <row r="1039" spans="9:9" x14ac:dyDescent="0.45">
      <c r="I1039"/>
    </row>
    <row r="1040" spans="9:9" x14ac:dyDescent="0.45">
      <c r="I1040"/>
    </row>
    <row r="1041" spans="9:9" x14ac:dyDescent="0.45">
      <c r="I1041"/>
    </row>
    <row r="1042" spans="9:9" x14ac:dyDescent="0.45">
      <c r="I1042"/>
    </row>
    <row r="1043" spans="9:9" x14ac:dyDescent="0.45">
      <c r="I1043"/>
    </row>
    <row r="1044" spans="9:9" x14ac:dyDescent="0.45">
      <c r="I1044"/>
    </row>
    <row r="1045" spans="9:9" x14ac:dyDescent="0.45">
      <c r="I1045"/>
    </row>
    <row r="1046" spans="9:9" x14ac:dyDescent="0.45">
      <c r="I1046"/>
    </row>
    <row r="1047" spans="9:9" x14ac:dyDescent="0.45">
      <c r="I1047"/>
    </row>
    <row r="1048" spans="9:9" x14ac:dyDescent="0.45">
      <c r="I1048"/>
    </row>
    <row r="1049" spans="9:9" x14ac:dyDescent="0.45">
      <c r="I1049"/>
    </row>
    <row r="1050" spans="9:9" x14ac:dyDescent="0.45">
      <c r="I1050"/>
    </row>
    <row r="1051" spans="9:9" x14ac:dyDescent="0.45">
      <c r="I1051"/>
    </row>
    <row r="1052" spans="9:9" x14ac:dyDescent="0.45">
      <c r="I1052"/>
    </row>
    <row r="1053" spans="9:9" x14ac:dyDescent="0.45">
      <c r="I1053"/>
    </row>
    <row r="1054" spans="9:9" x14ac:dyDescent="0.45">
      <c r="I1054"/>
    </row>
    <row r="1055" spans="9:9" x14ac:dyDescent="0.45">
      <c r="I1055"/>
    </row>
    <row r="1056" spans="9:9" x14ac:dyDescent="0.45">
      <c r="I1056"/>
    </row>
    <row r="1057" spans="9:9" x14ac:dyDescent="0.45">
      <c r="I1057"/>
    </row>
    <row r="1058" spans="9:9" x14ac:dyDescent="0.45">
      <c r="I1058"/>
    </row>
    <row r="1059" spans="9:9" x14ac:dyDescent="0.45">
      <c r="I1059"/>
    </row>
    <row r="1060" spans="9:9" x14ac:dyDescent="0.45">
      <c r="I1060"/>
    </row>
    <row r="1061" spans="9:9" x14ac:dyDescent="0.45">
      <c r="I1061"/>
    </row>
    <row r="1062" spans="9:9" x14ac:dyDescent="0.45">
      <c r="I1062"/>
    </row>
    <row r="1063" spans="9:9" x14ac:dyDescent="0.45">
      <c r="I1063"/>
    </row>
    <row r="1064" spans="9:9" x14ac:dyDescent="0.45">
      <c r="I1064"/>
    </row>
    <row r="1065" spans="9:9" x14ac:dyDescent="0.45">
      <c r="I1065"/>
    </row>
    <row r="1066" spans="9:9" x14ac:dyDescent="0.45">
      <c r="I1066"/>
    </row>
    <row r="1067" spans="9:9" x14ac:dyDescent="0.45">
      <c r="I1067"/>
    </row>
    <row r="1068" spans="9:9" x14ac:dyDescent="0.45">
      <c r="I1068"/>
    </row>
    <row r="1069" spans="9:9" x14ac:dyDescent="0.45">
      <c r="I1069"/>
    </row>
    <row r="1070" spans="9:9" x14ac:dyDescent="0.45">
      <c r="I1070"/>
    </row>
    <row r="1071" spans="9:9" x14ac:dyDescent="0.45">
      <c r="I1071"/>
    </row>
    <row r="1072" spans="9:9" x14ac:dyDescent="0.45">
      <c r="I1072"/>
    </row>
    <row r="1073" spans="9:9" x14ac:dyDescent="0.45">
      <c r="I1073"/>
    </row>
    <row r="1074" spans="9:9" x14ac:dyDescent="0.45">
      <c r="I1074"/>
    </row>
    <row r="1075" spans="9:9" x14ac:dyDescent="0.45">
      <c r="I1075"/>
    </row>
    <row r="1076" spans="9:9" x14ac:dyDescent="0.45">
      <c r="I1076"/>
    </row>
    <row r="1077" spans="9:9" x14ac:dyDescent="0.45">
      <c r="I1077"/>
    </row>
    <row r="1078" spans="9:9" x14ac:dyDescent="0.45">
      <c r="I1078"/>
    </row>
    <row r="1079" spans="9:9" x14ac:dyDescent="0.45">
      <c r="I1079"/>
    </row>
    <row r="1080" spans="9:9" x14ac:dyDescent="0.45">
      <c r="I1080"/>
    </row>
    <row r="1081" spans="9:9" x14ac:dyDescent="0.45">
      <c r="I1081"/>
    </row>
    <row r="1082" spans="9:9" x14ac:dyDescent="0.45">
      <c r="I1082"/>
    </row>
    <row r="1083" spans="9:9" x14ac:dyDescent="0.45">
      <c r="I1083"/>
    </row>
    <row r="1084" spans="9:9" x14ac:dyDescent="0.45">
      <c r="I1084"/>
    </row>
    <row r="1085" spans="9:9" x14ac:dyDescent="0.45">
      <c r="I1085"/>
    </row>
    <row r="1086" spans="9:9" x14ac:dyDescent="0.45">
      <c r="I1086"/>
    </row>
    <row r="1087" spans="9:9" x14ac:dyDescent="0.45">
      <c r="I1087"/>
    </row>
    <row r="1088" spans="9:9" x14ac:dyDescent="0.45">
      <c r="I1088"/>
    </row>
    <row r="1089" spans="9:9" x14ac:dyDescent="0.45">
      <c r="I1089"/>
    </row>
    <row r="1090" spans="9:9" x14ac:dyDescent="0.45">
      <c r="I1090"/>
    </row>
    <row r="1091" spans="9:9" x14ac:dyDescent="0.45">
      <c r="I1091"/>
    </row>
    <row r="1092" spans="9:9" x14ac:dyDescent="0.45">
      <c r="I1092"/>
    </row>
    <row r="1093" spans="9:9" x14ac:dyDescent="0.45">
      <c r="I1093"/>
    </row>
    <row r="1094" spans="9:9" x14ac:dyDescent="0.45">
      <c r="I1094"/>
    </row>
    <row r="1095" spans="9:9" x14ac:dyDescent="0.45">
      <c r="I1095"/>
    </row>
    <row r="1096" spans="9:9" x14ac:dyDescent="0.45">
      <c r="I1096"/>
    </row>
    <row r="1097" spans="9:9" x14ac:dyDescent="0.45">
      <c r="I1097"/>
    </row>
    <row r="1098" spans="9:9" x14ac:dyDescent="0.45">
      <c r="I1098"/>
    </row>
    <row r="1099" spans="9:9" x14ac:dyDescent="0.45">
      <c r="I1099"/>
    </row>
    <row r="1100" spans="9:9" x14ac:dyDescent="0.45">
      <c r="I1100"/>
    </row>
    <row r="1101" spans="9:9" x14ac:dyDescent="0.45">
      <c r="I1101"/>
    </row>
    <row r="1102" spans="9:9" x14ac:dyDescent="0.45">
      <c r="I1102"/>
    </row>
    <row r="1103" spans="9:9" x14ac:dyDescent="0.45">
      <c r="I1103"/>
    </row>
    <row r="1104" spans="9:9" x14ac:dyDescent="0.45">
      <c r="I1104"/>
    </row>
    <row r="1105" spans="9:9" x14ac:dyDescent="0.45">
      <c r="I1105"/>
    </row>
    <row r="1106" spans="9:9" x14ac:dyDescent="0.45">
      <c r="I1106"/>
    </row>
    <row r="1107" spans="9:9" x14ac:dyDescent="0.45">
      <c r="I1107"/>
    </row>
    <row r="1108" spans="9:9" x14ac:dyDescent="0.45">
      <c r="I1108"/>
    </row>
    <row r="1109" spans="9:9" x14ac:dyDescent="0.45">
      <c r="I1109"/>
    </row>
    <row r="1110" spans="9:9" x14ac:dyDescent="0.45">
      <c r="I1110"/>
    </row>
    <row r="1111" spans="9:9" x14ac:dyDescent="0.45">
      <c r="I1111"/>
    </row>
    <row r="1112" spans="9:9" x14ac:dyDescent="0.45">
      <c r="I1112"/>
    </row>
    <row r="1113" spans="9:9" x14ac:dyDescent="0.45">
      <c r="I1113"/>
    </row>
    <row r="1114" spans="9:9" x14ac:dyDescent="0.45">
      <c r="I1114"/>
    </row>
    <row r="1115" spans="9:9" x14ac:dyDescent="0.45">
      <c r="I1115"/>
    </row>
    <row r="1116" spans="9:9" x14ac:dyDescent="0.45">
      <c r="I1116"/>
    </row>
    <row r="1117" spans="9:9" x14ac:dyDescent="0.45">
      <c r="I1117"/>
    </row>
    <row r="1118" spans="9:9" x14ac:dyDescent="0.45">
      <c r="I1118"/>
    </row>
    <row r="1119" spans="9:9" x14ac:dyDescent="0.45">
      <c r="I1119"/>
    </row>
    <row r="1120" spans="9:9" x14ac:dyDescent="0.45">
      <c r="I1120"/>
    </row>
    <row r="1121" spans="9:9" x14ac:dyDescent="0.45">
      <c r="I1121"/>
    </row>
    <row r="1122" spans="9:9" x14ac:dyDescent="0.45">
      <c r="I1122"/>
    </row>
    <row r="1123" spans="9:9" x14ac:dyDescent="0.45">
      <c r="I1123"/>
    </row>
    <row r="1124" spans="9:9" x14ac:dyDescent="0.45">
      <c r="I1124"/>
    </row>
    <row r="1125" spans="9:9" x14ac:dyDescent="0.45">
      <c r="I1125"/>
    </row>
    <row r="1126" spans="9:9" x14ac:dyDescent="0.45">
      <c r="I1126"/>
    </row>
    <row r="1127" spans="9:9" x14ac:dyDescent="0.45">
      <c r="I1127"/>
    </row>
    <row r="1128" spans="9:9" x14ac:dyDescent="0.45">
      <c r="I1128"/>
    </row>
    <row r="1129" spans="9:9" x14ac:dyDescent="0.45">
      <c r="I1129"/>
    </row>
    <row r="1130" spans="9:9" x14ac:dyDescent="0.45">
      <c r="I1130"/>
    </row>
    <row r="1131" spans="9:9" x14ac:dyDescent="0.45">
      <c r="I1131"/>
    </row>
    <row r="1132" spans="9:9" x14ac:dyDescent="0.45">
      <c r="I1132"/>
    </row>
    <row r="1133" spans="9:9" x14ac:dyDescent="0.45">
      <c r="I1133"/>
    </row>
    <row r="1134" spans="9:9" x14ac:dyDescent="0.45">
      <c r="I1134"/>
    </row>
    <row r="1135" spans="9:9" x14ac:dyDescent="0.45">
      <c r="I1135"/>
    </row>
    <row r="1136" spans="9:9" x14ac:dyDescent="0.45">
      <c r="I1136"/>
    </row>
    <row r="1137" spans="9:9" x14ac:dyDescent="0.45">
      <c r="I1137"/>
    </row>
    <row r="1138" spans="9:9" x14ac:dyDescent="0.45">
      <c r="I1138"/>
    </row>
    <row r="1139" spans="9:9" x14ac:dyDescent="0.45">
      <c r="I1139"/>
    </row>
    <row r="1140" spans="9:9" x14ac:dyDescent="0.45">
      <c r="I1140"/>
    </row>
    <row r="1141" spans="9:9" x14ac:dyDescent="0.45">
      <c r="I1141"/>
    </row>
    <row r="1142" spans="9:9" x14ac:dyDescent="0.45">
      <c r="I1142"/>
    </row>
    <row r="1143" spans="9:9" x14ac:dyDescent="0.45">
      <c r="I1143"/>
    </row>
    <row r="1144" spans="9:9" x14ac:dyDescent="0.45">
      <c r="I1144"/>
    </row>
    <row r="1145" spans="9:9" x14ac:dyDescent="0.45">
      <c r="I1145"/>
    </row>
    <row r="1146" spans="9:9" x14ac:dyDescent="0.45">
      <c r="I1146"/>
    </row>
    <row r="1147" spans="9:9" x14ac:dyDescent="0.45">
      <c r="I1147"/>
    </row>
    <row r="1148" spans="9:9" x14ac:dyDescent="0.45">
      <c r="I1148"/>
    </row>
    <row r="1149" spans="9:9" x14ac:dyDescent="0.45">
      <c r="I1149"/>
    </row>
    <row r="1150" spans="9:9" x14ac:dyDescent="0.45">
      <c r="I1150"/>
    </row>
    <row r="1151" spans="9:9" x14ac:dyDescent="0.45">
      <c r="I1151"/>
    </row>
    <row r="1152" spans="9:9" x14ac:dyDescent="0.45">
      <c r="I1152"/>
    </row>
    <row r="1153" spans="9:9" x14ac:dyDescent="0.45">
      <c r="I1153"/>
    </row>
    <row r="1154" spans="9:9" x14ac:dyDescent="0.45">
      <c r="I1154"/>
    </row>
    <row r="1155" spans="9:9" x14ac:dyDescent="0.45">
      <c r="I1155"/>
    </row>
    <row r="1156" spans="9:9" x14ac:dyDescent="0.45">
      <c r="I1156"/>
    </row>
    <row r="1157" spans="9:9" x14ac:dyDescent="0.45">
      <c r="I1157"/>
    </row>
    <row r="1158" spans="9:9" x14ac:dyDescent="0.45">
      <c r="I1158"/>
    </row>
    <row r="1159" spans="9:9" x14ac:dyDescent="0.45">
      <c r="I1159"/>
    </row>
    <row r="1160" spans="9:9" x14ac:dyDescent="0.45">
      <c r="I1160"/>
    </row>
    <row r="1161" spans="9:9" x14ac:dyDescent="0.45">
      <c r="I1161"/>
    </row>
    <row r="1162" spans="9:9" x14ac:dyDescent="0.45">
      <c r="I1162"/>
    </row>
    <row r="1163" spans="9:9" x14ac:dyDescent="0.45">
      <c r="I1163"/>
    </row>
    <row r="1164" spans="9:9" x14ac:dyDescent="0.45">
      <c r="I1164"/>
    </row>
    <row r="1165" spans="9:9" x14ac:dyDescent="0.45">
      <c r="I1165"/>
    </row>
    <row r="1166" spans="9:9" x14ac:dyDescent="0.45">
      <c r="I1166"/>
    </row>
    <row r="1167" spans="9:9" x14ac:dyDescent="0.45">
      <c r="I1167"/>
    </row>
    <row r="1168" spans="9:9" x14ac:dyDescent="0.45">
      <c r="I1168"/>
    </row>
    <row r="1169" spans="9:9" x14ac:dyDescent="0.45">
      <c r="I1169"/>
    </row>
    <row r="1170" spans="9:9" x14ac:dyDescent="0.45">
      <c r="I1170"/>
    </row>
    <row r="1171" spans="9:9" x14ac:dyDescent="0.45">
      <c r="I1171"/>
    </row>
    <row r="1172" spans="9:9" x14ac:dyDescent="0.45">
      <c r="I1172"/>
    </row>
    <row r="1173" spans="9:9" x14ac:dyDescent="0.45">
      <c r="I1173"/>
    </row>
    <row r="1174" spans="9:9" x14ac:dyDescent="0.45">
      <c r="I1174"/>
    </row>
    <row r="1175" spans="9:9" x14ac:dyDescent="0.45">
      <c r="I1175"/>
    </row>
    <row r="1176" spans="9:9" x14ac:dyDescent="0.45">
      <c r="I1176"/>
    </row>
    <row r="1177" spans="9:9" x14ac:dyDescent="0.45">
      <c r="I1177"/>
    </row>
    <row r="1178" spans="9:9" x14ac:dyDescent="0.45">
      <c r="I1178"/>
    </row>
    <row r="1179" spans="9:9" x14ac:dyDescent="0.45">
      <c r="I1179"/>
    </row>
    <row r="1180" spans="9:9" x14ac:dyDescent="0.45">
      <c r="I1180"/>
    </row>
    <row r="1181" spans="9:9" x14ac:dyDescent="0.45">
      <c r="I1181"/>
    </row>
    <row r="1182" spans="9:9" x14ac:dyDescent="0.45">
      <c r="I1182"/>
    </row>
    <row r="1183" spans="9:9" x14ac:dyDescent="0.45">
      <c r="I1183"/>
    </row>
    <row r="1184" spans="9:9" x14ac:dyDescent="0.45">
      <c r="I1184"/>
    </row>
    <row r="1185" spans="9:9" x14ac:dyDescent="0.45">
      <c r="I1185"/>
    </row>
    <row r="1186" spans="9:9" x14ac:dyDescent="0.45">
      <c r="I1186"/>
    </row>
    <row r="1187" spans="9:9" x14ac:dyDescent="0.45">
      <c r="I1187"/>
    </row>
    <row r="1188" spans="9:9" x14ac:dyDescent="0.45">
      <c r="I1188"/>
    </row>
    <row r="1189" spans="9:9" x14ac:dyDescent="0.45">
      <c r="I1189"/>
    </row>
    <row r="1190" spans="9:9" x14ac:dyDescent="0.45">
      <c r="I1190"/>
    </row>
    <row r="1191" spans="9:9" x14ac:dyDescent="0.45">
      <c r="I1191"/>
    </row>
    <row r="1192" spans="9:9" x14ac:dyDescent="0.45">
      <c r="I1192"/>
    </row>
    <row r="1193" spans="9:9" x14ac:dyDescent="0.45">
      <c r="I1193"/>
    </row>
    <row r="1194" spans="9:9" x14ac:dyDescent="0.45">
      <c r="I1194"/>
    </row>
    <row r="1195" spans="9:9" x14ac:dyDescent="0.45">
      <c r="I1195"/>
    </row>
    <row r="1196" spans="9:9" x14ac:dyDescent="0.45">
      <c r="I1196"/>
    </row>
    <row r="1197" spans="9:9" x14ac:dyDescent="0.45">
      <c r="I1197"/>
    </row>
    <row r="1198" spans="9:9" x14ac:dyDescent="0.45">
      <c r="I1198"/>
    </row>
    <row r="1199" spans="9:9" x14ac:dyDescent="0.45">
      <c r="I1199"/>
    </row>
    <row r="1200" spans="9:9" x14ac:dyDescent="0.45">
      <c r="I1200"/>
    </row>
    <row r="1201" spans="9:9" x14ac:dyDescent="0.45">
      <c r="I1201"/>
    </row>
    <row r="1202" spans="9:9" x14ac:dyDescent="0.45">
      <c r="I1202"/>
    </row>
    <row r="1203" spans="9:9" x14ac:dyDescent="0.45">
      <c r="I1203"/>
    </row>
    <row r="1204" spans="9:9" x14ac:dyDescent="0.45">
      <c r="I1204"/>
    </row>
    <row r="1205" spans="9:9" x14ac:dyDescent="0.45">
      <c r="I1205"/>
    </row>
    <row r="1206" spans="9:9" x14ac:dyDescent="0.45">
      <c r="I1206"/>
    </row>
    <row r="1207" spans="9:9" x14ac:dyDescent="0.45">
      <c r="I1207"/>
    </row>
    <row r="1208" spans="9:9" x14ac:dyDescent="0.45">
      <c r="I1208"/>
    </row>
    <row r="1209" spans="9:9" x14ac:dyDescent="0.45">
      <c r="I1209"/>
    </row>
    <row r="1210" spans="9:9" x14ac:dyDescent="0.45">
      <c r="I1210"/>
    </row>
    <row r="1211" spans="9:9" x14ac:dyDescent="0.45">
      <c r="I1211"/>
    </row>
    <row r="1212" spans="9:9" x14ac:dyDescent="0.45">
      <c r="I1212"/>
    </row>
    <row r="1213" spans="9:9" x14ac:dyDescent="0.45">
      <c r="I1213"/>
    </row>
    <row r="1214" spans="9:9" x14ac:dyDescent="0.45">
      <c r="I1214"/>
    </row>
    <row r="1215" spans="9:9" x14ac:dyDescent="0.45">
      <c r="I1215"/>
    </row>
    <row r="1216" spans="9:9" x14ac:dyDescent="0.45">
      <c r="I1216"/>
    </row>
    <row r="1217" spans="9:9" x14ac:dyDescent="0.45">
      <c r="I1217"/>
    </row>
    <row r="1218" spans="9:9" x14ac:dyDescent="0.45">
      <c r="I1218"/>
    </row>
    <row r="1219" spans="9:9" x14ac:dyDescent="0.45">
      <c r="I1219"/>
    </row>
    <row r="1220" spans="9:9" x14ac:dyDescent="0.45">
      <c r="I1220"/>
    </row>
    <row r="1221" spans="9:9" x14ac:dyDescent="0.45">
      <c r="I1221"/>
    </row>
    <row r="1222" spans="9:9" x14ac:dyDescent="0.45">
      <c r="I1222"/>
    </row>
    <row r="1223" spans="9:9" x14ac:dyDescent="0.45">
      <c r="I1223"/>
    </row>
    <row r="1224" spans="9:9" x14ac:dyDescent="0.45">
      <c r="I1224"/>
    </row>
    <row r="1225" spans="9:9" x14ac:dyDescent="0.45">
      <c r="I1225"/>
    </row>
    <row r="1226" spans="9:9" x14ac:dyDescent="0.45">
      <c r="I1226"/>
    </row>
    <row r="1227" spans="9:9" x14ac:dyDescent="0.45">
      <c r="I1227"/>
    </row>
    <row r="1228" spans="9:9" x14ac:dyDescent="0.45">
      <c r="I1228"/>
    </row>
    <row r="1229" spans="9:9" x14ac:dyDescent="0.45">
      <c r="I1229"/>
    </row>
    <row r="1230" spans="9:9" x14ac:dyDescent="0.45">
      <c r="I1230"/>
    </row>
    <row r="1231" spans="9:9" x14ac:dyDescent="0.45">
      <c r="I1231"/>
    </row>
    <row r="1232" spans="9:9" x14ac:dyDescent="0.45">
      <c r="I1232"/>
    </row>
    <row r="1233" spans="9:9" x14ac:dyDescent="0.45">
      <c r="I1233"/>
    </row>
    <row r="1234" spans="9:9" x14ac:dyDescent="0.45">
      <c r="I1234"/>
    </row>
    <row r="1235" spans="9:9" x14ac:dyDescent="0.45">
      <c r="I1235"/>
    </row>
    <row r="1236" spans="9:9" x14ac:dyDescent="0.45">
      <c r="I1236"/>
    </row>
    <row r="1237" spans="9:9" x14ac:dyDescent="0.45">
      <c r="I1237"/>
    </row>
    <row r="1238" spans="9:9" x14ac:dyDescent="0.45">
      <c r="I1238"/>
    </row>
    <row r="1239" spans="9:9" x14ac:dyDescent="0.45">
      <c r="I1239"/>
    </row>
    <row r="1240" spans="9:9" x14ac:dyDescent="0.45">
      <c r="I1240"/>
    </row>
    <row r="1241" spans="9:9" x14ac:dyDescent="0.45">
      <c r="I1241"/>
    </row>
    <row r="1242" spans="9:9" x14ac:dyDescent="0.45">
      <c r="I1242"/>
    </row>
    <row r="1243" spans="9:9" x14ac:dyDescent="0.45">
      <c r="I1243"/>
    </row>
    <row r="1244" spans="9:9" x14ac:dyDescent="0.45">
      <c r="I1244"/>
    </row>
    <row r="1245" spans="9:9" x14ac:dyDescent="0.45">
      <c r="I1245"/>
    </row>
    <row r="1246" spans="9:9" x14ac:dyDescent="0.45">
      <c r="I1246"/>
    </row>
    <row r="1247" spans="9:9" x14ac:dyDescent="0.45">
      <c r="I1247"/>
    </row>
    <row r="1248" spans="9:9" x14ac:dyDescent="0.45">
      <c r="I1248"/>
    </row>
    <row r="1249" spans="9:9" x14ac:dyDescent="0.45">
      <c r="I1249"/>
    </row>
    <row r="1250" spans="9:9" x14ac:dyDescent="0.45">
      <c r="I1250"/>
    </row>
    <row r="1251" spans="9:9" x14ac:dyDescent="0.45">
      <c r="I1251"/>
    </row>
    <row r="1252" spans="9:9" x14ac:dyDescent="0.45">
      <c r="I1252"/>
    </row>
    <row r="1253" spans="9:9" x14ac:dyDescent="0.45">
      <c r="I1253"/>
    </row>
    <row r="1254" spans="9:9" x14ac:dyDescent="0.45">
      <c r="I1254"/>
    </row>
    <row r="1255" spans="9:9" x14ac:dyDescent="0.45">
      <c r="I1255"/>
    </row>
    <row r="1256" spans="9:9" x14ac:dyDescent="0.45">
      <c r="I1256"/>
    </row>
    <row r="1257" spans="9:9" x14ac:dyDescent="0.45">
      <c r="I1257"/>
    </row>
    <row r="1258" spans="9:9" x14ac:dyDescent="0.45">
      <c r="I1258"/>
    </row>
    <row r="1259" spans="9:9" x14ac:dyDescent="0.45">
      <c r="I1259"/>
    </row>
    <row r="1260" spans="9:9" x14ac:dyDescent="0.45">
      <c r="I1260"/>
    </row>
    <row r="1261" spans="9:9" x14ac:dyDescent="0.45">
      <c r="I1261"/>
    </row>
    <row r="1262" spans="9:9" x14ac:dyDescent="0.45">
      <c r="I1262"/>
    </row>
    <row r="1263" spans="9:9" x14ac:dyDescent="0.45">
      <c r="I1263"/>
    </row>
    <row r="1264" spans="9:9" x14ac:dyDescent="0.45">
      <c r="I1264"/>
    </row>
    <row r="1265" spans="9:9" x14ac:dyDescent="0.45">
      <c r="I1265"/>
    </row>
    <row r="1266" spans="9:9" x14ac:dyDescent="0.45">
      <c r="I1266"/>
    </row>
    <row r="1267" spans="9:9" x14ac:dyDescent="0.45">
      <c r="I1267"/>
    </row>
    <row r="1268" spans="9:9" x14ac:dyDescent="0.45">
      <c r="I1268"/>
    </row>
    <row r="1269" spans="9:9" x14ac:dyDescent="0.45">
      <c r="I1269"/>
    </row>
    <row r="1270" spans="9:9" x14ac:dyDescent="0.45">
      <c r="I1270"/>
    </row>
    <row r="1271" spans="9:9" x14ac:dyDescent="0.45">
      <c r="I1271"/>
    </row>
    <row r="1272" spans="9:9" x14ac:dyDescent="0.45">
      <c r="I1272"/>
    </row>
    <row r="1273" spans="9:9" x14ac:dyDescent="0.45">
      <c r="I1273"/>
    </row>
    <row r="1274" spans="9:9" x14ac:dyDescent="0.45">
      <c r="I1274"/>
    </row>
    <row r="1275" spans="9:9" x14ac:dyDescent="0.45">
      <c r="I1275"/>
    </row>
    <row r="1276" spans="9:9" x14ac:dyDescent="0.45">
      <c r="I1276"/>
    </row>
    <row r="1277" spans="9:9" x14ac:dyDescent="0.45">
      <c r="I1277"/>
    </row>
    <row r="1278" spans="9:9" x14ac:dyDescent="0.45">
      <c r="I1278"/>
    </row>
    <row r="1279" spans="9:9" x14ac:dyDescent="0.45">
      <c r="I1279"/>
    </row>
    <row r="1280" spans="9:9" x14ac:dyDescent="0.45">
      <c r="I1280"/>
    </row>
    <row r="1281" spans="9:9" x14ac:dyDescent="0.45">
      <c r="I1281"/>
    </row>
    <row r="1282" spans="9:9" x14ac:dyDescent="0.45">
      <c r="I1282"/>
    </row>
    <row r="1283" spans="9:9" x14ac:dyDescent="0.45">
      <c r="I1283"/>
    </row>
    <row r="1284" spans="9:9" x14ac:dyDescent="0.45">
      <c r="I1284"/>
    </row>
    <row r="1285" spans="9:9" x14ac:dyDescent="0.45">
      <c r="I1285"/>
    </row>
    <row r="1286" spans="9:9" x14ac:dyDescent="0.45">
      <c r="I1286"/>
    </row>
    <row r="1287" spans="9:9" x14ac:dyDescent="0.45">
      <c r="I1287"/>
    </row>
    <row r="1288" spans="9:9" x14ac:dyDescent="0.45">
      <c r="I1288"/>
    </row>
    <row r="1289" spans="9:9" x14ac:dyDescent="0.45">
      <c r="I1289"/>
    </row>
    <row r="1290" spans="9:9" x14ac:dyDescent="0.45">
      <c r="I1290"/>
    </row>
    <row r="1291" spans="9:9" x14ac:dyDescent="0.45">
      <c r="I1291"/>
    </row>
    <row r="1292" spans="9:9" x14ac:dyDescent="0.45">
      <c r="I1292"/>
    </row>
    <row r="1293" spans="9:9" x14ac:dyDescent="0.45">
      <c r="I1293"/>
    </row>
    <row r="1294" spans="9:9" x14ac:dyDescent="0.45">
      <c r="I1294"/>
    </row>
    <row r="1295" spans="9:9" x14ac:dyDescent="0.45">
      <c r="I1295"/>
    </row>
    <row r="1296" spans="9:9" x14ac:dyDescent="0.45">
      <c r="I1296"/>
    </row>
    <row r="1297" spans="9:9" x14ac:dyDescent="0.45">
      <c r="I1297"/>
    </row>
    <row r="1298" spans="9:9" x14ac:dyDescent="0.45">
      <c r="I1298"/>
    </row>
    <row r="1299" spans="9:9" x14ac:dyDescent="0.45">
      <c r="I1299"/>
    </row>
    <row r="1300" spans="9:9" x14ac:dyDescent="0.45">
      <c r="I1300"/>
    </row>
    <row r="1301" spans="9:9" x14ac:dyDescent="0.45">
      <c r="I1301"/>
    </row>
    <row r="1302" spans="9:9" x14ac:dyDescent="0.45">
      <c r="I1302"/>
    </row>
    <row r="1303" spans="9:9" x14ac:dyDescent="0.45">
      <c r="I1303"/>
    </row>
    <row r="1304" spans="9:9" x14ac:dyDescent="0.45">
      <c r="I1304"/>
    </row>
    <row r="1305" spans="9:9" x14ac:dyDescent="0.45">
      <c r="I1305"/>
    </row>
    <row r="1306" spans="9:9" x14ac:dyDescent="0.45">
      <c r="I1306"/>
    </row>
    <row r="1307" spans="9:9" x14ac:dyDescent="0.45">
      <c r="I1307"/>
    </row>
    <row r="1308" spans="9:9" x14ac:dyDescent="0.45">
      <c r="I1308"/>
    </row>
    <row r="1309" spans="9:9" x14ac:dyDescent="0.45">
      <c r="I1309"/>
    </row>
    <row r="1310" spans="9:9" x14ac:dyDescent="0.45">
      <c r="I1310"/>
    </row>
    <row r="1311" spans="9:9" x14ac:dyDescent="0.45">
      <c r="I1311"/>
    </row>
    <row r="1312" spans="9:9" x14ac:dyDescent="0.45">
      <c r="I1312"/>
    </row>
    <row r="1313" spans="9:9" x14ac:dyDescent="0.45">
      <c r="I1313"/>
    </row>
    <row r="1314" spans="9:9" x14ac:dyDescent="0.45">
      <c r="I1314"/>
    </row>
    <row r="1315" spans="9:9" x14ac:dyDescent="0.45">
      <c r="I1315"/>
    </row>
    <row r="1316" spans="9:9" x14ac:dyDescent="0.45">
      <c r="I1316"/>
    </row>
    <row r="1317" spans="9:9" x14ac:dyDescent="0.45">
      <c r="I1317"/>
    </row>
    <row r="1318" spans="9:9" x14ac:dyDescent="0.45">
      <c r="I1318"/>
    </row>
    <row r="1319" spans="9:9" x14ac:dyDescent="0.45">
      <c r="I1319"/>
    </row>
    <row r="1320" spans="9:9" x14ac:dyDescent="0.45">
      <c r="I1320"/>
    </row>
    <row r="1321" spans="9:9" x14ac:dyDescent="0.45">
      <c r="I1321"/>
    </row>
    <row r="1322" spans="9:9" x14ac:dyDescent="0.45">
      <c r="I1322"/>
    </row>
    <row r="1323" spans="9:9" x14ac:dyDescent="0.45">
      <c r="I1323"/>
    </row>
    <row r="1324" spans="9:9" x14ac:dyDescent="0.45">
      <c r="I1324"/>
    </row>
    <row r="1325" spans="9:9" x14ac:dyDescent="0.45">
      <c r="I1325"/>
    </row>
    <row r="1326" spans="9:9" x14ac:dyDescent="0.45">
      <c r="I1326"/>
    </row>
    <row r="1327" spans="9:9" x14ac:dyDescent="0.45">
      <c r="I1327"/>
    </row>
    <row r="1328" spans="9:9" x14ac:dyDescent="0.45">
      <c r="I1328"/>
    </row>
    <row r="1329" spans="9:9" x14ac:dyDescent="0.45">
      <c r="I1329"/>
    </row>
    <row r="1330" spans="9:9" x14ac:dyDescent="0.45">
      <c r="I1330"/>
    </row>
    <row r="1331" spans="9:9" x14ac:dyDescent="0.45">
      <c r="I1331"/>
    </row>
    <row r="1332" spans="9:9" x14ac:dyDescent="0.45">
      <c r="I1332"/>
    </row>
    <row r="1333" spans="9:9" x14ac:dyDescent="0.45">
      <c r="I1333"/>
    </row>
    <row r="1334" spans="9:9" x14ac:dyDescent="0.45">
      <c r="I1334"/>
    </row>
    <row r="1335" spans="9:9" x14ac:dyDescent="0.45">
      <c r="I1335"/>
    </row>
    <row r="1336" spans="9:9" x14ac:dyDescent="0.45">
      <c r="I1336"/>
    </row>
    <row r="1337" spans="9:9" x14ac:dyDescent="0.45">
      <c r="I1337"/>
    </row>
    <row r="1338" spans="9:9" x14ac:dyDescent="0.45">
      <c r="I1338"/>
    </row>
    <row r="1339" spans="9:9" x14ac:dyDescent="0.45">
      <c r="I1339"/>
    </row>
    <row r="1340" spans="9:9" x14ac:dyDescent="0.45">
      <c r="I1340"/>
    </row>
    <row r="1341" spans="9:9" x14ac:dyDescent="0.45">
      <c r="I1341"/>
    </row>
    <row r="1342" spans="9:9" x14ac:dyDescent="0.45">
      <c r="I1342"/>
    </row>
    <row r="1343" spans="9:9" x14ac:dyDescent="0.45">
      <c r="I1343"/>
    </row>
    <row r="1344" spans="9:9" x14ac:dyDescent="0.45">
      <c r="I1344"/>
    </row>
    <row r="1345" spans="9:9" x14ac:dyDescent="0.45">
      <c r="I1345"/>
    </row>
    <row r="1346" spans="9:9" x14ac:dyDescent="0.45">
      <c r="I1346"/>
    </row>
    <row r="1347" spans="9:9" x14ac:dyDescent="0.45">
      <c r="I1347"/>
    </row>
    <row r="1348" spans="9:9" x14ac:dyDescent="0.45">
      <c r="I1348"/>
    </row>
    <row r="1349" spans="9:9" x14ac:dyDescent="0.45">
      <c r="I1349"/>
    </row>
    <row r="1350" spans="9:9" x14ac:dyDescent="0.45">
      <c r="I1350"/>
    </row>
    <row r="1351" spans="9:9" x14ac:dyDescent="0.45">
      <c r="I1351"/>
    </row>
    <row r="1352" spans="9:9" x14ac:dyDescent="0.45">
      <c r="I1352"/>
    </row>
    <row r="1353" spans="9:9" x14ac:dyDescent="0.45">
      <c r="I1353"/>
    </row>
    <row r="1354" spans="9:9" x14ac:dyDescent="0.45">
      <c r="I1354"/>
    </row>
    <row r="1355" spans="9:9" x14ac:dyDescent="0.45">
      <c r="I1355"/>
    </row>
    <row r="1356" spans="9:9" x14ac:dyDescent="0.45">
      <c r="I1356"/>
    </row>
    <row r="1357" spans="9:9" x14ac:dyDescent="0.45">
      <c r="I1357"/>
    </row>
    <row r="1358" spans="9:9" x14ac:dyDescent="0.45">
      <c r="I1358"/>
    </row>
    <row r="1359" spans="9:9" x14ac:dyDescent="0.45">
      <c r="I1359"/>
    </row>
    <row r="1360" spans="9:9" x14ac:dyDescent="0.45">
      <c r="I1360"/>
    </row>
    <row r="1361" spans="9:9" x14ac:dyDescent="0.45">
      <c r="I1361"/>
    </row>
    <row r="1362" spans="9:9" x14ac:dyDescent="0.45">
      <c r="I1362"/>
    </row>
    <row r="1363" spans="9:9" x14ac:dyDescent="0.45">
      <c r="I1363"/>
    </row>
    <row r="1364" spans="9:9" x14ac:dyDescent="0.45">
      <c r="I1364"/>
    </row>
    <row r="1365" spans="9:9" x14ac:dyDescent="0.45">
      <c r="I1365"/>
    </row>
    <row r="1366" spans="9:9" x14ac:dyDescent="0.45">
      <c r="I1366"/>
    </row>
    <row r="1367" spans="9:9" x14ac:dyDescent="0.45">
      <c r="I1367"/>
    </row>
    <row r="1368" spans="9:9" x14ac:dyDescent="0.45">
      <c r="I1368"/>
    </row>
    <row r="1369" spans="9:9" x14ac:dyDescent="0.45">
      <c r="I1369"/>
    </row>
    <row r="1370" spans="9:9" x14ac:dyDescent="0.45">
      <c r="I1370"/>
    </row>
    <row r="1371" spans="9:9" x14ac:dyDescent="0.45">
      <c r="I1371"/>
    </row>
    <row r="1372" spans="9:9" x14ac:dyDescent="0.45">
      <c r="I1372"/>
    </row>
    <row r="1373" spans="9:9" x14ac:dyDescent="0.45">
      <c r="I1373"/>
    </row>
    <row r="1374" spans="9:9" x14ac:dyDescent="0.45">
      <c r="I1374"/>
    </row>
    <row r="1375" spans="9:9" x14ac:dyDescent="0.45">
      <c r="I1375"/>
    </row>
    <row r="1376" spans="9:9" x14ac:dyDescent="0.45">
      <c r="I1376"/>
    </row>
    <row r="1377" spans="9:9" x14ac:dyDescent="0.45">
      <c r="I1377"/>
    </row>
    <row r="1378" spans="9:9" x14ac:dyDescent="0.45">
      <c r="I1378"/>
    </row>
    <row r="1379" spans="9:9" x14ac:dyDescent="0.45">
      <c r="I1379"/>
    </row>
    <row r="1380" spans="9:9" x14ac:dyDescent="0.45">
      <c r="I1380"/>
    </row>
    <row r="1381" spans="9:9" x14ac:dyDescent="0.45">
      <c r="I1381"/>
    </row>
    <row r="1382" spans="9:9" x14ac:dyDescent="0.45">
      <c r="I1382"/>
    </row>
    <row r="1383" spans="9:9" x14ac:dyDescent="0.45">
      <c r="I1383"/>
    </row>
    <row r="1384" spans="9:9" x14ac:dyDescent="0.45">
      <c r="I1384"/>
    </row>
    <row r="1385" spans="9:9" x14ac:dyDescent="0.45">
      <c r="I1385"/>
    </row>
    <row r="1386" spans="9:9" x14ac:dyDescent="0.45">
      <c r="I1386"/>
    </row>
    <row r="1387" spans="9:9" x14ac:dyDescent="0.45">
      <c r="I1387"/>
    </row>
    <row r="1388" spans="9:9" x14ac:dyDescent="0.45">
      <c r="I1388"/>
    </row>
    <row r="1389" spans="9:9" x14ac:dyDescent="0.45">
      <c r="I1389"/>
    </row>
    <row r="1390" spans="9:9" x14ac:dyDescent="0.45">
      <c r="I1390"/>
    </row>
    <row r="1391" spans="9:9" x14ac:dyDescent="0.45">
      <c r="I1391"/>
    </row>
    <row r="1392" spans="9:9" x14ac:dyDescent="0.45">
      <c r="I1392"/>
    </row>
    <row r="1393" spans="9:9" x14ac:dyDescent="0.45">
      <c r="I1393"/>
    </row>
    <row r="1394" spans="9:9" x14ac:dyDescent="0.45">
      <c r="I1394"/>
    </row>
    <row r="1395" spans="9:9" x14ac:dyDescent="0.45">
      <c r="I1395"/>
    </row>
    <row r="1396" spans="9:9" x14ac:dyDescent="0.45">
      <c r="I1396"/>
    </row>
    <row r="1397" spans="9:9" x14ac:dyDescent="0.45">
      <c r="I1397"/>
    </row>
    <row r="1398" spans="9:9" x14ac:dyDescent="0.45">
      <c r="I1398"/>
    </row>
    <row r="1399" spans="9:9" x14ac:dyDescent="0.45">
      <c r="I1399"/>
    </row>
    <row r="1400" spans="9:9" x14ac:dyDescent="0.45">
      <c r="I1400"/>
    </row>
    <row r="1401" spans="9:9" x14ac:dyDescent="0.45">
      <c r="I1401"/>
    </row>
    <row r="1402" spans="9:9" x14ac:dyDescent="0.45">
      <c r="I1402"/>
    </row>
    <row r="1403" spans="9:9" x14ac:dyDescent="0.45">
      <c r="I1403"/>
    </row>
    <row r="1404" spans="9:9" x14ac:dyDescent="0.45">
      <c r="I1404"/>
    </row>
    <row r="1405" spans="9:9" x14ac:dyDescent="0.45">
      <c r="I1405"/>
    </row>
    <row r="1406" spans="9:9" x14ac:dyDescent="0.45">
      <c r="I1406"/>
    </row>
    <row r="1407" spans="9:9" x14ac:dyDescent="0.45">
      <c r="I1407"/>
    </row>
    <row r="1408" spans="9:9" x14ac:dyDescent="0.45">
      <c r="I1408"/>
    </row>
    <row r="1409" spans="9:9" x14ac:dyDescent="0.45">
      <c r="I1409"/>
    </row>
    <row r="1410" spans="9:9" x14ac:dyDescent="0.45">
      <c r="I1410"/>
    </row>
    <row r="1411" spans="9:9" x14ac:dyDescent="0.45">
      <c r="I1411"/>
    </row>
    <row r="1412" spans="9:9" x14ac:dyDescent="0.45">
      <c r="I1412"/>
    </row>
    <row r="1413" spans="9:9" x14ac:dyDescent="0.45">
      <c r="I1413"/>
    </row>
    <row r="1414" spans="9:9" x14ac:dyDescent="0.45">
      <c r="I1414"/>
    </row>
    <row r="1415" spans="9:9" x14ac:dyDescent="0.45">
      <c r="I1415"/>
    </row>
    <row r="1416" spans="9:9" x14ac:dyDescent="0.45">
      <c r="I1416"/>
    </row>
    <row r="1417" spans="9:9" x14ac:dyDescent="0.45">
      <c r="I1417"/>
    </row>
    <row r="1418" spans="9:9" x14ac:dyDescent="0.45">
      <c r="I1418"/>
    </row>
    <row r="1419" spans="9:9" x14ac:dyDescent="0.45">
      <c r="I1419"/>
    </row>
    <row r="1420" spans="9:9" x14ac:dyDescent="0.45">
      <c r="I1420"/>
    </row>
    <row r="1421" spans="9:9" x14ac:dyDescent="0.45">
      <c r="I1421"/>
    </row>
    <row r="1422" spans="9:9" x14ac:dyDescent="0.45">
      <c r="I1422"/>
    </row>
    <row r="1423" spans="9:9" x14ac:dyDescent="0.45">
      <c r="I1423"/>
    </row>
    <row r="1424" spans="9:9" x14ac:dyDescent="0.45">
      <c r="I1424"/>
    </row>
    <row r="1425" spans="9:9" x14ac:dyDescent="0.45">
      <c r="I1425"/>
    </row>
    <row r="1426" spans="9:9" x14ac:dyDescent="0.45">
      <c r="I1426"/>
    </row>
    <row r="1427" spans="9:9" x14ac:dyDescent="0.45">
      <c r="I1427"/>
    </row>
    <row r="1428" spans="9:9" x14ac:dyDescent="0.45">
      <c r="I1428"/>
    </row>
    <row r="1429" spans="9:9" x14ac:dyDescent="0.45">
      <c r="I1429"/>
    </row>
    <row r="1430" spans="9:9" x14ac:dyDescent="0.45">
      <c r="I1430"/>
    </row>
    <row r="1431" spans="9:9" x14ac:dyDescent="0.45">
      <c r="I1431"/>
    </row>
    <row r="1432" spans="9:9" x14ac:dyDescent="0.45">
      <c r="I1432"/>
    </row>
    <row r="1433" spans="9:9" x14ac:dyDescent="0.45">
      <c r="I1433"/>
    </row>
    <row r="1434" spans="9:9" x14ac:dyDescent="0.45">
      <c r="I1434"/>
    </row>
    <row r="1435" spans="9:9" x14ac:dyDescent="0.45">
      <c r="I1435"/>
    </row>
    <row r="1436" spans="9:9" x14ac:dyDescent="0.45">
      <c r="I1436"/>
    </row>
    <row r="1437" spans="9:9" x14ac:dyDescent="0.45">
      <c r="I1437"/>
    </row>
    <row r="1438" spans="9:9" x14ac:dyDescent="0.45">
      <c r="I1438"/>
    </row>
    <row r="1439" spans="9:9" x14ac:dyDescent="0.45">
      <c r="I1439"/>
    </row>
    <row r="1440" spans="9:9" x14ac:dyDescent="0.45">
      <c r="I1440"/>
    </row>
    <row r="1441" spans="9:9" x14ac:dyDescent="0.45">
      <c r="I1441"/>
    </row>
    <row r="1442" spans="9:9" x14ac:dyDescent="0.45">
      <c r="I1442"/>
    </row>
    <row r="1443" spans="9:9" x14ac:dyDescent="0.45">
      <c r="I1443"/>
    </row>
    <row r="1444" spans="9:9" x14ac:dyDescent="0.45">
      <c r="I1444"/>
    </row>
    <row r="1445" spans="9:9" x14ac:dyDescent="0.45">
      <c r="I1445"/>
    </row>
    <row r="1446" spans="9:9" x14ac:dyDescent="0.45">
      <c r="I1446"/>
    </row>
    <row r="1447" spans="9:9" x14ac:dyDescent="0.45">
      <c r="I1447"/>
    </row>
    <row r="1448" spans="9:9" x14ac:dyDescent="0.45">
      <c r="I1448"/>
    </row>
    <row r="1449" spans="9:9" x14ac:dyDescent="0.45">
      <c r="I1449"/>
    </row>
    <row r="1450" spans="9:9" x14ac:dyDescent="0.45">
      <c r="I1450"/>
    </row>
    <row r="1451" spans="9:9" x14ac:dyDescent="0.45">
      <c r="I1451"/>
    </row>
    <row r="1452" spans="9:9" x14ac:dyDescent="0.45">
      <c r="I1452"/>
    </row>
    <row r="1453" spans="9:9" x14ac:dyDescent="0.45">
      <c r="I1453"/>
    </row>
    <row r="1454" spans="9:9" x14ac:dyDescent="0.45">
      <c r="I1454"/>
    </row>
    <row r="1455" spans="9:9" x14ac:dyDescent="0.45">
      <c r="I1455"/>
    </row>
    <row r="1456" spans="9:9" x14ac:dyDescent="0.45">
      <c r="I1456"/>
    </row>
    <row r="1457" spans="9:9" x14ac:dyDescent="0.45">
      <c r="I1457"/>
    </row>
    <row r="1458" spans="9:9" x14ac:dyDescent="0.45">
      <c r="I1458"/>
    </row>
    <row r="1459" spans="9:9" x14ac:dyDescent="0.45">
      <c r="I1459"/>
    </row>
    <row r="1460" spans="9:9" x14ac:dyDescent="0.45">
      <c r="I1460"/>
    </row>
    <row r="1461" spans="9:9" x14ac:dyDescent="0.45">
      <c r="I1461"/>
    </row>
    <row r="1462" spans="9:9" x14ac:dyDescent="0.45">
      <c r="I1462"/>
    </row>
    <row r="1463" spans="9:9" x14ac:dyDescent="0.45">
      <c r="I1463"/>
    </row>
    <row r="1464" spans="9:9" x14ac:dyDescent="0.45">
      <c r="I1464"/>
    </row>
    <row r="1465" spans="9:9" x14ac:dyDescent="0.45">
      <c r="I1465"/>
    </row>
    <row r="1466" spans="9:9" x14ac:dyDescent="0.45">
      <c r="I1466"/>
    </row>
    <row r="1467" spans="9:9" x14ac:dyDescent="0.45">
      <c r="I1467"/>
    </row>
    <row r="1468" spans="9:9" x14ac:dyDescent="0.45">
      <c r="I1468"/>
    </row>
    <row r="1469" spans="9:9" x14ac:dyDescent="0.45">
      <c r="I1469"/>
    </row>
    <row r="1470" spans="9:9" x14ac:dyDescent="0.45">
      <c r="I1470"/>
    </row>
    <row r="1471" spans="9:9" x14ac:dyDescent="0.45">
      <c r="I1471"/>
    </row>
    <row r="1472" spans="9:9" x14ac:dyDescent="0.45">
      <c r="I1472"/>
    </row>
    <row r="1473" spans="9:9" x14ac:dyDescent="0.45">
      <c r="I1473"/>
    </row>
    <row r="1474" spans="9:9" x14ac:dyDescent="0.45">
      <c r="I1474"/>
    </row>
    <row r="1475" spans="9:9" x14ac:dyDescent="0.45">
      <c r="I1475"/>
    </row>
    <row r="1476" spans="9:9" x14ac:dyDescent="0.45">
      <c r="I1476"/>
    </row>
    <row r="1477" spans="9:9" x14ac:dyDescent="0.45">
      <c r="I1477"/>
    </row>
    <row r="1478" spans="9:9" x14ac:dyDescent="0.45">
      <c r="I1478"/>
    </row>
    <row r="1479" spans="9:9" x14ac:dyDescent="0.45">
      <c r="I1479"/>
    </row>
    <row r="1480" spans="9:9" x14ac:dyDescent="0.45">
      <c r="I1480"/>
    </row>
    <row r="1481" spans="9:9" x14ac:dyDescent="0.45">
      <c r="I1481"/>
    </row>
    <row r="1482" spans="9:9" x14ac:dyDescent="0.45">
      <c r="I1482"/>
    </row>
    <row r="1483" spans="9:9" x14ac:dyDescent="0.45">
      <c r="I1483"/>
    </row>
    <row r="1484" spans="9:9" x14ac:dyDescent="0.45">
      <c r="I1484"/>
    </row>
    <row r="1485" spans="9:9" x14ac:dyDescent="0.45">
      <c r="I1485"/>
    </row>
    <row r="1486" spans="9:9" x14ac:dyDescent="0.45">
      <c r="I1486"/>
    </row>
    <row r="1487" spans="9:9" x14ac:dyDescent="0.45">
      <c r="I1487"/>
    </row>
    <row r="1488" spans="9:9" x14ac:dyDescent="0.45">
      <c r="I1488"/>
    </row>
    <row r="1489" spans="9:9" x14ac:dyDescent="0.45">
      <c r="I1489"/>
    </row>
    <row r="1490" spans="9:9" x14ac:dyDescent="0.45">
      <c r="I1490"/>
    </row>
    <row r="1491" spans="9:9" x14ac:dyDescent="0.45">
      <c r="I1491"/>
    </row>
    <row r="1492" spans="9:9" x14ac:dyDescent="0.45">
      <c r="I1492"/>
    </row>
    <row r="1493" spans="9:9" x14ac:dyDescent="0.45">
      <c r="I1493"/>
    </row>
    <row r="1494" spans="9:9" x14ac:dyDescent="0.45">
      <c r="I1494"/>
    </row>
    <row r="1495" spans="9:9" x14ac:dyDescent="0.45">
      <c r="I1495"/>
    </row>
    <row r="1496" spans="9:9" x14ac:dyDescent="0.45">
      <c r="I1496"/>
    </row>
    <row r="1497" spans="9:9" x14ac:dyDescent="0.45">
      <c r="I1497"/>
    </row>
    <row r="1498" spans="9:9" x14ac:dyDescent="0.45">
      <c r="I1498"/>
    </row>
    <row r="1499" spans="9:9" x14ac:dyDescent="0.45">
      <c r="I1499"/>
    </row>
    <row r="1500" spans="9:9" x14ac:dyDescent="0.45">
      <c r="I1500"/>
    </row>
    <row r="1501" spans="9:9" x14ac:dyDescent="0.45">
      <c r="I1501"/>
    </row>
    <row r="1502" spans="9:9" x14ac:dyDescent="0.45">
      <c r="I1502"/>
    </row>
    <row r="1503" spans="9:9" x14ac:dyDescent="0.45">
      <c r="I1503"/>
    </row>
    <row r="1504" spans="9:9" x14ac:dyDescent="0.45">
      <c r="I1504"/>
    </row>
    <row r="1505" spans="9:9" x14ac:dyDescent="0.45">
      <c r="I1505"/>
    </row>
    <row r="1506" spans="9:9" x14ac:dyDescent="0.45">
      <c r="I1506"/>
    </row>
    <row r="1507" spans="9:9" x14ac:dyDescent="0.45">
      <c r="I1507"/>
    </row>
    <row r="1508" spans="9:9" x14ac:dyDescent="0.45">
      <c r="I1508"/>
    </row>
    <row r="1509" spans="9:9" x14ac:dyDescent="0.45">
      <c r="I1509"/>
    </row>
    <row r="1510" spans="9:9" x14ac:dyDescent="0.45">
      <c r="I1510"/>
    </row>
    <row r="1511" spans="9:9" x14ac:dyDescent="0.45">
      <c r="I1511"/>
    </row>
    <row r="1512" spans="9:9" x14ac:dyDescent="0.45">
      <c r="I1512"/>
    </row>
    <row r="1513" spans="9:9" x14ac:dyDescent="0.45">
      <c r="I1513"/>
    </row>
    <row r="1514" spans="9:9" x14ac:dyDescent="0.45">
      <c r="I1514"/>
    </row>
    <row r="1515" spans="9:9" x14ac:dyDescent="0.45">
      <c r="I1515"/>
    </row>
    <row r="1516" spans="9:9" x14ac:dyDescent="0.45">
      <c r="I1516"/>
    </row>
    <row r="1517" spans="9:9" x14ac:dyDescent="0.45">
      <c r="I1517"/>
    </row>
    <row r="1518" spans="9:9" x14ac:dyDescent="0.45">
      <c r="I1518"/>
    </row>
    <row r="1519" spans="9:9" x14ac:dyDescent="0.45">
      <c r="I1519"/>
    </row>
    <row r="1520" spans="9:9" x14ac:dyDescent="0.45">
      <c r="I1520"/>
    </row>
    <row r="1521" spans="9:9" x14ac:dyDescent="0.45">
      <c r="I1521"/>
    </row>
    <row r="1522" spans="9:9" x14ac:dyDescent="0.45">
      <c r="I1522"/>
    </row>
    <row r="1523" spans="9:9" x14ac:dyDescent="0.45">
      <c r="I1523"/>
    </row>
    <row r="1524" spans="9:9" x14ac:dyDescent="0.45">
      <c r="I1524"/>
    </row>
    <row r="1525" spans="9:9" x14ac:dyDescent="0.45">
      <c r="I1525"/>
    </row>
    <row r="1526" spans="9:9" x14ac:dyDescent="0.45">
      <c r="I1526"/>
    </row>
    <row r="1527" spans="9:9" x14ac:dyDescent="0.45">
      <c r="I1527"/>
    </row>
    <row r="1528" spans="9:9" x14ac:dyDescent="0.45">
      <c r="I1528"/>
    </row>
    <row r="1529" spans="9:9" x14ac:dyDescent="0.45">
      <c r="I1529"/>
    </row>
    <row r="1530" spans="9:9" x14ac:dyDescent="0.45">
      <c r="I1530"/>
    </row>
    <row r="1531" spans="9:9" x14ac:dyDescent="0.45">
      <c r="I1531"/>
    </row>
    <row r="1532" spans="9:9" x14ac:dyDescent="0.45">
      <c r="I1532"/>
    </row>
    <row r="1533" spans="9:9" x14ac:dyDescent="0.45">
      <c r="I1533"/>
    </row>
    <row r="1534" spans="9:9" x14ac:dyDescent="0.45">
      <c r="I1534"/>
    </row>
    <row r="1535" spans="9:9" x14ac:dyDescent="0.45">
      <c r="I1535"/>
    </row>
    <row r="1536" spans="9:9" x14ac:dyDescent="0.45">
      <c r="I1536"/>
    </row>
    <row r="1537" spans="9:9" x14ac:dyDescent="0.45">
      <c r="I1537"/>
    </row>
    <row r="1538" spans="9:9" x14ac:dyDescent="0.45">
      <c r="I1538"/>
    </row>
    <row r="1539" spans="9:9" x14ac:dyDescent="0.45">
      <c r="I1539"/>
    </row>
    <row r="1540" spans="9:9" x14ac:dyDescent="0.45">
      <c r="I1540"/>
    </row>
    <row r="1541" spans="9:9" x14ac:dyDescent="0.45">
      <c r="I1541"/>
    </row>
    <row r="1542" spans="9:9" x14ac:dyDescent="0.45">
      <c r="I1542"/>
    </row>
    <row r="1543" spans="9:9" x14ac:dyDescent="0.45">
      <c r="I1543"/>
    </row>
    <row r="1544" spans="9:9" x14ac:dyDescent="0.45">
      <c r="I1544"/>
    </row>
    <row r="1545" spans="9:9" x14ac:dyDescent="0.45">
      <c r="I1545"/>
    </row>
    <row r="1546" spans="9:9" x14ac:dyDescent="0.45">
      <c r="I1546"/>
    </row>
    <row r="1547" spans="9:9" x14ac:dyDescent="0.45">
      <c r="I1547"/>
    </row>
    <row r="1548" spans="9:9" x14ac:dyDescent="0.45">
      <c r="I1548"/>
    </row>
    <row r="1549" spans="9:9" x14ac:dyDescent="0.45">
      <c r="I1549"/>
    </row>
    <row r="1550" spans="9:9" x14ac:dyDescent="0.45">
      <c r="I1550"/>
    </row>
    <row r="1551" spans="9:9" x14ac:dyDescent="0.45">
      <c r="I1551"/>
    </row>
    <row r="1552" spans="9:9" x14ac:dyDescent="0.45">
      <c r="I1552"/>
    </row>
    <row r="1553" spans="9:9" x14ac:dyDescent="0.45">
      <c r="I1553"/>
    </row>
    <row r="1554" spans="9:9" x14ac:dyDescent="0.45">
      <c r="I1554"/>
    </row>
    <row r="1555" spans="9:9" x14ac:dyDescent="0.45">
      <c r="I1555"/>
    </row>
    <row r="1556" spans="9:9" x14ac:dyDescent="0.45">
      <c r="I1556"/>
    </row>
    <row r="1557" spans="9:9" x14ac:dyDescent="0.45">
      <c r="I1557"/>
    </row>
    <row r="1558" spans="9:9" x14ac:dyDescent="0.45">
      <c r="I1558"/>
    </row>
    <row r="1559" spans="9:9" x14ac:dyDescent="0.45">
      <c r="I1559"/>
    </row>
    <row r="1560" spans="9:9" x14ac:dyDescent="0.45">
      <c r="I1560"/>
    </row>
    <row r="1561" spans="9:9" x14ac:dyDescent="0.45">
      <c r="I1561"/>
    </row>
    <row r="1562" spans="9:9" x14ac:dyDescent="0.45">
      <c r="I1562"/>
    </row>
    <row r="1563" spans="9:9" x14ac:dyDescent="0.45">
      <c r="I1563"/>
    </row>
    <row r="1564" spans="9:9" x14ac:dyDescent="0.45">
      <c r="I1564"/>
    </row>
    <row r="1565" spans="9:9" x14ac:dyDescent="0.45">
      <c r="I1565"/>
    </row>
    <row r="1566" spans="9:9" x14ac:dyDescent="0.45">
      <c r="I1566"/>
    </row>
    <row r="1567" spans="9:9" x14ac:dyDescent="0.45">
      <c r="I1567"/>
    </row>
    <row r="1568" spans="9:9" x14ac:dyDescent="0.45">
      <c r="I1568"/>
    </row>
    <row r="1569" spans="9:9" x14ac:dyDescent="0.45">
      <c r="I1569"/>
    </row>
    <row r="1570" spans="9:9" x14ac:dyDescent="0.45">
      <c r="I1570"/>
    </row>
    <row r="1571" spans="9:9" x14ac:dyDescent="0.45">
      <c r="I1571"/>
    </row>
    <row r="1572" spans="9:9" x14ac:dyDescent="0.45">
      <c r="I1572"/>
    </row>
    <row r="1573" spans="9:9" x14ac:dyDescent="0.45">
      <c r="I1573"/>
    </row>
    <row r="1574" spans="9:9" x14ac:dyDescent="0.45">
      <c r="I1574"/>
    </row>
    <row r="1575" spans="9:9" x14ac:dyDescent="0.45">
      <c r="I1575"/>
    </row>
    <row r="1576" spans="9:9" x14ac:dyDescent="0.45">
      <c r="I1576"/>
    </row>
    <row r="1577" spans="9:9" x14ac:dyDescent="0.45">
      <c r="I1577"/>
    </row>
    <row r="1578" spans="9:9" x14ac:dyDescent="0.45">
      <c r="I1578"/>
    </row>
    <row r="1579" spans="9:9" x14ac:dyDescent="0.45">
      <c r="I1579"/>
    </row>
    <row r="1580" spans="9:9" x14ac:dyDescent="0.45">
      <c r="I1580"/>
    </row>
    <row r="1581" spans="9:9" x14ac:dyDescent="0.45">
      <c r="I1581"/>
    </row>
    <row r="1582" spans="9:9" x14ac:dyDescent="0.45">
      <c r="I1582"/>
    </row>
    <row r="1583" spans="9:9" x14ac:dyDescent="0.45">
      <c r="I1583"/>
    </row>
    <row r="1584" spans="9:9" x14ac:dyDescent="0.45">
      <c r="I1584"/>
    </row>
    <row r="1585" spans="9:9" x14ac:dyDescent="0.45">
      <c r="I1585"/>
    </row>
    <row r="1586" spans="9:9" x14ac:dyDescent="0.45">
      <c r="I1586"/>
    </row>
    <row r="1587" spans="9:9" x14ac:dyDescent="0.45">
      <c r="I1587"/>
    </row>
    <row r="1588" spans="9:9" x14ac:dyDescent="0.45">
      <c r="I1588"/>
    </row>
    <row r="1589" spans="9:9" x14ac:dyDescent="0.45">
      <c r="I1589"/>
    </row>
    <row r="1590" spans="9:9" x14ac:dyDescent="0.45">
      <c r="I1590"/>
    </row>
    <row r="1591" spans="9:9" x14ac:dyDescent="0.45">
      <c r="I1591"/>
    </row>
    <row r="1592" spans="9:9" x14ac:dyDescent="0.45">
      <c r="I1592"/>
    </row>
    <row r="1593" spans="9:9" x14ac:dyDescent="0.45">
      <c r="I1593"/>
    </row>
    <row r="1594" spans="9:9" x14ac:dyDescent="0.45">
      <c r="I1594"/>
    </row>
    <row r="1595" spans="9:9" x14ac:dyDescent="0.45">
      <c r="I1595"/>
    </row>
    <row r="1596" spans="9:9" x14ac:dyDescent="0.45">
      <c r="I1596"/>
    </row>
    <row r="1597" spans="9:9" x14ac:dyDescent="0.45">
      <c r="I1597"/>
    </row>
    <row r="1598" spans="9:9" x14ac:dyDescent="0.45">
      <c r="I1598"/>
    </row>
    <row r="1599" spans="9:9" x14ac:dyDescent="0.45">
      <c r="I1599"/>
    </row>
    <row r="1600" spans="9:9" x14ac:dyDescent="0.45">
      <c r="I1600"/>
    </row>
    <row r="1601" spans="9:9" x14ac:dyDescent="0.45">
      <c r="I1601"/>
    </row>
    <row r="1602" spans="9:9" x14ac:dyDescent="0.45">
      <c r="I1602"/>
    </row>
    <row r="1603" spans="9:9" x14ac:dyDescent="0.45">
      <c r="I1603"/>
    </row>
    <row r="1604" spans="9:9" x14ac:dyDescent="0.45">
      <c r="I1604"/>
    </row>
    <row r="1605" spans="9:9" x14ac:dyDescent="0.45">
      <c r="I1605"/>
    </row>
    <row r="1606" spans="9:9" x14ac:dyDescent="0.45">
      <c r="I1606"/>
    </row>
    <row r="1607" spans="9:9" x14ac:dyDescent="0.45">
      <c r="I1607"/>
    </row>
    <row r="1608" spans="9:9" x14ac:dyDescent="0.45">
      <c r="I1608"/>
    </row>
    <row r="1609" spans="9:9" x14ac:dyDescent="0.45">
      <c r="I1609"/>
    </row>
    <row r="1610" spans="9:9" x14ac:dyDescent="0.45">
      <c r="I1610"/>
    </row>
    <row r="1611" spans="9:9" x14ac:dyDescent="0.45">
      <c r="I1611"/>
    </row>
    <row r="1612" spans="9:9" x14ac:dyDescent="0.45">
      <c r="I1612"/>
    </row>
    <row r="1613" spans="9:9" x14ac:dyDescent="0.45">
      <c r="I1613"/>
    </row>
    <row r="1614" spans="9:9" x14ac:dyDescent="0.45">
      <c r="I1614"/>
    </row>
    <row r="1615" spans="9:9" x14ac:dyDescent="0.45">
      <c r="I1615"/>
    </row>
    <row r="1616" spans="9:9" x14ac:dyDescent="0.45">
      <c r="I1616"/>
    </row>
    <row r="1617" spans="9:9" x14ac:dyDescent="0.45">
      <c r="I1617"/>
    </row>
    <row r="1618" spans="9:9" x14ac:dyDescent="0.45">
      <c r="I1618"/>
    </row>
    <row r="1619" spans="9:9" x14ac:dyDescent="0.45">
      <c r="I1619"/>
    </row>
    <row r="1620" spans="9:9" x14ac:dyDescent="0.45">
      <c r="I1620"/>
    </row>
    <row r="1621" spans="9:9" x14ac:dyDescent="0.45">
      <c r="I1621"/>
    </row>
    <row r="1622" spans="9:9" x14ac:dyDescent="0.45">
      <c r="I1622"/>
    </row>
    <row r="1623" spans="9:9" x14ac:dyDescent="0.45">
      <c r="I1623"/>
    </row>
    <row r="1624" spans="9:9" x14ac:dyDescent="0.45">
      <c r="I1624"/>
    </row>
    <row r="1625" spans="9:9" x14ac:dyDescent="0.45">
      <c r="I1625"/>
    </row>
    <row r="1626" spans="9:9" x14ac:dyDescent="0.45">
      <c r="I1626"/>
    </row>
    <row r="1627" spans="9:9" x14ac:dyDescent="0.45">
      <c r="I1627"/>
    </row>
    <row r="1628" spans="9:9" x14ac:dyDescent="0.45">
      <c r="I1628"/>
    </row>
    <row r="1629" spans="9:9" x14ac:dyDescent="0.45">
      <c r="I1629"/>
    </row>
    <row r="1630" spans="9:9" x14ac:dyDescent="0.45">
      <c r="I1630"/>
    </row>
    <row r="1631" spans="9:9" x14ac:dyDescent="0.45">
      <c r="I1631"/>
    </row>
    <row r="1632" spans="9:9" x14ac:dyDescent="0.45">
      <c r="I1632"/>
    </row>
    <row r="1633" spans="9:9" x14ac:dyDescent="0.45">
      <c r="I1633"/>
    </row>
    <row r="1634" spans="9:9" x14ac:dyDescent="0.45">
      <c r="I1634"/>
    </row>
    <row r="1635" spans="9:9" x14ac:dyDescent="0.45">
      <c r="I1635"/>
    </row>
    <row r="1636" spans="9:9" x14ac:dyDescent="0.45">
      <c r="I1636"/>
    </row>
    <row r="1637" spans="9:9" x14ac:dyDescent="0.45">
      <c r="I1637"/>
    </row>
    <row r="1638" spans="9:9" x14ac:dyDescent="0.45">
      <c r="I1638"/>
    </row>
    <row r="1639" spans="9:9" x14ac:dyDescent="0.45">
      <c r="I1639"/>
    </row>
    <row r="1640" spans="9:9" x14ac:dyDescent="0.45">
      <c r="I1640"/>
    </row>
    <row r="1641" spans="9:9" x14ac:dyDescent="0.45">
      <c r="I1641"/>
    </row>
    <row r="1642" spans="9:9" x14ac:dyDescent="0.45">
      <c r="I1642"/>
    </row>
    <row r="1643" spans="9:9" x14ac:dyDescent="0.45">
      <c r="I1643"/>
    </row>
    <row r="1644" spans="9:9" x14ac:dyDescent="0.45">
      <c r="I1644"/>
    </row>
    <row r="1645" spans="9:9" x14ac:dyDescent="0.45">
      <c r="I1645"/>
    </row>
    <row r="1646" spans="9:9" x14ac:dyDescent="0.45">
      <c r="I1646"/>
    </row>
    <row r="1647" spans="9:9" x14ac:dyDescent="0.45">
      <c r="I1647"/>
    </row>
    <row r="1648" spans="9:9" x14ac:dyDescent="0.45">
      <c r="I1648"/>
    </row>
    <row r="1649" spans="9:9" x14ac:dyDescent="0.45">
      <c r="I1649"/>
    </row>
    <row r="1650" spans="9:9" x14ac:dyDescent="0.45">
      <c r="I1650"/>
    </row>
    <row r="1651" spans="9:9" x14ac:dyDescent="0.45">
      <c r="I1651"/>
    </row>
    <row r="1652" spans="9:9" x14ac:dyDescent="0.45">
      <c r="I1652"/>
    </row>
    <row r="1653" spans="9:9" x14ac:dyDescent="0.45">
      <c r="I1653"/>
    </row>
    <row r="1654" spans="9:9" x14ac:dyDescent="0.45">
      <c r="I1654"/>
    </row>
    <row r="1655" spans="9:9" x14ac:dyDescent="0.45">
      <c r="I1655"/>
    </row>
    <row r="1656" spans="9:9" x14ac:dyDescent="0.45">
      <c r="I1656"/>
    </row>
    <row r="1657" spans="9:9" x14ac:dyDescent="0.45">
      <c r="I1657"/>
    </row>
    <row r="1658" spans="9:9" x14ac:dyDescent="0.45">
      <c r="I1658"/>
    </row>
    <row r="1659" spans="9:9" x14ac:dyDescent="0.45">
      <c r="I1659"/>
    </row>
    <row r="1660" spans="9:9" x14ac:dyDescent="0.45">
      <c r="I1660"/>
    </row>
    <row r="1661" spans="9:9" x14ac:dyDescent="0.45">
      <c r="I1661"/>
    </row>
    <row r="1662" spans="9:9" x14ac:dyDescent="0.45">
      <c r="I1662"/>
    </row>
    <row r="1663" spans="9:9" x14ac:dyDescent="0.45">
      <c r="I1663"/>
    </row>
    <row r="1664" spans="9:9" x14ac:dyDescent="0.45">
      <c r="I1664"/>
    </row>
    <row r="1665" spans="9:9" x14ac:dyDescent="0.45">
      <c r="I1665"/>
    </row>
    <row r="1666" spans="9:9" x14ac:dyDescent="0.45">
      <c r="I1666"/>
    </row>
    <row r="1667" spans="9:9" x14ac:dyDescent="0.45">
      <c r="I1667"/>
    </row>
    <row r="1668" spans="9:9" x14ac:dyDescent="0.45">
      <c r="I1668"/>
    </row>
    <row r="1669" spans="9:9" x14ac:dyDescent="0.45">
      <c r="I1669"/>
    </row>
    <row r="1670" spans="9:9" x14ac:dyDescent="0.45">
      <c r="I1670"/>
    </row>
    <row r="1671" spans="9:9" x14ac:dyDescent="0.45">
      <c r="I1671"/>
    </row>
    <row r="1672" spans="9:9" x14ac:dyDescent="0.45">
      <c r="I1672"/>
    </row>
    <row r="1673" spans="9:9" x14ac:dyDescent="0.45">
      <c r="I1673"/>
    </row>
    <row r="1674" spans="9:9" x14ac:dyDescent="0.45">
      <c r="I1674"/>
    </row>
    <row r="1675" spans="9:9" x14ac:dyDescent="0.45">
      <c r="I1675"/>
    </row>
    <row r="1676" spans="9:9" x14ac:dyDescent="0.45">
      <c r="I1676"/>
    </row>
    <row r="1677" spans="9:9" x14ac:dyDescent="0.45">
      <c r="I1677"/>
    </row>
    <row r="1678" spans="9:9" x14ac:dyDescent="0.45">
      <c r="I1678"/>
    </row>
    <row r="1679" spans="9:9" x14ac:dyDescent="0.45">
      <c r="I1679"/>
    </row>
    <row r="1680" spans="9:9" x14ac:dyDescent="0.45">
      <c r="I1680"/>
    </row>
    <row r="1681" spans="9:9" x14ac:dyDescent="0.45">
      <c r="I1681"/>
    </row>
    <row r="1682" spans="9:9" x14ac:dyDescent="0.45">
      <c r="I1682"/>
    </row>
    <row r="1683" spans="9:9" x14ac:dyDescent="0.45">
      <c r="I1683"/>
    </row>
    <row r="1684" spans="9:9" x14ac:dyDescent="0.45">
      <c r="I1684"/>
    </row>
    <row r="1685" spans="9:9" x14ac:dyDescent="0.45">
      <c r="I1685"/>
    </row>
    <row r="1686" spans="9:9" x14ac:dyDescent="0.45">
      <c r="I1686"/>
    </row>
    <row r="1687" spans="9:9" x14ac:dyDescent="0.45">
      <c r="I1687"/>
    </row>
    <row r="1688" spans="9:9" x14ac:dyDescent="0.45">
      <c r="I1688"/>
    </row>
    <row r="1689" spans="9:9" x14ac:dyDescent="0.45">
      <c r="I1689"/>
    </row>
    <row r="1690" spans="9:9" x14ac:dyDescent="0.45">
      <c r="I1690"/>
    </row>
    <row r="1691" spans="9:9" x14ac:dyDescent="0.45">
      <c r="I1691"/>
    </row>
    <row r="1692" spans="9:9" x14ac:dyDescent="0.45">
      <c r="I1692"/>
    </row>
    <row r="1693" spans="9:9" x14ac:dyDescent="0.45">
      <c r="I1693"/>
    </row>
    <row r="1694" spans="9:9" x14ac:dyDescent="0.45">
      <c r="I1694"/>
    </row>
    <row r="1695" spans="9:9" x14ac:dyDescent="0.45">
      <c r="I1695"/>
    </row>
    <row r="1696" spans="9:9" x14ac:dyDescent="0.45">
      <c r="I1696"/>
    </row>
    <row r="1697" spans="9:9" x14ac:dyDescent="0.45">
      <c r="I1697"/>
    </row>
    <row r="1698" spans="9:9" x14ac:dyDescent="0.45">
      <c r="I1698"/>
    </row>
    <row r="1699" spans="9:9" x14ac:dyDescent="0.45">
      <c r="I1699"/>
    </row>
    <row r="1700" spans="9:9" x14ac:dyDescent="0.45">
      <c r="I1700"/>
    </row>
    <row r="1701" spans="9:9" x14ac:dyDescent="0.45">
      <c r="I1701"/>
    </row>
    <row r="1702" spans="9:9" x14ac:dyDescent="0.45">
      <c r="I1702"/>
    </row>
    <row r="1703" spans="9:9" x14ac:dyDescent="0.45">
      <c r="I1703"/>
    </row>
    <row r="1704" spans="9:9" x14ac:dyDescent="0.45">
      <c r="I1704"/>
    </row>
    <row r="1705" spans="9:9" x14ac:dyDescent="0.45">
      <c r="I1705"/>
    </row>
    <row r="1706" spans="9:9" x14ac:dyDescent="0.45">
      <c r="I1706"/>
    </row>
    <row r="1707" spans="9:9" x14ac:dyDescent="0.45">
      <c r="I1707"/>
    </row>
    <row r="1708" spans="9:9" x14ac:dyDescent="0.45">
      <c r="I1708"/>
    </row>
    <row r="1709" spans="9:9" x14ac:dyDescent="0.45">
      <c r="I1709"/>
    </row>
    <row r="1710" spans="9:9" x14ac:dyDescent="0.45">
      <c r="I1710"/>
    </row>
    <row r="1711" spans="9:9" x14ac:dyDescent="0.45">
      <c r="I1711"/>
    </row>
    <row r="1712" spans="9:9" x14ac:dyDescent="0.45">
      <c r="I1712"/>
    </row>
    <row r="1713" spans="9:9" x14ac:dyDescent="0.45">
      <c r="I1713"/>
    </row>
    <row r="1714" spans="9:9" x14ac:dyDescent="0.45">
      <c r="I1714"/>
    </row>
    <row r="1715" spans="9:9" x14ac:dyDescent="0.45">
      <c r="I1715"/>
    </row>
    <row r="1716" spans="9:9" x14ac:dyDescent="0.45">
      <c r="I1716"/>
    </row>
    <row r="1717" spans="9:9" x14ac:dyDescent="0.45">
      <c r="I1717"/>
    </row>
    <row r="1718" spans="9:9" x14ac:dyDescent="0.45">
      <c r="I1718"/>
    </row>
    <row r="1719" spans="9:9" x14ac:dyDescent="0.45">
      <c r="I1719"/>
    </row>
    <row r="1720" spans="9:9" x14ac:dyDescent="0.45">
      <c r="I1720"/>
    </row>
    <row r="1721" spans="9:9" x14ac:dyDescent="0.45">
      <c r="I1721"/>
    </row>
    <row r="1722" spans="9:9" x14ac:dyDescent="0.45">
      <c r="I1722"/>
    </row>
    <row r="1723" spans="9:9" x14ac:dyDescent="0.45">
      <c r="I1723"/>
    </row>
    <row r="1724" spans="9:9" x14ac:dyDescent="0.45">
      <c r="I1724"/>
    </row>
    <row r="1725" spans="9:9" x14ac:dyDescent="0.45">
      <c r="I1725"/>
    </row>
    <row r="1726" spans="9:9" x14ac:dyDescent="0.45">
      <c r="I1726"/>
    </row>
    <row r="1727" spans="9:9" x14ac:dyDescent="0.45">
      <c r="I1727"/>
    </row>
    <row r="1728" spans="9:9" x14ac:dyDescent="0.45">
      <c r="I1728"/>
    </row>
    <row r="1729" spans="9:9" x14ac:dyDescent="0.45">
      <c r="I1729"/>
    </row>
    <row r="1730" spans="9:9" x14ac:dyDescent="0.45">
      <c r="I1730"/>
    </row>
    <row r="1731" spans="9:9" x14ac:dyDescent="0.45">
      <c r="I1731"/>
    </row>
    <row r="1732" spans="9:9" x14ac:dyDescent="0.45">
      <c r="I1732"/>
    </row>
    <row r="1733" spans="9:9" x14ac:dyDescent="0.45">
      <c r="I1733"/>
    </row>
    <row r="1734" spans="9:9" x14ac:dyDescent="0.45">
      <c r="I1734"/>
    </row>
    <row r="1735" spans="9:9" x14ac:dyDescent="0.45">
      <c r="I1735"/>
    </row>
    <row r="1736" spans="9:9" x14ac:dyDescent="0.45">
      <c r="I1736"/>
    </row>
    <row r="1737" spans="9:9" x14ac:dyDescent="0.45">
      <c r="I1737"/>
    </row>
    <row r="1738" spans="9:9" x14ac:dyDescent="0.45">
      <c r="I1738"/>
    </row>
    <row r="1739" spans="9:9" x14ac:dyDescent="0.45">
      <c r="I1739"/>
    </row>
    <row r="1740" spans="9:9" x14ac:dyDescent="0.45">
      <c r="I1740"/>
    </row>
    <row r="1741" spans="9:9" x14ac:dyDescent="0.45">
      <c r="I1741"/>
    </row>
    <row r="1742" spans="9:9" x14ac:dyDescent="0.45">
      <c r="I1742"/>
    </row>
    <row r="1743" spans="9:9" x14ac:dyDescent="0.45">
      <c r="I1743"/>
    </row>
    <row r="1744" spans="9:9" x14ac:dyDescent="0.45">
      <c r="I1744"/>
    </row>
    <row r="1745" spans="9:9" x14ac:dyDescent="0.45">
      <c r="I1745"/>
    </row>
    <row r="1746" spans="9:9" x14ac:dyDescent="0.45">
      <c r="I1746"/>
    </row>
    <row r="1747" spans="9:9" x14ac:dyDescent="0.45">
      <c r="I1747"/>
    </row>
    <row r="1748" spans="9:9" x14ac:dyDescent="0.45">
      <c r="I1748"/>
    </row>
    <row r="1749" spans="9:9" x14ac:dyDescent="0.45">
      <c r="I1749"/>
    </row>
    <row r="1750" spans="9:9" x14ac:dyDescent="0.45">
      <c r="I1750"/>
    </row>
    <row r="1751" spans="9:9" x14ac:dyDescent="0.45">
      <c r="I1751"/>
    </row>
    <row r="1752" spans="9:9" x14ac:dyDescent="0.45">
      <c r="I1752"/>
    </row>
    <row r="1753" spans="9:9" x14ac:dyDescent="0.45">
      <c r="I1753"/>
    </row>
    <row r="1754" spans="9:9" x14ac:dyDescent="0.45">
      <c r="I1754"/>
    </row>
    <row r="1755" spans="9:9" x14ac:dyDescent="0.45">
      <c r="I1755"/>
    </row>
    <row r="1756" spans="9:9" x14ac:dyDescent="0.45">
      <c r="I1756"/>
    </row>
    <row r="1757" spans="9:9" x14ac:dyDescent="0.45">
      <c r="I1757"/>
    </row>
    <row r="1758" spans="9:9" x14ac:dyDescent="0.45">
      <c r="I1758"/>
    </row>
    <row r="1759" spans="9:9" x14ac:dyDescent="0.45">
      <c r="I1759"/>
    </row>
    <row r="1760" spans="9:9" x14ac:dyDescent="0.45">
      <c r="I1760"/>
    </row>
    <row r="1761" spans="9:9" x14ac:dyDescent="0.45">
      <c r="I1761"/>
    </row>
    <row r="1762" spans="9:9" x14ac:dyDescent="0.45">
      <c r="I1762"/>
    </row>
    <row r="1763" spans="9:9" x14ac:dyDescent="0.45">
      <c r="I1763"/>
    </row>
    <row r="1764" spans="9:9" x14ac:dyDescent="0.45">
      <c r="I1764"/>
    </row>
    <row r="1765" spans="9:9" x14ac:dyDescent="0.45">
      <c r="I1765"/>
    </row>
    <row r="1766" spans="9:9" x14ac:dyDescent="0.45">
      <c r="I1766"/>
    </row>
    <row r="1767" spans="9:9" x14ac:dyDescent="0.45">
      <c r="I1767"/>
    </row>
    <row r="1768" spans="9:9" x14ac:dyDescent="0.45">
      <c r="I1768"/>
    </row>
    <row r="1769" spans="9:9" x14ac:dyDescent="0.45">
      <c r="I1769"/>
    </row>
    <row r="1770" spans="9:9" x14ac:dyDescent="0.45">
      <c r="I1770"/>
    </row>
    <row r="1771" spans="9:9" x14ac:dyDescent="0.45">
      <c r="I1771"/>
    </row>
    <row r="1772" spans="9:9" x14ac:dyDescent="0.45">
      <c r="I1772"/>
    </row>
    <row r="1773" spans="9:9" x14ac:dyDescent="0.45">
      <c r="I1773"/>
    </row>
    <row r="1774" spans="9:9" x14ac:dyDescent="0.45">
      <c r="I1774"/>
    </row>
    <row r="1775" spans="9:9" x14ac:dyDescent="0.45">
      <c r="I1775"/>
    </row>
    <row r="1776" spans="9:9" x14ac:dyDescent="0.45">
      <c r="I1776"/>
    </row>
    <row r="1777" spans="9:9" x14ac:dyDescent="0.45">
      <c r="I1777"/>
    </row>
    <row r="1778" spans="9:9" x14ac:dyDescent="0.45">
      <c r="I1778"/>
    </row>
    <row r="1779" spans="9:9" x14ac:dyDescent="0.45">
      <c r="I1779"/>
    </row>
    <row r="1780" spans="9:9" x14ac:dyDescent="0.45">
      <c r="I1780"/>
    </row>
    <row r="1781" spans="9:9" x14ac:dyDescent="0.45">
      <c r="I1781"/>
    </row>
    <row r="1782" spans="9:9" x14ac:dyDescent="0.45">
      <c r="I1782"/>
    </row>
    <row r="1783" spans="9:9" x14ac:dyDescent="0.45">
      <c r="I1783"/>
    </row>
    <row r="1784" spans="9:9" x14ac:dyDescent="0.45">
      <c r="I1784"/>
    </row>
    <row r="1785" spans="9:9" x14ac:dyDescent="0.45">
      <c r="I1785"/>
    </row>
    <row r="1786" spans="9:9" x14ac:dyDescent="0.45">
      <c r="I1786"/>
    </row>
    <row r="1787" spans="9:9" x14ac:dyDescent="0.45">
      <c r="I1787"/>
    </row>
    <row r="1788" spans="9:9" x14ac:dyDescent="0.45">
      <c r="I1788"/>
    </row>
    <row r="1789" spans="9:9" x14ac:dyDescent="0.45">
      <c r="I1789"/>
    </row>
    <row r="1790" spans="9:9" x14ac:dyDescent="0.45">
      <c r="I1790"/>
    </row>
    <row r="1791" spans="9:9" x14ac:dyDescent="0.45">
      <c r="I1791"/>
    </row>
    <row r="1792" spans="9:9" x14ac:dyDescent="0.45">
      <c r="I1792"/>
    </row>
    <row r="1793" spans="9:9" x14ac:dyDescent="0.45">
      <c r="I1793"/>
    </row>
    <row r="1794" spans="9:9" x14ac:dyDescent="0.45">
      <c r="I1794"/>
    </row>
    <row r="1795" spans="9:9" x14ac:dyDescent="0.45">
      <c r="I1795"/>
    </row>
    <row r="1796" spans="9:9" x14ac:dyDescent="0.45">
      <c r="I1796"/>
    </row>
    <row r="1797" spans="9:9" x14ac:dyDescent="0.45">
      <c r="I1797"/>
    </row>
    <row r="1798" spans="9:9" x14ac:dyDescent="0.45">
      <c r="I1798"/>
    </row>
    <row r="1799" spans="9:9" x14ac:dyDescent="0.45">
      <c r="I1799"/>
    </row>
    <row r="1800" spans="9:9" x14ac:dyDescent="0.45">
      <c r="I1800"/>
    </row>
    <row r="1801" spans="9:9" x14ac:dyDescent="0.45">
      <c r="I1801"/>
    </row>
    <row r="1802" spans="9:9" x14ac:dyDescent="0.45">
      <c r="I1802"/>
    </row>
    <row r="1803" spans="9:9" x14ac:dyDescent="0.45">
      <c r="I1803"/>
    </row>
    <row r="1804" spans="9:9" x14ac:dyDescent="0.45">
      <c r="I1804"/>
    </row>
    <row r="1805" spans="9:9" x14ac:dyDescent="0.45">
      <c r="I1805"/>
    </row>
    <row r="1806" spans="9:9" x14ac:dyDescent="0.45">
      <c r="I1806"/>
    </row>
    <row r="1807" spans="9:9" x14ac:dyDescent="0.45">
      <c r="I1807"/>
    </row>
    <row r="1808" spans="9:9" x14ac:dyDescent="0.45">
      <c r="I1808"/>
    </row>
    <row r="1809" spans="9:9" x14ac:dyDescent="0.45">
      <c r="I1809"/>
    </row>
    <row r="1810" spans="9:9" x14ac:dyDescent="0.45">
      <c r="I1810"/>
    </row>
    <row r="1811" spans="9:9" x14ac:dyDescent="0.45">
      <c r="I1811"/>
    </row>
    <row r="1812" spans="9:9" x14ac:dyDescent="0.45">
      <c r="I1812"/>
    </row>
    <row r="1813" spans="9:9" x14ac:dyDescent="0.45">
      <c r="I1813"/>
    </row>
    <row r="1814" spans="9:9" x14ac:dyDescent="0.45">
      <c r="I1814"/>
    </row>
    <row r="1815" spans="9:9" x14ac:dyDescent="0.45">
      <c r="I1815"/>
    </row>
    <row r="1816" spans="9:9" x14ac:dyDescent="0.45">
      <c r="I1816"/>
    </row>
    <row r="1817" spans="9:9" x14ac:dyDescent="0.45">
      <c r="I1817"/>
    </row>
    <row r="1818" spans="9:9" x14ac:dyDescent="0.45">
      <c r="I1818"/>
    </row>
    <row r="1819" spans="9:9" x14ac:dyDescent="0.45">
      <c r="I1819"/>
    </row>
    <row r="1820" spans="9:9" x14ac:dyDescent="0.45">
      <c r="I1820"/>
    </row>
    <row r="1821" spans="9:9" x14ac:dyDescent="0.45">
      <c r="I1821"/>
    </row>
    <row r="1822" spans="9:9" x14ac:dyDescent="0.45">
      <c r="I1822"/>
    </row>
    <row r="1823" spans="9:9" x14ac:dyDescent="0.45">
      <c r="I1823"/>
    </row>
    <row r="1824" spans="9:9" x14ac:dyDescent="0.45">
      <c r="I1824"/>
    </row>
    <row r="1825" spans="9:9" x14ac:dyDescent="0.45">
      <c r="I1825"/>
    </row>
    <row r="1826" spans="9:9" x14ac:dyDescent="0.45">
      <c r="I1826"/>
    </row>
    <row r="1827" spans="9:9" x14ac:dyDescent="0.45">
      <c r="I1827"/>
    </row>
    <row r="1828" spans="9:9" x14ac:dyDescent="0.45">
      <c r="I1828"/>
    </row>
    <row r="1829" spans="9:9" x14ac:dyDescent="0.45">
      <c r="I1829"/>
    </row>
    <row r="1830" spans="9:9" x14ac:dyDescent="0.45">
      <c r="I1830"/>
    </row>
    <row r="1831" spans="9:9" x14ac:dyDescent="0.45">
      <c r="I1831"/>
    </row>
    <row r="1832" spans="9:9" x14ac:dyDescent="0.45">
      <c r="I1832"/>
    </row>
    <row r="1833" spans="9:9" x14ac:dyDescent="0.45">
      <c r="I1833"/>
    </row>
    <row r="1834" spans="9:9" x14ac:dyDescent="0.45">
      <c r="I1834"/>
    </row>
    <row r="1835" spans="9:9" x14ac:dyDescent="0.45">
      <c r="I1835"/>
    </row>
    <row r="1836" spans="9:9" x14ac:dyDescent="0.45">
      <c r="I1836"/>
    </row>
    <row r="1837" spans="9:9" x14ac:dyDescent="0.45">
      <c r="I1837"/>
    </row>
    <row r="1838" spans="9:9" x14ac:dyDescent="0.45">
      <c r="I1838"/>
    </row>
    <row r="1839" spans="9:9" x14ac:dyDescent="0.45">
      <c r="I1839"/>
    </row>
    <row r="1840" spans="9:9" x14ac:dyDescent="0.45">
      <c r="I1840"/>
    </row>
    <row r="1841" spans="9:9" x14ac:dyDescent="0.45">
      <c r="I1841"/>
    </row>
    <row r="1842" spans="9:9" x14ac:dyDescent="0.45">
      <c r="I1842"/>
    </row>
    <row r="1843" spans="9:9" x14ac:dyDescent="0.45">
      <c r="I1843"/>
    </row>
    <row r="1844" spans="9:9" x14ac:dyDescent="0.45">
      <c r="I1844"/>
    </row>
    <row r="1845" spans="9:9" x14ac:dyDescent="0.45">
      <c r="I1845"/>
    </row>
    <row r="1846" spans="9:9" x14ac:dyDescent="0.45">
      <c r="I1846"/>
    </row>
    <row r="1847" spans="9:9" x14ac:dyDescent="0.45">
      <c r="I1847"/>
    </row>
    <row r="1848" spans="9:9" x14ac:dyDescent="0.45">
      <c r="I1848"/>
    </row>
    <row r="1849" spans="9:9" x14ac:dyDescent="0.45">
      <c r="I1849"/>
    </row>
    <row r="1850" spans="9:9" x14ac:dyDescent="0.45">
      <c r="I1850"/>
    </row>
    <row r="1851" spans="9:9" x14ac:dyDescent="0.45">
      <c r="I1851"/>
    </row>
    <row r="1852" spans="9:9" x14ac:dyDescent="0.45">
      <c r="I1852"/>
    </row>
    <row r="1853" spans="9:9" x14ac:dyDescent="0.45">
      <c r="I1853"/>
    </row>
    <row r="1854" spans="9:9" x14ac:dyDescent="0.45">
      <c r="I1854"/>
    </row>
    <row r="1855" spans="9:9" x14ac:dyDescent="0.45">
      <c r="I1855"/>
    </row>
    <row r="1856" spans="9:9" x14ac:dyDescent="0.45">
      <c r="I1856"/>
    </row>
    <row r="1857" spans="9:9" x14ac:dyDescent="0.45">
      <c r="I1857"/>
    </row>
    <row r="1858" spans="9:9" x14ac:dyDescent="0.45">
      <c r="I1858"/>
    </row>
    <row r="1859" spans="9:9" x14ac:dyDescent="0.45">
      <c r="I1859"/>
    </row>
    <row r="1860" spans="9:9" x14ac:dyDescent="0.45">
      <c r="I1860"/>
    </row>
    <row r="1861" spans="9:9" x14ac:dyDescent="0.45">
      <c r="I1861"/>
    </row>
    <row r="1862" spans="9:9" x14ac:dyDescent="0.45">
      <c r="I1862"/>
    </row>
    <row r="1863" spans="9:9" x14ac:dyDescent="0.45">
      <c r="I1863"/>
    </row>
    <row r="1864" spans="9:9" x14ac:dyDescent="0.45">
      <c r="I1864"/>
    </row>
    <row r="1865" spans="9:9" x14ac:dyDescent="0.45">
      <c r="I1865"/>
    </row>
    <row r="1866" spans="9:9" x14ac:dyDescent="0.45">
      <c r="I1866"/>
    </row>
    <row r="1867" spans="9:9" x14ac:dyDescent="0.45">
      <c r="I1867"/>
    </row>
    <row r="1868" spans="9:9" x14ac:dyDescent="0.45">
      <c r="I1868"/>
    </row>
    <row r="1869" spans="9:9" x14ac:dyDescent="0.45">
      <c r="I1869"/>
    </row>
    <row r="1870" spans="9:9" x14ac:dyDescent="0.45">
      <c r="I1870"/>
    </row>
    <row r="1871" spans="9:9" x14ac:dyDescent="0.45">
      <c r="I1871"/>
    </row>
    <row r="1872" spans="9:9" x14ac:dyDescent="0.45">
      <c r="I1872"/>
    </row>
    <row r="1873" spans="9:9" x14ac:dyDescent="0.45">
      <c r="I1873"/>
    </row>
    <row r="1874" spans="9:9" x14ac:dyDescent="0.45">
      <c r="I1874"/>
    </row>
    <row r="1875" spans="9:9" x14ac:dyDescent="0.45">
      <c r="I1875"/>
    </row>
    <row r="1876" spans="9:9" x14ac:dyDescent="0.45">
      <c r="I1876"/>
    </row>
    <row r="1877" spans="9:9" x14ac:dyDescent="0.45">
      <c r="I1877"/>
    </row>
    <row r="1878" spans="9:9" x14ac:dyDescent="0.45">
      <c r="I1878"/>
    </row>
    <row r="1879" spans="9:9" x14ac:dyDescent="0.45">
      <c r="I1879"/>
    </row>
    <row r="1880" spans="9:9" x14ac:dyDescent="0.45">
      <c r="I1880"/>
    </row>
    <row r="1881" spans="9:9" x14ac:dyDescent="0.45">
      <c r="I1881"/>
    </row>
    <row r="1882" spans="9:9" x14ac:dyDescent="0.45">
      <c r="I1882"/>
    </row>
    <row r="1883" spans="9:9" x14ac:dyDescent="0.45">
      <c r="I1883"/>
    </row>
    <row r="1884" spans="9:9" x14ac:dyDescent="0.45">
      <c r="I1884"/>
    </row>
    <row r="1885" spans="9:9" x14ac:dyDescent="0.45">
      <c r="I1885"/>
    </row>
    <row r="1886" spans="9:9" x14ac:dyDescent="0.45">
      <c r="I1886"/>
    </row>
    <row r="1887" spans="9:9" x14ac:dyDescent="0.45">
      <c r="I1887"/>
    </row>
    <row r="1888" spans="9:9" x14ac:dyDescent="0.45">
      <c r="I1888"/>
    </row>
    <row r="1889" spans="9:9" x14ac:dyDescent="0.45">
      <c r="I1889"/>
    </row>
    <row r="1890" spans="9:9" x14ac:dyDescent="0.45">
      <c r="I1890"/>
    </row>
    <row r="1891" spans="9:9" x14ac:dyDescent="0.45">
      <c r="I1891"/>
    </row>
    <row r="1892" spans="9:9" x14ac:dyDescent="0.45">
      <c r="I1892"/>
    </row>
    <row r="1893" spans="9:9" x14ac:dyDescent="0.45">
      <c r="I1893"/>
    </row>
    <row r="1894" spans="9:9" x14ac:dyDescent="0.45">
      <c r="I1894"/>
    </row>
    <row r="1895" spans="9:9" x14ac:dyDescent="0.45">
      <c r="I1895"/>
    </row>
    <row r="1896" spans="9:9" x14ac:dyDescent="0.45">
      <c r="I1896"/>
    </row>
    <row r="1897" spans="9:9" x14ac:dyDescent="0.45">
      <c r="I1897"/>
    </row>
    <row r="1898" spans="9:9" x14ac:dyDescent="0.45">
      <c r="I1898"/>
    </row>
    <row r="1899" spans="9:9" x14ac:dyDescent="0.45">
      <c r="I1899"/>
    </row>
    <row r="1900" spans="9:9" x14ac:dyDescent="0.45">
      <c r="I1900"/>
    </row>
    <row r="1901" spans="9:9" x14ac:dyDescent="0.45">
      <c r="I1901"/>
    </row>
    <row r="1902" spans="9:9" x14ac:dyDescent="0.45">
      <c r="I1902"/>
    </row>
    <row r="1903" spans="9:9" x14ac:dyDescent="0.45">
      <c r="I1903"/>
    </row>
    <row r="1904" spans="9:9" x14ac:dyDescent="0.45">
      <c r="I1904"/>
    </row>
    <row r="1905" spans="9:9" x14ac:dyDescent="0.45">
      <c r="I1905"/>
    </row>
    <row r="1906" spans="9:9" x14ac:dyDescent="0.45">
      <c r="I1906"/>
    </row>
    <row r="1907" spans="9:9" x14ac:dyDescent="0.45">
      <c r="I1907"/>
    </row>
    <row r="1908" spans="9:9" x14ac:dyDescent="0.45">
      <c r="I1908"/>
    </row>
    <row r="1909" spans="9:9" x14ac:dyDescent="0.45">
      <c r="I1909"/>
    </row>
    <row r="1910" spans="9:9" x14ac:dyDescent="0.45">
      <c r="I1910"/>
    </row>
    <row r="1911" spans="9:9" x14ac:dyDescent="0.45">
      <c r="I1911"/>
    </row>
    <row r="1912" spans="9:9" x14ac:dyDescent="0.45">
      <c r="I1912"/>
    </row>
    <row r="1913" spans="9:9" x14ac:dyDescent="0.45">
      <c r="I1913"/>
    </row>
    <row r="1914" spans="9:9" x14ac:dyDescent="0.45">
      <c r="I1914"/>
    </row>
    <row r="1915" spans="9:9" x14ac:dyDescent="0.45">
      <c r="I1915"/>
    </row>
    <row r="1916" spans="9:9" x14ac:dyDescent="0.45">
      <c r="I1916"/>
    </row>
    <row r="1917" spans="9:9" x14ac:dyDescent="0.45">
      <c r="I1917"/>
    </row>
    <row r="1918" spans="9:9" x14ac:dyDescent="0.45">
      <c r="I1918"/>
    </row>
    <row r="1919" spans="9:9" x14ac:dyDescent="0.45">
      <c r="I1919"/>
    </row>
    <row r="1920" spans="9:9" x14ac:dyDescent="0.45">
      <c r="I1920"/>
    </row>
    <row r="1921" spans="9:9" x14ac:dyDescent="0.45">
      <c r="I1921"/>
    </row>
    <row r="1922" spans="9:9" x14ac:dyDescent="0.45">
      <c r="I1922"/>
    </row>
    <row r="1923" spans="9:9" x14ac:dyDescent="0.45">
      <c r="I1923"/>
    </row>
    <row r="1924" spans="9:9" x14ac:dyDescent="0.45">
      <c r="I1924"/>
    </row>
    <row r="1925" spans="9:9" x14ac:dyDescent="0.45">
      <c r="I1925"/>
    </row>
    <row r="1926" spans="9:9" x14ac:dyDescent="0.45">
      <c r="I1926"/>
    </row>
    <row r="1927" spans="9:9" x14ac:dyDescent="0.45">
      <c r="I1927"/>
    </row>
    <row r="1928" spans="9:9" x14ac:dyDescent="0.45">
      <c r="I1928"/>
    </row>
    <row r="1929" spans="9:9" x14ac:dyDescent="0.45">
      <c r="I1929"/>
    </row>
    <row r="1930" spans="9:9" x14ac:dyDescent="0.45">
      <c r="I1930"/>
    </row>
    <row r="1931" spans="9:9" x14ac:dyDescent="0.45">
      <c r="I1931"/>
    </row>
    <row r="1932" spans="9:9" x14ac:dyDescent="0.45">
      <c r="I1932"/>
    </row>
    <row r="1933" spans="9:9" x14ac:dyDescent="0.45">
      <c r="I1933"/>
    </row>
    <row r="1934" spans="9:9" x14ac:dyDescent="0.45">
      <c r="I1934"/>
    </row>
    <row r="1935" spans="9:9" x14ac:dyDescent="0.45">
      <c r="I1935"/>
    </row>
    <row r="1936" spans="9:9" x14ac:dyDescent="0.45">
      <c r="I1936"/>
    </row>
    <row r="1937" spans="9:9" x14ac:dyDescent="0.45">
      <c r="I1937"/>
    </row>
    <row r="1938" spans="9:9" x14ac:dyDescent="0.45">
      <c r="I1938"/>
    </row>
    <row r="1939" spans="9:9" x14ac:dyDescent="0.45">
      <c r="I1939"/>
    </row>
    <row r="1940" spans="9:9" x14ac:dyDescent="0.45">
      <c r="I1940"/>
    </row>
    <row r="1941" spans="9:9" x14ac:dyDescent="0.45">
      <c r="I1941"/>
    </row>
    <row r="1942" spans="9:9" x14ac:dyDescent="0.45">
      <c r="I1942"/>
    </row>
    <row r="1943" spans="9:9" x14ac:dyDescent="0.45">
      <c r="I1943"/>
    </row>
    <row r="1944" spans="9:9" x14ac:dyDescent="0.45">
      <c r="I1944"/>
    </row>
    <row r="1945" spans="9:9" x14ac:dyDescent="0.45">
      <c r="I1945"/>
    </row>
    <row r="1946" spans="9:9" x14ac:dyDescent="0.45">
      <c r="I1946"/>
    </row>
    <row r="1947" spans="9:9" x14ac:dyDescent="0.45">
      <c r="I1947"/>
    </row>
    <row r="1948" spans="9:9" x14ac:dyDescent="0.45">
      <c r="I1948"/>
    </row>
    <row r="1949" spans="9:9" x14ac:dyDescent="0.45">
      <c r="I1949"/>
    </row>
    <row r="1950" spans="9:9" x14ac:dyDescent="0.45">
      <c r="I1950"/>
    </row>
    <row r="1951" spans="9:9" x14ac:dyDescent="0.45">
      <c r="I1951"/>
    </row>
    <row r="1952" spans="9:9" x14ac:dyDescent="0.45">
      <c r="I1952"/>
    </row>
    <row r="1953" spans="9:9" x14ac:dyDescent="0.45">
      <c r="I1953"/>
    </row>
    <row r="1954" spans="9:9" x14ac:dyDescent="0.45">
      <c r="I1954"/>
    </row>
    <row r="1955" spans="9:9" x14ac:dyDescent="0.45">
      <c r="I1955"/>
    </row>
    <row r="1956" spans="9:9" x14ac:dyDescent="0.45">
      <c r="I1956"/>
    </row>
    <row r="1957" spans="9:9" x14ac:dyDescent="0.45">
      <c r="I1957"/>
    </row>
    <row r="1958" spans="9:9" x14ac:dyDescent="0.45">
      <c r="I1958"/>
    </row>
    <row r="1959" spans="9:9" x14ac:dyDescent="0.45">
      <c r="I1959"/>
    </row>
    <row r="1960" spans="9:9" x14ac:dyDescent="0.45">
      <c r="I1960"/>
    </row>
    <row r="1961" spans="9:9" x14ac:dyDescent="0.45">
      <c r="I1961"/>
    </row>
    <row r="1962" spans="9:9" x14ac:dyDescent="0.45">
      <c r="I1962"/>
    </row>
    <row r="1963" spans="9:9" x14ac:dyDescent="0.45">
      <c r="I1963"/>
    </row>
    <row r="1964" spans="9:9" x14ac:dyDescent="0.45">
      <c r="I1964"/>
    </row>
    <row r="1965" spans="9:9" x14ac:dyDescent="0.45">
      <c r="I1965"/>
    </row>
    <row r="1966" spans="9:9" x14ac:dyDescent="0.45">
      <c r="I1966"/>
    </row>
    <row r="1967" spans="9:9" x14ac:dyDescent="0.45">
      <c r="I1967"/>
    </row>
    <row r="1968" spans="9:9" x14ac:dyDescent="0.45">
      <c r="I1968"/>
    </row>
    <row r="1969" spans="9:9" x14ac:dyDescent="0.45">
      <c r="I1969"/>
    </row>
    <row r="1970" spans="9:9" x14ac:dyDescent="0.45">
      <c r="I1970"/>
    </row>
    <row r="1971" spans="9:9" x14ac:dyDescent="0.45">
      <c r="I1971"/>
    </row>
    <row r="1972" spans="9:9" x14ac:dyDescent="0.45">
      <c r="I1972"/>
    </row>
    <row r="1973" spans="9:9" x14ac:dyDescent="0.45">
      <c r="I1973"/>
    </row>
    <row r="1974" spans="9:9" x14ac:dyDescent="0.45">
      <c r="I1974"/>
    </row>
    <row r="1975" spans="9:9" x14ac:dyDescent="0.45">
      <c r="I1975"/>
    </row>
    <row r="1976" spans="9:9" x14ac:dyDescent="0.45">
      <c r="I1976"/>
    </row>
    <row r="1977" spans="9:9" x14ac:dyDescent="0.45">
      <c r="I1977"/>
    </row>
    <row r="1978" spans="9:9" x14ac:dyDescent="0.45">
      <c r="I1978"/>
    </row>
    <row r="1979" spans="9:9" x14ac:dyDescent="0.45">
      <c r="I1979"/>
    </row>
    <row r="1980" spans="9:9" x14ac:dyDescent="0.45">
      <c r="I1980"/>
    </row>
    <row r="1981" spans="9:9" x14ac:dyDescent="0.45">
      <c r="I1981"/>
    </row>
    <row r="1982" spans="9:9" x14ac:dyDescent="0.45">
      <c r="I1982"/>
    </row>
    <row r="1983" spans="9:9" x14ac:dyDescent="0.45">
      <c r="I1983"/>
    </row>
    <row r="1984" spans="9:9" x14ac:dyDescent="0.45">
      <c r="I1984"/>
    </row>
    <row r="1985" spans="9:9" x14ac:dyDescent="0.45">
      <c r="I1985"/>
    </row>
    <row r="1986" spans="9:9" x14ac:dyDescent="0.45">
      <c r="I1986"/>
    </row>
    <row r="1987" spans="9:9" x14ac:dyDescent="0.45">
      <c r="I1987"/>
    </row>
    <row r="1988" spans="9:9" x14ac:dyDescent="0.45">
      <c r="I1988"/>
    </row>
    <row r="1989" spans="9:9" x14ac:dyDescent="0.45">
      <c r="I1989"/>
    </row>
    <row r="1990" spans="9:9" x14ac:dyDescent="0.45">
      <c r="I1990"/>
    </row>
    <row r="1991" spans="9:9" x14ac:dyDescent="0.45">
      <c r="I1991"/>
    </row>
    <row r="1992" spans="9:9" x14ac:dyDescent="0.45">
      <c r="I1992"/>
    </row>
    <row r="1993" spans="9:9" x14ac:dyDescent="0.45">
      <c r="I1993"/>
    </row>
    <row r="1994" spans="9:9" x14ac:dyDescent="0.45">
      <c r="I1994"/>
    </row>
    <row r="1995" spans="9:9" x14ac:dyDescent="0.45">
      <c r="I1995"/>
    </row>
    <row r="1996" spans="9:9" x14ac:dyDescent="0.45">
      <c r="I1996"/>
    </row>
    <row r="1997" spans="9:9" x14ac:dyDescent="0.45">
      <c r="I1997"/>
    </row>
    <row r="1998" spans="9:9" x14ac:dyDescent="0.45">
      <c r="I1998"/>
    </row>
    <row r="1999" spans="9:9" x14ac:dyDescent="0.45">
      <c r="I1999"/>
    </row>
    <row r="2000" spans="9:9" x14ac:dyDescent="0.45">
      <c r="I2000"/>
    </row>
    <row r="2001" spans="9:9" x14ac:dyDescent="0.45">
      <c r="I2001"/>
    </row>
    <row r="2002" spans="9:9" x14ac:dyDescent="0.45">
      <c r="I2002"/>
    </row>
    <row r="2003" spans="9:9" x14ac:dyDescent="0.45">
      <c r="I2003"/>
    </row>
    <row r="2004" spans="9:9" x14ac:dyDescent="0.45">
      <c r="I2004"/>
    </row>
    <row r="2005" spans="9:9" x14ac:dyDescent="0.45">
      <c r="I2005"/>
    </row>
    <row r="2006" spans="9:9" x14ac:dyDescent="0.45">
      <c r="I2006"/>
    </row>
    <row r="2007" spans="9:9" x14ac:dyDescent="0.45">
      <c r="I2007"/>
    </row>
    <row r="2008" spans="9:9" x14ac:dyDescent="0.45">
      <c r="I2008"/>
    </row>
    <row r="2009" spans="9:9" x14ac:dyDescent="0.45">
      <c r="I2009"/>
    </row>
    <row r="2010" spans="9:9" x14ac:dyDescent="0.45">
      <c r="I2010"/>
    </row>
    <row r="2011" spans="9:9" x14ac:dyDescent="0.45">
      <c r="I2011"/>
    </row>
    <row r="2012" spans="9:9" x14ac:dyDescent="0.45">
      <c r="I2012"/>
    </row>
    <row r="2013" spans="9:9" x14ac:dyDescent="0.45">
      <c r="I2013"/>
    </row>
    <row r="2014" spans="9:9" x14ac:dyDescent="0.45">
      <c r="I2014"/>
    </row>
    <row r="2015" spans="9:9" x14ac:dyDescent="0.45">
      <c r="I2015"/>
    </row>
    <row r="2016" spans="9:9" x14ac:dyDescent="0.45">
      <c r="I2016"/>
    </row>
    <row r="2017" spans="9:9" x14ac:dyDescent="0.45">
      <c r="I2017"/>
    </row>
    <row r="2018" spans="9:9" x14ac:dyDescent="0.45">
      <c r="I2018"/>
    </row>
    <row r="2019" spans="9:9" x14ac:dyDescent="0.45">
      <c r="I2019"/>
    </row>
    <row r="2020" spans="9:9" x14ac:dyDescent="0.45">
      <c r="I2020"/>
    </row>
    <row r="2021" spans="9:9" x14ac:dyDescent="0.45">
      <c r="I2021"/>
    </row>
    <row r="2022" spans="9:9" x14ac:dyDescent="0.45">
      <c r="I2022"/>
    </row>
    <row r="2023" spans="9:9" x14ac:dyDescent="0.45">
      <c r="I2023"/>
    </row>
    <row r="2024" spans="9:9" x14ac:dyDescent="0.45">
      <c r="I2024"/>
    </row>
    <row r="2025" spans="9:9" x14ac:dyDescent="0.45">
      <c r="I2025"/>
    </row>
    <row r="2026" spans="9:9" x14ac:dyDescent="0.45">
      <c r="I2026"/>
    </row>
    <row r="2027" spans="9:9" x14ac:dyDescent="0.45">
      <c r="I2027"/>
    </row>
    <row r="2028" spans="9:9" x14ac:dyDescent="0.45">
      <c r="I2028"/>
    </row>
    <row r="2029" spans="9:9" x14ac:dyDescent="0.45">
      <c r="I2029"/>
    </row>
    <row r="2030" spans="9:9" x14ac:dyDescent="0.45">
      <c r="I2030"/>
    </row>
    <row r="2031" spans="9:9" x14ac:dyDescent="0.45">
      <c r="I2031"/>
    </row>
    <row r="2032" spans="9:9" x14ac:dyDescent="0.45">
      <c r="I2032"/>
    </row>
    <row r="2033" spans="9:9" x14ac:dyDescent="0.45">
      <c r="I2033"/>
    </row>
    <row r="2034" spans="9:9" x14ac:dyDescent="0.45">
      <c r="I2034"/>
    </row>
    <row r="2035" spans="9:9" x14ac:dyDescent="0.45">
      <c r="I2035"/>
    </row>
    <row r="2036" spans="9:9" x14ac:dyDescent="0.45">
      <c r="I2036"/>
    </row>
    <row r="2037" spans="9:9" x14ac:dyDescent="0.45">
      <c r="I2037"/>
    </row>
    <row r="2038" spans="9:9" x14ac:dyDescent="0.45">
      <c r="I2038"/>
    </row>
    <row r="2039" spans="9:9" x14ac:dyDescent="0.45">
      <c r="I2039"/>
    </row>
    <row r="2040" spans="9:9" x14ac:dyDescent="0.45">
      <c r="I2040"/>
    </row>
    <row r="2041" spans="9:9" x14ac:dyDescent="0.45">
      <c r="I2041"/>
    </row>
    <row r="2042" spans="9:9" x14ac:dyDescent="0.45">
      <c r="I2042"/>
    </row>
    <row r="2043" spans="9:9" x14ac:dyDescent="0.45">
      <c r="I2043"/>
    </row>
    <row r="2044" spans="9:9" x14ac:dyDescent="0.45">
      <c r="I2044"/>
    </row>
    <row r="2045" spans="9:9" x14ac:dyDescent="0.45">
      <c r="I2045"/>
    </row>
    <row r="2046" spans="9:9" x14ac:dyDescent="0.45">
      <c r="I2046"/>
    </row>
    <row r="2047" spans="9:9" x14ac:dyDescent="0.45">
      <c r="I2047"/>
    </row>
    <row r="2048" spans="9:9" x14ac:dyDescent="0.45">
      <c r="I2048"/>
    </row>
    <row r="2049" spans="9:9" x14ac:dyDescent="0.45">
      <c r="I2049"/>
    </row>
    <row r="2050" spans="9:9" x14ac:dyDescent="0.45">
      <c r="I2050"/>
    </row>
    <row r="2051" spans="9:9" x14ac:dyDescent="0.45">
      <c r="I2051"/>
    </row>
    <row r="2052" spans="9:9" x14ac:dyDescent="0.45">
      <c r="I2052"/>
    </row>
    <row r="2053" spans="9:9" x14ac:dyDescent="0.45">
      <c r="I2053"/>
    </row>
    <row r="2054" spans="9:9" x14ac:dyDescent="0.45">
      <c r="I2054"/>
    </row>
    <row r="2055" spans="9:9" x14ac:dyDescent="0.45">
      <c r="I2055"/>
    </row>
    <row r="2056" spans="9:9" x14ac:dyDescent="0.45">
      <c r="I2056"/>
    </row>
    <row r="2057" spans="9:9" x14ac:dyDescent="0.45">
      <c r="I2057"/>
    </row>
    <row r="2058" spans="9:9" x14ac:dyDescent="0.45">
      <c r="I2058"/>
    </row>
    <row r="2059" spans="9:9" x14ac:dyDescent="0.45">
      <c r="I2059"/>
    </row>
    <row r="2060" spans="9:9" x14ac:dyDescent="0.45">
      <c r="I2060"/>
    </row>
    <row r="2061" spans="9:9" x14ac:dyDescent="0.45">
      <c r="I2061"/>
    </row>
    <row r="2062" spans="9:9" x14ac:dyDescent="0.45">
      <c r="I2062"/>
    </row>
    <row r="2063" spans="9:9" x14ac:dyDescent="0.45">
      <c r="I2063"/>
    </row>
    <row r="2064" spans="9:9" x14ac:dyDescent="0.45">
      <c r="I2064"/>
    </row>
    <row r="2065" spans="9:9" x14ac:dyDescent="0.45">
      <c r="I2065"/>
    </row>
    <row r="2066" spans="9:9" x14ac:dyDescent="0.45">
      <c r="I2066"/>
    </row>
    <row r="2067" spans="9:9" x14ac:dyDescent="0.45">
      <c r="I2067"/>
    </row>
    <row r="2068" spans="9:9" x14ac:dyDescent="0.45">
      <c r="I2068"/>
    </row>
    <row r="2069" spans="9:9" x14ac:dyDescent="0.45">
      <c r="I2069"/>
    </row>
    <row r="2070" spans="9:9" x14ac:dyDescent="0.45">
      <c r="I2070"/>
    </row>
    <row r="2071" spans="9:9" x14ac:dyDescent="0.45">
      <c r="I2071"/>
    </row>
    <row r="2072" spans="9:9" x14ac:dyDescent="0.45">
      <c r="I2072"/>
    </row>
    <row r="2073" spans="9:9" x14ac:dyDescent="0.45">
      <c r="I2073"/>
    </row>
    <row r="2074" spans="9:9" x14ac:dyDescent="0.45">
      <c r="I2074"/>
    </row>
    <row r="2075" spans="9:9" x14ac:dyDescent="0.45">
      <c r="I2075"/>
    </row>
    <row r="2076" spans="9:9" x14ac:dyDescent="0.45">
      <c r="I2076"/>
    </row>
    <row r="2077" spans="9:9" x14ac:dyDescent="0.45">
      <c r="I2077"/>
    </row>
    <row r="2078" spans="9:9" x14ac:dyDescent="0.45">
      <c r="I2078"/>
    </row>
    <row r="2079" spans="9:9" x14ac:dyDescent="0.45">
      <c r="I2079"/>
    </row>
    <row r="2080" spans="9:9" x14ac:dyDescent="0.45">
      <c r="I2080"/>
    </row>
    <row r="2081" spans="9:9" x14ac:dyDescent="0.45">
      <c r="I2081"/>
    </row>
    <row r="2082" spans="9:9" x14ac:dyDescent="0.45">
      <c r="I2082"/>
    </row>
    <row r="2083" spans="9:9" x14ac:dyDescent="0.45">
      <c r="I2083"/>
    </row>
    <row r="2084" spans="9:9" x14ac:dyDescent="0.45">
      <c r="I2084"/>
    </row>
    <row r="2085" spans="9:9" x14ac:dyDescent="0.45">
      <c r="I2085"/>
    </row>
    <row r="2086" spans="9:9" x14ac:dyDescent="0.45">
      <c r="I2086"/>
    </row>
    <row r="2087" spans="9:9" x14ac:dyDescent="0.45">
      <c r="I2087"/>
    </row>
    <row r="2088" spans="9:9" x14ac:dyDescent="0.45">
      <c r="I2088"/>
    </row>
    <row r="2089" spans="9:9" x14ac:dyDescent="0.45">
      <c r="I2089"/>
    </row>
    <row r="2090" spans="9:9" x14ac:dyDescent="0.45">
      <c r="I2090"/>
    </row>
    <row r="2091" spans="9:9" x14ac:dyDescent="0.45">
      <c r="I2091"/>
    </row>
    <row r="2092" spans="9:9" x14ac:dyDescent="0.45">
      <c r="I2092"/>
    </row>
    <row r="2093" spans="9:9" x14ac:dyDescent="0.45">
      <c r="I2093"/>
    </row>
    <row r="2094" spans="9:9" x14ac:dyDescent="0.45">
      <c r="I209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5AFEA-2309-437D-8146-C5E96B952BA2}">
  <dimension ref="A1:I2122"/>
  <sheetViews>
    <sheetView workbookViewId="0">
      <selection activeCell="L2" sqref="L2:M6"/>
    </sheetView>
  </sheetViews>
  <sheetFormatPr defaultRowHeight="15.9" x14ac:dyDescent="0.45"/>
  <cols>
    <col min="1" max="1" width="7.5703125" customWidth="1"/>
    <col min="2" max="2" width="7.42578125" customWidth="1"/>
    <col min="3" max="3" width="6.0703125" customWidth="1"/>
    <col min="4" max="4" width="10.42578125" customWidth="1"/>
    <col min="5" max="5" width="9.35546875" customWidth="1"/>
    <col min="6" max="6" width="9.5703125" customWidth="1"/>
    <col min="9" max="9" width="11" style="43" customWidth="1"/>
  </cols>
  <sheetData>
    <row r="1" spans="1:9" ht="47.6" x14ac:dyDescent="0.45">
      <c r="A1" s="18" t="s">
        <v>10942</v>
      </c>
      <c r="B1" s="18" t="s">
        <v>10940</v>
      </c>
      <c r="C1" s="18" t="s">
        <v>10941</v>
      </c>
      <c r="D1" s="11" t="s">
        <v>10943</v>
      </c>
      <c r="E1" s="11" t="s">
        <v>10944</v>
      </c>
      <c r="F1" s="11" t="s">
        <v>10945</v>
      </c>
      <c r="G1" s="4" t="s">
        <v>10947</v>
      </c>
      <c r="H1" s="4" t="s">
        <v>10948</v>
      </c>
      <c r="I1" s="41" t="s">
        <v>10951</v>
      </c>
    </row>
    <row r="2" spans="1:9" x14ac:dyDescent="0.45">
      <c r="A2" s="19">
        <v>2014</v>
      </c>
      <c r="B2" s="19">
        <v>1</v>
      </c>
      <c r="C2" s="19">
        <v>2</v>
      </c>
      <c r="D2" s="12">
        <v>157192.85309999998</v>
      </c>
      <c r="E2" s="12">
        <v>25605.209600000006</v>
      </c>
      <c r="F2" s="12">
        <v>7181.3099999999995</v>
      </c>
      <c r="G2" s="10">
        <v>52</v>
      </c>
      <c r="H2" s="10">
        <v>5</v>
      </c>
      <c r="I2" s="42">
        <v>652.84636363636355</v>
      </c>
    </row>
    <row r="3" spans="1:9" x14ac:dyDescent="0.45">
      <c r="A3" s="19">
        <v>2014</v>
      </c>
      <c r="B3" s="19">
        <v>1</v>
      </c>
      <c r="C3" s="19">
        <v>2</v>
      </c>
      <c r="D3" s="12">
        <v>157192.85309999998</v>
      </c>
      <c r="E3" s="12">
        <v>25605.209600000006</v>
      </c>
      <c r="F3" s="12">
        <v>7181.3099999999995</v>
      </c>
      <c r="G3" s="10">
        <v>52</v>
      </c>
      <c r="H3" s="10">
        <v>5</v>
      </c>
      <c r="I3" s="42">
        <v>652.84636363636355</v>
      </c>
    </row>
    <row r="4" spans="1:9" x14ac:dyDescent="0.45">
      <c r="A4" s="19">
        <v>2014</v>
      </c>
      <c r="B4" s="19">
        <v>1</v>
      </c>
      <c r="C4" s="19">
        <v>2</v>
      </c>
      <c r="D4" s="12">
        <v>157192.85309999998</v>
      </c>
      <c r="E4" s="12">
        <v>25605.209600000006</v>
      </c>
      <c r="F4" s="12">
        <v>7181.3099999999995</v>
      </c>
      <c r="G4" s="10">
        <v>52</v>
      </c>
      <c r="H4" s="10">
        <v>5</v>
      </c>
      <c r="I4" s="42">
        <v>652.84636363636355</v>
      </c>
    </row>
    <row r="5" spans="1:9" x14ac:dyDescent="0.45">
      <c r="A5" s="19">
        <v>2014</v>
      </c>
      <c r="B5" s="19">
        <v>1</v>
      </c>
      <c r="C5" s="19">
        <v>2</v>
      </c>
      <c r="D5" s="12">
        <v>157192.85309999998</v>
      </c>
      <c r="E5" s="12">
        <v>25605.209600000006</v>
      </c>
      <c r="F5" s="12">
        <v>7181.3099999999995</v>
      </c>
      <c r="G5" s="10">
        <v>52</v>
      </c>
      <c r="H5" s="10">
        <v>5</v>
      </c>
      <c r="I5" s="42">
        <v>652.84636363636355</v>
      </c>
    </row>
    <row r="6" spans="1:9" x14ac:dyDescent="0.45">
      <c r="A6" s="19">
        <v>2014</v>
      </c>
      <c r="B6" s="19">
        <v>1</v>
      </c>
      <c r="C6" s="19">
        <v>3</v>
      </c>
      <c r="D6" s="12">
        <v>157192.85309999998</v>
      </c>
      <c r="E6" s="12">
        <v>25605.209600000006</v>
      </c>
      <c r="F6" s="12">
        <v>2523.5319999999997</v>
      </c>
      <c r="G6" s="10">
        <v>71</v>
      </c>
      <c r="H6" s="10">
        <v>7</v>
      </c>
      <c r="I6" s="42">
        <v>210.2943333333333</v>
      </c>
    </row>
    <row r="7" spans="1:9" x14ac:dyDescent="0.45">
      <c r="A7" s="19">
        <v>2014</v>
      </c>
      <c r="B7" s="19">
        <v>1</v>
      </c>
      <c r="C7" s="19">
        <v>3</v>
      </c>
      <c r="D7" s="12">
        <v>157192.85309999998</v>
      </c>
      <c r="E7" s="12">
        <v>25605.209600000006</v>
      </c>
      <c r="F7" s="12">
        <v>2523.5319999999997</v>
      </c>
      <c r="G7" s="10">
        <v>71</v>
      </c>
      <c r="H7" s="10">
        <v>7</v>
      </c>
      <c r="I7" s="42">
        <v>210.2943333333333</v>
      </c>
    </row>
    <row r="8" spans="1:9" x14ac:dyDescent="0.45">
      <c r="A8" s="19">
        <v>2014</v>
      </c>
      <c r="B8" s="19">
        <v>1</v>
      </c>
      <c r="C8" s="19">
        <v>3</v>
      </c>
      <c r="D8" s="12">
        <v>157192.85309999998</v>
      </c>
      <c r="E8" s="12">
        <v>25605.209600000006</v>
      </c>
      <c r="F8" s="12">
        <v>2523.5319999999997</v>
      </c>
      <c r="G8" s="10">
        <v>71</v>
      </c>
      <c r="H8" s="10">
        <v>7</v>
      </c>
      <c r="I8" s="42">
        <v>210.2943333333333</v>
      </c>
    </row>
    <row r="9" spans="1:9" x14ac:dyDescent="0.45">
      <c r="A9" s="19">
        <v>2014</v>
      </c>
      <c r="B9" s="19">
        <v>1</v>
      </c>
      <c r="C9" s="19">
        <v>3</v>
      </c>
      <c r="D9" s="12">
        <v>157192.85309999998</v>
      </c>
      <c r="E9" s="12">
        <v>25605.209600000006</v>
      </c>
      <c r="F9" s="12">
        <v>2523.5319999999997</v>
      </c>
      <c r="G9" s="10">
        <v>71</v>
      </c>
      <c r="H9" s="10">
        <v>7</v>
      </c>
      <c r="I9" s="42">
        <v>210.2943333333333</v>
      </c>
    </row>
    <row r="10" spans="1:9" x14ac:dyDescent="0.45">
      <c r="A10" s="19">
        <v>2014</v>
      </c>
      <c r="B10" s="19">
        <v>1</v>
      </c>
      <c r="C10" s="19">
        <v>4</v>
      </c>
      <c r="D10" s="12">
        <v>157192.85309999998</v>
      </c>
      <c r="E10" s="12">
        <v>25605.209600000006</v>
      </c>
      <c r="F10" s="12">
        <v>4046.9140000000002</v>
      </c>
      <c r="G10" s="10">
        <v>64</v>
      </c>
      <c r="H10" s="10">
        <v>8</v>
      </c>
      <c r="I10" s="42">
        <v>252.93212500000001</v>
      </c>
    </row>
    <row r="11" spans="1:9" x14ac:dyDescent="0.45">
      <c r="A11" s="19">
        <v>2014</v>
      </c>
      <c r="B11" s="19">
        <v>1</v>
      </c>
      <c r="C11" s="19">
        <v>4</v>
      </c>
      <c r="D11" s="12">
        <v>157192.85309999998</v>
      </c>
      <c r="E11" s="12">
        <v>25605.209600000006</v>
      </c>
      <c r="F11" s="12">
        <v>4046.9140000000002</v>
      </c>
      <c r="G11" s="10">
        <v>64</v>
      </c>
      <c r="H11" s="10">
        <v>8</v>
      </c>
      <c r="I11" s="42">
        <v>252.93212500000001</v>
      </c>
    </row>
    <row r="12" spans="1:9" x14ac:dyDescent="0.45">
      <c r="A12" s="19">
        <v>2014</v>
      </c>
      <c r="B12" s="19">
        <v>1</v>
      </c>
      <c r="C12" s="19">
        <v>4</v>
      </c>
      <c r="D12" s="12">
        <v>157192.85309999998</v>
      </c>
      <c r="E12" s="12">
        <v>25605.209600000006</v>
      </c>
      <c r="F12" s="12">
        <v>4046.9140000000002</v>
      </c>
      <c r="G12" s="10">
        <v>64</v>
      </c>
      <c r="H12" s="10">
        <v>8</v>
      </c>
      <c r="I12" s="42">
        <v>252.93212500000001</v>
      </c>
    </row>
    <row r="13" spans="1:9" x14ac:dyDescent="0.45">
      <c r="A13" s="19">
        <v>2014</v>
      </c>
      <c r="B13" s="19">
        <v>1</v>
      </c>
      <c r="C13" s="19">
        <v>4</v>
      </c>
      <c r="D13" s="12">
        <v>157192.85309999998</v>
      </c>
      <c r="E13" s="12">
        <v>25605.209600000006</v>
      </c>
      <c r="F13" s="12">
        <v>4046.9140000000002</v>
      </c>
      <c r="G13" s="10">
        <v>64</v>
      </c>
      <c r="H13" s="10">
        <v>8</v>
      </c>
      <c r="I13" s="42">
        <v>252.93212500000001</v>
      </c>
    </row>
    <row r="14" spans="1:9" x14ac:dyDescent="0.45">
      <c r="A14" s="19">
        <v>2014</v>
      </c>
      <c r="B14" s="19">
        <v>1</v>
      </c>
      <c r="C14" s="19">
        <v>4</v>
      </c>
      <c r="D14" s="12">
        <v>157192.85309999998</v>
      </c>
      <c r="E14" s="12">
        <v>25605.209600000006</v>
      </c>
      <c r="F14" s="12">
        <v>4046.9140000000002</v>
      </c>
      <c r="G14" s="10">
        <v>64</v>
      </c>
      <c r="H14" s="10">
        <v>8</v>
      </c>
      <c r="I14" s="42">
        <v>252.93212500000001</v>
      </c>
    </row>
    <row r="15" spans="1:9" x14ac:dyDescent="0.45">
      <c r="A15" s="19">
        <v>2014</v>
      </c>
      <c r="B15" s="19">
        <v>1</v>
      </c>
      <c r="C15" s="19">
        <v>4</v>
      </c>
      <c r="D15" s="12">
        <v>157192.85309999998</v>
      </c>
      <c r="E15" s="12">
        <v>25605.209600000006</v>
      </c>
      <c r="F15" s="12">
        <v>4046.9140000000002</v>
      </c>
      <c r="G15" s="10">
        <v>64</v>
      </c>
      <c r="H15" s="10">
        <v>8</v>
      </c>
      <c r="I15" s="42">
        <v>252.93212500000001</v>
      </c>
    </row>
    <row r="16" spans="1:9" x14ac:dyDescent="0.45">
      <c r="A16" s="19">
        <v>2014</v>
      </c>
      <c r="B16" s="19">
        <v>1</v>
      </c>
      <c r="C16" s="19">
        <v>4</v>
      </c>
      <c r="D16" s="12">
        <v>157192.85309999998</v>
      </c>
      <c r="E16" s="12">
        <v>25605.209600000006</v>
      </c>
      <c r="F16" s="12">
        <v>4046.9140000000002</v>
      </c>
      <c r="G16" s="10">
        <v>64</v>
      </c>
      <c r="H16" s="10">
        <v>8</v>
      </c>
      <c r="I16" s="42">
        <v>252.93212500000001</v>
      </c>
    </row>
    <row r="17" spans="1:9" x14ac:dyDescent="0.45">
      <c r="A17" s="19">
        <v>2014</v>
      </c>
      <c r="B17" s="19">
        <v>1</v>
      </c>
      <c r="C17" s="19">
        <v>5</v>
      </c>
      <c r="D17" s="12">
        <v>157192.85309999998</v>
      </c>
      <c r="E17" s="12">
        <v>25605.209600000006</v>
      </c>
      <c r="F17" s="12">
        <v>9874.6659999999993</v>
      </c>
      <c r="G17" s="10">
        <v>55</v>
      </c>
      <c r="H17" s="10">
        <v>8</v>
      </c>
      <c r="I17" s="42">
        <v>658.31106666666665</v>
      </c>
    </row>
    <row r="18" spans="1:9" x14ac:dyDescent="0.45">
      <c r="A18" s="19">
        <v>2014</v>
      </c>
      <c r="B18" s="19">
        <v>1</v>
      </c>
      <c r="C18" s="19">
        <v>5</v>
      </c>
      <c r="D18" s="12">
        <v>157192.85309999998</v>
      </c>
      <c r="E18" s="12">
        <v>25605.209600000006</v>
      </c>
      <c r="F18" s="12">
        <v>9874.6659999999993</v>
      </c>
      <c r="G18" s="10">
        <v>55</v>
      </c>
      <c r="H18" s="10">
        <v>8</v>
      </c>
      <c r="I18" s="42">
        <v>658.31106666666665</v>
      </c>
    </row>
    <row r="19" spans="1:9" x14ac:dyDescent="0.45">
      <c r="A19" s="19">
        <v>2014</v>
      </c>
      <c r="B19" s="19">
        <v>1</v>
      </c>
      <c r="C19" s="19">
        <v>5</v>
      </c>
      <c r="D19" s="12">
        <v>157192.85309999998</v>
      </c>
      <c r="E19" s="12">
        <v>25605.209600000006</v>
      </c>
      <c r="F19" s="12">
        <v>9874.6659999999993</v>
      </c>
      <c r="G19" s="10">
        <v>55</v>
      </c>
      <c r="H19" s="10">
        <v>8</v>
      </c>
      <c r="I19" s="42">
        <v>658.31106666666665</v>
      </c>
    </row>
    <row r="20" spans="1:9" x14ac:dyDescent="0.45">
      <c r="A20" s="19">
        <v>2014</v>
      </c>
      <c r="B20" s="19">
        <v>1</v>
      </c>
      <c r="C20" s="19">
        <v>5</v>
      </c>
      <c r="D20" s="12">
        <v>157192.85309999998</v>
      </c>
      <c r="E20" s="12">
        <v>25605.209600000006</v>
      </c>
      <c r="F20" s="12">
        <v>9874.6659999999993</v>
      </c>
      <c r="G20" s="10">
        <v>55</v>
      </c>
      <c r="H20" s="10">
        <v>8</v>
      </c>
      <c r="I20" s="42">
        <v>658.31106666666665</v>
      </c>
    </row>
    <row r="21" spans="1:9" x14ac:dyDescent="0.45">
      <c r="A21" s="19">
        <v>2014</v>
      </c>
      <c r="B21" s="19">
        <v>1</v>
      </c>
      <c r="C21" s="19">
        <v>5</v>
      </c>
      <c r="D21" s="12">
        <v>157192.85309999998</v>
      </c>
      <c r="E21" s="12">
        <v>25605.209600000006</v>
      </c>
      <c r="F21" s="12">
        <v>9874.6659999999993</v>
      </c>
      <c r="G21" s="10">
        <v>55</v>
      </c>
      <c r="H21" s="10">
        <v>8</v>
      </c>
      <c r="I21" s="42">
        <v>658.31106666666665</v>
      </c>
    </row>
    <row r="22" spans="1:9" x14ac:dyDescent="0.45">
      <c r="A22" s="19">
        <v>2014</v>
      </c>
      <c r="B22" s="19">
        <v>2</v>
      </c>
      <c r="C22" s="19">
        <v>6</v>
      </c>
      <c r="D22" s="12">
        <v>157192.85309999998</v>
      </c>
      <c r="E22" s="12">
        <v>8899.5829999999987</v>
      </c>
      <c r="F22" s="12">
        <v>3745.5160000000005</v>
      </c>
      <c r="G22" s="10">
        <v>50</v>
      </c>
      <c r="H22" s="10">
        <v>5</v>
      </c>
      <c r="I22" s="42">
        <v>267.53685714285717</v>
      </c>
    </row>
    <row r="23" spans="1:9" x14ac:dyDescent="0.45">
      <c r="A23" s="19">
        <v>2014</v>
      </c>
      <c r="B23" s="19">
        <v>2</v>
      </c>
      <c r="C23" s="19">
        <v>7</v>
      </c>
      <c r="D23" s="12">
        <v>157192.85309999998</v>
      </c>
      <c r="E23" s="12">
        <v>8899.5829999999987</v>
      </c>
      <c r="F23" s="12">
        <v>2265.8220000000001</v>
      </c>
      <c r="G23" s="10">
        <v>23</v>
      </c>
      <c r="H23" s="10">
        <v>4</v>
      </c>
      <c r="I23" s="42">
        <v>323.68885714285716</v>
      </c>
    </row>
    <row r="24" spans="1:9" x14ac:dyDescent="0.45">
      <c r="A24" s="19">
        <v>2014</v>
      </c>
      <c r="B24" s="19">
        <v>2</v>
      </c>
      <c r="C24" s="19">
        <v>7</v>
      </c>
      <c r="D24" s="12">
        <v>157192.85309999998</v>
      </c>
      <c r="E24" s="12">
        <v>8899.5829999999987</v>
      </c>
      <c r="F24" s="12">
        <v>2265.8220000000001</v>
      </c>
      <c r="G24" s="10">
        <v>23</v>
      </c>
      <c r="H24" s="10">
        <v>4</v>
      </c>
      <c r="I24" s="42">
        <v>323.68885714285716</v>
      </c>
    </row>
    <row r="25" spans="1:9" x14ac:dyDescent="0.45">
      <c r="A25" s="19">
        <v>2014</v>
      </c>
      <c r="B25" s="19">
        <v>2</v>
      </c>
      <c r="C25" s="19">
        <v>7</v>
      </c>
      <c r="D25" s="12">
        <v>157192.85309999998</v>
      </c>
      <c r="E25" s="12">
        <v>8899.5829999999987</v>
      </c>
      <c r="F25" s="12">
        <v>2265.8220000000001</v>
      </c>
      <c r="G25" s="10">
        <v>23</v>
      </c>
      <c r="H25" s="10">
        <v>4</v>
      </c>
      <c r="I25" s="42">
        <v>323.68885714285716</v>
      </c>
    </row>
    <row r="26" spans="1:9" x14ac:dyDescent="0.45">
      <c r="A26" s="19">
        <v>2014</v>
      </c>
      <c r="B26" s="19">
        <v>2</v>
      </c>
      <c r="C26" s="19">
        <v>7</v>
      </c>
      <c r="D26" s="12">
        <v>157192.85309999998</v>
      </c>
      <c r="E26" s="12">
        <v>8899.5829999999987</v>
      </c>
      <c r="F26" s="12">
        <v>2265.8220000000001</v>
      </c>
      <c r="G26" s="10">
        <v>23</v>
      </c>
      <c r="H26" s="10">
        <v>4</v>
      </c>
      <c r="I26" s="42">
        <v>323.68885714285716</v>
      </c>
    </row>
    <row r="27" spans="1:9" x14ac:dyDescent="0.45">
      <c r="A27" s="19">
        <v>2014</v>
      </c>
      <c r="B27" s="19">
        <v>2</v>
      </c>
      <c r="C27" s="19">
        <v>8</v>
      </c>
      <c r="D27" s="12">
        <v>157192.85309999998</v>
      </c>
      <c r="E27" s="12">
        <v>8899.5829999999987</v>
      </c>
      <c r="F27" s="12">
        <v>1622.1189999999999</v>
      </c>
      <c r="G27" s="10">
        <v>33</v>
      </c>
      <c r="H27" s="10">
        <v>5</v>
      </c>
      <c r="I27" s="42">
        <v>162.21189999999999</v>
      </c>
    </row>
    <row r="28" spans="1:9" x14ac:dyDescent="0.45">
      <c r="A28" s="19">
        <v>2014</v>
      </c>
      <c r="B28" s="19">
        <v>2</v>
      </c>
      <c r="C28" s="19">
        <v>8</v>
      </c>
      <c r="D28" s="12">
        <v>157192.85309999998</v>
      </c>
      <c r="E28" s="12">
        <v>8899.5829999999987</v>
      </c>
      <c r="F28" s="12">
        <v>1622.1189999999999</v>
      </c>
      <c r="G28" s="10">
        <v>33</v>
      </c>
      <c r="H28" s="10">
        <v>5</v>
      </c>
      <c r="I28" s="42">
        <v>162.21189999999999</v>
      </c>
    </row>
    <row r="29" spans="1:9" x14ac:dyDescent="0.45">
      <c r="A29" s="19">
        <v>2014</v>
      </c>
      <c r="B29" s="19">
        <v>3</v>
      </c>
      <c r="C29" s="19">
        <v>9</v>
      </c>
      <c r="D29" s="12">
        <v>157192.85309999998</v>
      </c>
      <c r="E29" s="12">
        <v>39874.830999999991</v>
      </c>
      <c r="F29" s="12">
        <v>3160.1210000000001</v>
      </c>
      <c r="G29" s="10">
        <v>54</v>
      </c>
      <c r="H29" s="10">
        <v>9</v>
      </c>
      <c r="I29" s="42">
        <v>287.28372727272728</v>
      </c>
    </row>
    <row r="30" spans="1:9" x14ac:dyDescent="0.45">
      <c r="A30" s="19">
        <v>2014</v>
      </c>
      <c r="B30" s="19">
        <v>3</v>
      </c>
      <c r="C30" s="19">
        <v>9</v>
      </c>
      <c r="D30" s="12">
        <v>157192.85309999998</v>
      </c>
      <c r="E30" s="12">
        <v>39874.830999999991</v>
      </c>
      <c r="F30" s="12">
        <v>3160.1210000000001</v>
      </c>
      <c r="G30" s="10">
        <v>54</v>
      </c>
      <c r="H30" s="10">
        <v>9</v>
      </c>
      <c r="I30" s="42">
        <v>287.28372727272728</v>
      </c>
    </row>
    <row r="31" spans="1:9" x14ac:dyDescent="0.45">
      <c r="A31" s="19">
        <v>2014</v>
      </c>
      <c r="B31" s="19">
        <v>3</v>
      </c>
      <c r="C31" s="19">
        <v>9</v>
      </c>
      <c r="D31" s="12">
        <v>157192.85309999998</v>
      </c>
      <c r="E31" s="12">
        <v>39874.830999999991</v>
      </c>
      <c r="F31" s="12">
        <v>3160.1210000000001</v>
      </c>
      <c r="G31" s="10">
        <v>54</v>
      </c>
      <c r="H31" s="10">
        <v>9</v>
      </c>
      <c r="I31" s="42">
        <v>287.28372727272728</v>
      </c>
    </row>
    <row r="32" spans="1:9" x14ac:dyDescent="0.45">
      <c r="A32" s="19">
        <v>2014</v>
      </c>
      <c r="B32" s="19">
        <v>3</v>
      </c>
      <c r="C32" s="19">
        <v>9</v>
      </c>
      <c r="D32" s="12">
        <v>157192.85309999998</v>
      </c>
      <c r="E32" s="12">
        <v>39874.830999999991</v>
      </c>
      <c r="F32" s="12">
        <v>3160.1210000000001</v>
      </c>
      <c r="G32" s="10">
        <v>54</v>
      </c>
      <c r="H32" s="10">
        <v>9</v>
      </c>
      <c r="I32" s="42">
        <v>287.28372727272728</v>
      </c>
    </row>
    <row r="33" spans="1:9" x14ac:dyDescent="0.45">
      <c r="A33" s="19">
        <v>2014</v>
      </c>
      <c r="B33" s="19">
        <v>3</v>
      </c>
      <c r="C33" s="19">
        <v>9</v>
      </c>
      <c r="D33" s="12">
        <v>157192.85309999998</v>
      </c>
      <c r="E33" s="12">
        <v>39874.830999999991</v>
      </c>
      <c r="F33" s="12">
        <v>3160.1210000000001</v>
      </c>
      <c r="G33" s="10">
        <v>54</v>
      </c>
      <c r="H33" s="10">
        <v>9</v>
      </c>
      <c r="I33" s="42">
        <v>287.28372727272728</v>
      </c>
    </row>
    <row r="34" spans="1:9" x14ac:dyDescent="0.45">
      <c r="A34" s="19">
        <v>2014</v>
      </c>
      <c r="B34" s="19">
        <v>3</v>
      </c>
      <c r="C34" s="19">
        <v>10</v>
      </c>
      <c r="D34" s="12">
        <v>157192.85309999998</v>
      </c>
      <c r="E34" s="12">
        <v>39874.830999999991</v>
      </c>
      <c r="F34" s="12">
        <v>7125.7834000000003</v>
      </c>
      <c r="G34" s="10">
        <v>68</v>
      </c>
      <c r="H34" s="10">
        <v>14</v>
      </c>
      <c r="I34" s="42">
        <v>419.16372941176473</v>
      </c>
    </row>
    <row r="35" spans="1:9" x14ac:dyDescent="0.45">
      <c r="A35" s="19">
        <v>2014</v>
      </c>
      <c r="B35" s="19">
        <v>3</v>
      </c>
      <c r="C35" s="19">
        <v>10</v>
      </c>
      <c r="D35" s="12">
        <v>157192.85309999998</v>
      </c>
      <c r="E35" s="12">
        <v>39874.830999999991</v>
      </c>
      <c r="F35" s="12">
        <v>7125.7834000000003</v>
      </c>
      <c r="G35" s="10">
        <v>68</v>
      </c>
      <c r="H35" s="10">
        <v>14</v>
      </c>
      <c r="I35" s="42">
        <v>419.16372941176473</v>
      </c>
    </row>
    <row r="36" spans="1:9" x14ac:dyDescent="0.45">
      <c r="A36" s="19">
        <v>2014</v>
      </c>
      <c r="B36" s="19">
        <v>3</v>
      </c>
      <c r="C36" s="19">
        <v>10</v>
      </c>
      <c r="D36" s="12">
        <v>157192.85309999998</v>
      </c>
      <c r="E36" s="12">
        <v>39874.830999999991</v>
      </c>
      <c r="F36" s="12">
        <v>7125.7834000000003</v>
      </c>
      <c r="G36" s="10">
        <v>68</v>
      </c>
      <c r="H36" s="10">
        <v>14</v>
      </c>
      <c r="I36" s="42">
        <v>419.16372941176473</v>
      </c>
    </row>
    <row r="37" spans="1:9" x14ac:dyDescent="0.45">
      <c r="A37" s="19">
        <v>2014</v>
      </c>
      <c r="B37" s="19">
        <v>3</v>
      </c>
      <c r="C37" s="19">
        <v>10</v>
      </c>
      <c r="D37" s="12">
        <v>157192.85309999998</v>
      </c>
      <c r="E37" s="12">
        <v>39874.830999999991</v>
      </c>
      <c r="F37" s="12">
        <v>7125.7834000000003</v>
      </c>
      <c r="G37" s="10">
        <v>68</v>
      </c>
      <c r="H37" s="10">
        <v>14</v>
      </c>
      <c r="I37" s="42">
        <v>419.16372941176473</v>
      </c>
    </row>
    <row r="38" spans="1:9" x14ac:dyDescent="0.45">
      <c r="A38" s="19">
        <v>2014</v>
      </c>
      <c r="B38" s="19">
        <v>3</v>
      </c>
      <c r="C38" s="19">
        <v>10</v>
      </c>
      <c r="D38" s="12">
        <v>157192.85309999998</v>
      </c>
      <c r="E38" s="12">
        <v>39874.830999999991</v>
      </c>
      <c r="F38" s="12">
        <v>7125.7834000000003</v>
      </c>
      <c r="G38" s="10">
        <v>68</v>
      </c>
      <c r="H38" s="10">
        <v>14</v>
      </c>
      <c r="I38" s="42">
        <v>419.16372941176473</v>
      </c>
    </row>
    <row r="39" spans="1:9" x14ac:dyDescent="0.45">
      <c r="A39" s="19">
        <v>2014</v>
      </c>
      <c r="B39" s="19">
        <v>3</v>
      </c>
      <c r="C39" s="19">
        <v>11</v>
      </c>
      <c r="D39" s="12">
        <v>157192.85309999998</v>
      </c>
      <c r="E39" s="12">
        <v>39874.830999999991</v>
      </c>
      <c r="F39" s="12">
        <v>6537.3079999999991</v>
      </c>
      <c r="G39" s="10">
        <v>86</v>
      </c>
      <c r="H39" s="10">
        <v>12</v>
      </c>
      <c r="I39" s="42">
        <v>311.30038095238092</v>
      </c>
    </row>
    <row r="40" spans="1:9" x14ac:dyDescent="0.45">
      <c r="A40" s="19">
        <v>2014</v>
      </c>
      <c r="B40" s="19">
        <v>3</v>
      </c>
      <c r="C40" s="19">
        <v>11</v>
      </c>
      <c r="D40" s="12">
        <v>157192.85309999998</v>
      </c>
      <c r="E40" s="12">
        <v>39874.830999999991</v>
      </c>
      <c r="F40" s="12">
        <v>6537.3079999999991</v>
      </c>
      <c r="G40" s="10">
        <v>86</v>
      </c>
      <c r="H40" s="10">
        <v>12</v>
      </c>
      <c r="I40" s="42">
        <v>311.30038095238092</v>
      </c>
    </row>
    <row r="41" spans="1:9" x14ac:dyDescent="0.45">
      <c r="A41" s="19">
        <v>2014</v>
      </c>
      <c r="B41" s="19">
        <v>3</v>
      </c>
      <c r="C41" s="19">
        <v>11</v>
      </c>
      <c r="D41" s="12">
        <v>157192.85309999998</v>
      </c>
      <c r="E41" s="12">
        <v>39874.830999999991</v>
      </c>
      <c r="F41" s="12">
        <v>6537.3079999999991</v>
      </c>
      <c r="G41" s="10">
        <v>86</v>
      </c>
      <c r="H41" s="10">
        <v>12</v>
      </c>
      <c r="I41" s="42">
        <v>311.30038095238092</v>
      </c>
    </row>
    <row r="42" spans="1:9" x14ac:dyDescent="0.45">
      <c r="A42" s="19">
        <v>2014</v>
      </c>
      <c r="B42" s="19">
        <v>3</v>
      </c>
      <c r="C42" s="19">
        <v>12</v>
      </c>
      <c r="D42" s="12">
        <v>157192.85309999998</v>
      </c>
      <c r="E42" s="12">
        <v>39874.830999999991</v>
      </c>
      <c r="F42" s="12">
        <v>10643.5226</v>
      </c>
      <c r="G42" s="10">
        <v>101</v>
      </c>
      <c r="H42" s="10">
        <v>21</v>
      </c>
      <c r="I42" s="42">
        <v>354.78408666666667</v>
      </c>
    </row>
    <row r="43" spans="1:9" x14ac:dyDescent="0.45">
      <c r="A43" s="19">
        <v>2014</v>
      </c>
      <c r="B43" s="19">
        <v>3</v>
      </c>
      <c r="C43" s="19">
        <v>12</v>
      </c>
      <c r="D43" s="12">
        <v>157192.85309999998</v>
      </c>
      <c r="E43" s="12">
        <v>39874.830999999991</v>
      </c>
      <c r="F43" s="12">
        <v>10643.5226</v>
      </c>
      <c r="G43" s="10">
        <v>101</v>
      </c>
      <c r="H43" s="10">
        <v>21</v>
      </c>
      <c r="I43" s="42">
        <v>354.78408666666667</v>
      </c>
    </row>
    <row r="44" spans="1:9" x14ac:dyDescent="0.45">
      <c r="A44" s="19">
        <v>2014</v>
      </c>
      <c r="B44" s="19">
        <v>3</v>
      </c>
      <c r="C44" s="19">
        <v>12</v>
      </c>
      <c r="D44" s="12">
        <v>157192.85309999998</v>
      </c>
      <c r="E44" s="12">
        <v>39874.830999999991</v>
      </c>
      <c r="F44" s="12">
        <v>10643.5226</v>
      </c>
      <c r="G44" s="10">
        <v>101</v>
      </c>
      <c r="H44" s="10">
        <v>21</v>
      </c>
      <c r="I44" s="42">
        <v>354.78408666666667</v>
      </c>
    </row>
    <row r="45" spans="1:9" x14ac:dyDescent="0.45">
      <c r="A45" s="19">
        <v>2014</v>
      </c>
      <c r="B45" s="19">
        <v>3</v>
      </c>
      <c r="C45" s="19">
        <v>12</v>
      </c>
      <c r="D45" s="12">
        <v>157192.85309999998</v>
      </c>
      <c r="E45" s="12">
        <v>39874.830999999991</v>
      </c>
      <c r="F45" s="12">
        <v>10643.5226</v>
      </c>
      <c r="G45" s="10">
        <v>101</v>
      </c>
      <c r="H45" s="10">
        <v>21</v>
      </c>
      <c r="I45" s="42">
        <v>354.78408666666667</v>
      </c>
    </row>
    <row r="46" spans="1:9" x14ac:dyDescent="0.45">
      <c r="A46" s="19">
        <v>2014</v>
      </c>
      <c r="B46" s="19">
        <v>3</v>
      </c>
      <c r="C46" s="19">
        <v>12</v>
      </c>
      <c r="D46" s="12">
        <v>157192.85309999998</v>
      </c>
      <c r="E46" s="12">
        <v>39874.830999999991</v>
      </c>
      <c r="F46" s="12">
        <v>10643.5226</v>
      </c>
      <c r="G46" s="10">
        <v>101</v>
      </c>
      <c r="H46" s="10">
        <v>21</v>
      </c>
      <c r="I46" s="42">
        <v>354.78408666666667</v>
      </c>
    </row>
    <row r="47" spans="1:9" x14ac:dyDescent="0.45">
      <c r="A47" s="19">
        <v>2014</v>
      </c>
      <c r="B47" s="19">
        <v>3</v>
      </c>
      <c r="C47" s="19">
        <v>12</v>
      </c>
      <c r="D47" s="12">
        <v>157192.85309999998</v>
      </c>
      <c r="E47" s="12">
        <v>39874.830999999991</v>
      </c>
      <c r="F47" s="12">
        <v>10643.5226</v>
      </c>
      <c r="G47" s="10">
        <v>101</v>
      </c>
      <c r="H47" s="10">
        <v>21</v>
      </c>
      <c r="I47" s="42">
        <v>354.78408666666667</v>
      </c>
    </row>
    <row r="48" spans="1:9" x14ac:dyDescent="0.45">
      <c r="A48" s="19">
        <v>2014</v>
      </c>
      <c r="B48" s="19">
        <v>3</v>
      </c>
      <c r="C48" s="19">
        <v>12</v>
      </c>
      <c r="D48" s="12">
        <v>157192.85309999998</v>
      </c>
      <c r="E48" s="12">
        <v>39874.830999999991</v>
      </c>
      <c r="F48" s="12">
        <v>10643.5226</v>
      </c>
      <c r="G48" s="10">
        <v>101</v>
      </c>
      <c r="H48" s="10">
        <v>21</v>
      </c>
      <c r="I48" s="42">
        <v>354.78408666666667</v>
      </c>
    </row>
    <row r="49" spans="1:9" x14ac:dyDescent="0.45">
      <c r="A49" s="19">
        <v>2014</v>
      </c>
      <c r="B49" s="19">
        <v>3</v>
      </c>
      <c r="C49" s="19">
        <v>12</v>
      </c>
      <c r="D49" s="12">
        <v>157192.85309999998</v>
      </c>
      <c r="E49" s="12">
        <v>39874.830999999991</v>
      </c>
      <c r="F49" s="12">
        <v>10643.5226</v>
      </c>
      <c r="G49" s="10">
        <v>101</v>
      </c>
      <c r="H49" s="10">
        <v>21</v>
      </c>
      <c r="I49" s="42">
        <v>354.78408666666667</v>
      </c>
    </row>
    <row r="50" spans="1:9" x14ac:dyDescent="0.45">
      <c r="A50" s="19">
        <v>2014</v>
      </c>
      <c r="B50" s="19">
        <v>3</v>
      </c>
      <c r="C50" s="19">
        <v>12</v>
      </c>
      <c r="D50" s="12">
        <v>157192.85309999998</v>
      </c>
      <c r="E50" s="12">
        <v>39874.830999999991</v>
      </c>
      <c r="F50" s="12">
        <v>10643.5226</v>
      </c>
      <c r="G50" s="10">
        <v>101</v>
      </c>
      <c r="H50" s="10">
        <v>21</v>
      </c>
      <c r="I50" s="42">
        <v>354.78408666666667</v>
      </c>
    </row>
    <row r="51" spans="1:9" x14ac:dyDescent="0.45">
      <c r="A51" s="19">
        <v>2014</v>
      </c>
      <c r="B51" s="19">
        <v>3</v>
      </c>
      <c r="C51" s="19">
        <v>12</v>
      </c>
      <c r="D51" s="12">
        <v>157192.85309999998</v>
      </c>
      <c r="E51" s="12">
        <v>39874.830999999991</v>
      </c>
      <c r="F51" s="12">
        <v>10643.5226</v>
      </c>
      <c r="G51" s="10">
        <v>101</v>
      </c>
      <c r="H51" s="10">
        <v>21</v>
      </c>
      <c r="I51" s="42">
        <v>354.78408666666667</v>
      </c>
    </row>
    <row r="52" spans="1:9" x14ac:dyDescent="0.45">
      <c r="A52" s="19">
        <v>2014</v>
      </c>
      <c r="B52" s="19">
        <v>3</v>
      </c>
      <c r="C52" s="19">
        <v>12</v>
      </c>
      <c r="D52" s="12">
        <v>157192.85309999998</v>
      </c>
      <c r="E52" s="12">
        <v>39874.830999999991</v>
      </c>
      <c r="F52" s="12">
        <v>10643.5226</v>
      </c>
      <c r="G52" s="10">
        <v>101</v>
      </c>
      <c r="H52" s="10">
        <v>21</v>
      </c>
      <c r="I52" s="42">
        <v>354.78408666666667</v>
      </c>
    </row>
    <row r="53" spans="1:9" x14ac:dyDescent="0.45">
      <c r="A53" s="19">
        <v>2014</v>
      </c>
      <c r="B53" s="19">
        <v>3</v>
      </c>
      <c r="C53" s="19">
        <v>12</v>
      </c>
      <c r="D53" s="12">
        <v>157192.85309999998</v>
      </c>
      <c r="E53" s="12">
        <v>39874.830999999991</v>
      </c>
      <c r="F53" s="12">
        <v>10643.5226</v>
      </c>
      <c r="G53" s="10">
        <v>101</v>
      </c>
      <c r="H53" s="10">
        <v>21</v>
      </c>
      <c r="I53" s="42">
        <v>354.78408666666667</v>
      </c>
    </row>
    <row r="54" spans="1:9" x14ac:dyDescent="0.45">
      <c r="A54" s="19">
        <v>2014</v>
      </c>
      <c r="B54" s="19">
        <v>3</v>
      </c>
      <c r="C54" s="19">
        <v>13</v>
      </c>
      <c r="D54" s="12">
        <v>157192.85309999998</v>
      </c>
      <c r="E54" s="12">
        <v>39874.830999999991</v>
      </c>
      <c r="F54" s="12">
        <v>8693.5550000000003</v>
      </c>
      <c r="G54" s="10">
        <v>65</v>
      </c>
      <c r="H54" s="10">
        <v>9</v>
      </c>
      <c r="I54" s="42">
        <v>543.34718750000002</v>
      </c>
    </row>
    <row r="55" spans="1:9" x14ac:dyDescent="0.45">
      <c r="A55" s="19">
        <v>2014</v>
      </c>
      <c r="B55" s="19">
        <v>3</v>
      </c>
      <c r="C55" s="19">
        <v>13</v>
      </c>
      <c r="D55" s="12">
        <v>157192.85309999998</v>
      </c>
      <c r="E55" s="12">
        <v>39874.830999999991</v>
      </c>
      <c r="F55" s="12">
        <v>8693.5550000000003</v>
      </c>
      <c r="G55" s="10">
        <v>65</v>
      </c>
      <c r="H55" s="10">
        <v>9</v>
      </c>
      <c r="I55" s="42">
        <v>543.34718750000002</v>
      </c>
    </row>
    <row r="56" spans="1:9" x14ac:dyDescent="0.45">
      <c r="A56" s="19">
        <v>2014</v>
      </c>
      <c r="B56" s="19">
        <v>3</v>
      </c>
      <c r="C56" s="19">
        <v>13</v>
      </c>
      <c r="D56" s="12">
        <v>157192.85309999998</v>
      </c>
      <c r="E56" s="12">
        <v>39874.830999999991</v>
      </c>
      <c r="F56" s="12">
        <v>8693.5550000000003</v>
      </c>
      <c r="G56" s="10">
        <v>65</v>
      </c>
      <c r="H56" s="10">
        <v>9</v>
      </c>
      <c r="I56" s="42">
        <v>543.34718750000002</v>
      </c>
    </row>
    <row r="57" spans="1:9" x14ac:dyDescent="0.45">
      <c r="A57" s="19">
        <v>2014</v>
      </c>
      <c r="B57" s="19">
        <v>3</v>
      </c>
      <c r="C57" s="19">
        <v>13</v>
      </c>
      <c r="D57" s="12">
        <v>157192.85309999998</v>
      </c>
      <c r="E57" s="12">
        <v>39874.830999999991</v>
      </c>
      <c r="F57" s="12">
        <v>8693.5550000000003</v>
      </c>
      <c r="G57" s="10">
        <v>65</v>
      </c>
      <c r="H57" s="10">
        <v>9</v>
      </c>
      <c r="I57" s="42">
        <v>543.34718750000002</v>
      </c>
    </row>
    <row r="58" spans="1:9" x14ac:dyDescent="0.45">
      <c r="A58" s="19">
        <v>2014</v>
      </c>
      <c r="B58" s="19">
        <v>3</v>
      </c>
      <c r="C58" s="19">
        <v>13</v>
      </c>
      <c r="D58" s="12">
        <v>157192.85309999998</v>
      </c>
      <c r="E58" s="12">
        <v>39874.830999999991</v>
      </c>
      <c r="F58" s="12">
        <v>8693.5550000000003</v>
      </c>
      <c r="G58" s="10">
        <v>65</v>
      </c>
      <c r="H58" s="10">
        <v>9</v>
      </c>
      <c r="I58" s="42">
        <v>543.34718750000002</v>
      </c>
    </row>
    <row r="59" spans="1:9" x14ac:dyDescent="0.45">
      <c r="A59" s="19">
        <v>2014</v>
      </c>
      <c r="B59" s="19">
        <v>3</v>
      </c>
      <c r="C59" s="19">
        <v>14</v>
      </c>
      <c r="D59" s="12">
        <v>157192.85309999998</v>
      </c>
      <c r="E59" s="12">
        <v>39874.830999999991</v>
      </c>
      <c r="F59" s="12">
        <v>8051.6490000000013</v>
      </c>
      <c r="G59" s="10">
        <v>81</v>
      </c>
      <c r="H59" s="10">
        <v>10</v>
      </c>
      <c r="I59" s="42">
        <v>423.77100000000007</v>
      </c>
    </row>
    <row r="60" spans="1:9" x14ac:dyDescent="0.45">
      <c r="A60" s="19">
        <v>2014</v>
      </c>
      <c r="B60" s="19">
        <v>3</v>
      </c>
      <c r="C60" s="19">
        <v>14</v>
      </c>
      <c r="D60" s="12">
        <v>157192.85309999998</v>
      </c>
      <c r="E60" s="12">
        <v>39874.830999999991</v>
      </c>
      <c r="F60" s="12">
        <v>8051.6490000000013</v>
      </c>
      <c r="G60" s="10">
        <v>81</v>
      </c>
      <c r="H60" s="10">
        <v>10</v>
      </c>
      <c r="I60" s="42">
        <v>423.77100000000007</v>
      </c>
    </row>
    <row r="61" spans="1:9" x14ac:dyDescent="0.45">
      <c r="A61" s="19">
        <v>2014</v>
      </c>
      <c r="B61" s="19">
        <v>3</v>
      </c>
      <c r="C61" s="19">
        <v>14</v>
      </c>
      <c r="D61" s="12">
        <v>157192.85309999998</v>
      </c>
      <c r="E61" s="12">
        <v>39874.830999999991</v>
      </c>
      <c r="F61" s="12">
        <v>8051.6490000000013</v>
      </c>
      <c r="G61" s="10">
        <v>81</v>
      </c>
      <c r="H61" s="10">
        <v>10</v>
      </c>
      <c r="I61" s="42">
        <v>423.77100000000007</v>
      </c>
    </row>
    <row r="62" spans="1:9" x14ac:dyDescent="0.45">
      <c r="A62" s="19">
        <v>2014</v>
      </c>
      <c r="B62" s="19">
        <v>4</v>
      </c>
      <c r="C62" s="19">
        <v>14</v>
      </c>
      <c r="D62" s="12">
        <v>157192.85309999998</v>
      </c>
      <c r="E62" s="12">
        <v>31632.625499999998</v>
      </c>
      <c r="F62" s="12">
        <v>8051.6490000000013</v>
      </c>
      <c r="G62" s="10">
        <v>81</v>
      </c>
      <c r="H62" s="10">
        <v>10</v>
      </c>
      <c r="I62" s="42">
        <v>423.77100000000007</v>
      </c>
    </row>
    <row r="63" spans="1:9" x14ac:dyDescent="0.45">
      <c r="A63" s="19">
        <v>2014</v>
      </c>
      <c r="B63" s="19">
        <v>4</v>
      </c>
      <c r="C63" s="19">
        <v>14</v>
      </c>
      <c r="D63" s="12">
        <v>157192.85309999998</v>
      </c>
      <c r="E63" s="12">
        <v>31632.625499999998</v>
      </c>
      <c r="F63" s="12">
        <v>8051.6490000000013</v>
      </c>
      <c r="G63" s="10">
        <v>81</v>
      </c>
      <c r="H63" s="10">
        <v>10</v>
      </c>
      <c r="I63" s="42">
        <v>423.77100000000007</v>
      </c>
    </row>
    <row r="64" spans="1:9" x14ac:dyDescent="0.45">
      <c r="A64" s="19">
        <v>2014</v>
      </c>
      <c r="B64" s="19">
        <v>4</v>
      </c>
      <c r="C64" s="19">
        <v>15</v>
      </c>
      <c r="D64" s="12">
        <v>157192.85309999998</v>
      </c>
      <c r="E64" s="12">
        <v>31632.625499999998</v>
      </c>
      <c r="F64" s="12">
        <v>7423.0379999999996</v>
      </c>
      <c r="G64" s="10">
        <v>89</v>
      </c>
      <c r="H64" s="10">
        <v>15</v>
      </c>
      <c r="I64" s="42">
        <v>296.92151999999999</v>
      </c>
    </row>
    <row r="65" spans="1:9" x14ac:dyDescent="0.45">
      <c r="A65" s="19">
        <v>2014</v>
      </c>
      <c r="B65" s="19">
        <v>4</v>
      </c>
      <c r="C65" s="19">
        <v>15</v>
      </c>
      <c r="D65" s="12">
        <v>157192.85309999998</v>
      </c>
      <c r="E65" s="12">
        <v>31632.625499999998</v>
      </c>
      <c r="F65" s="12">
        <v>7423.0379999999996</v>
      </c>
      <c r="G65" s="10">
        <v>89</v>
      </c>
      <c r="H65" s="10">
        <v>15</v>
      </c>
      <c r="I65" s="42">
        <v>296.92151999999999</v>
      </c>
    </row>
    <row r="66" spans="1:9" x14ac:dyDescent="0.45">
      <c r="A66" s="19">
        <v>2014</v>
      </c>
      <c r="B66" s="19">
        <v>4</v>
      </c>
      <c r="C66" s="19">
        <v>15</v>
      </c>
      <c r="D66" s="12">
        <v>157192.85309999998</v>
      </c>
      <c r="E66" s="12">
        <v>31632.625499999998</v>
      </c>
      <c r="F66" s="12">
        <v>7423.0379999999996</v>
      </c>
      <c r="G66" s="10">
        <v>89</v>
      </c>
      <c r="H66" s="10">
        <v>15</v>
      </c>
      <c r="I66" s="42">
        <v>296.92151999999999</v>
      </c>
    </row>
    <row r="67" spans="1:9" x14ac:dyDescent="0.45">
      <c r="A67" s="19">
        <v>2014</v>
      </c>
      <c r="B67" s="19">
        <v>4</v>
      </c>
      <c r="C67" s="19">
        <v>15</v>
      </c>
      <c r="D67" s="12">
        <v>157192.85309999998</v>
      </c>
      <c r="E67" s="12">
        <v>31632.625499999998</v>
      </c>
      <c r="F67" s="12">
        <v>7423.0379999999996</v>
      </c>
      <c r="G67" s="10">
        <v>89</v>
      </c>
      <c r="H67" s="10">
        <v>15</v>
      </c>
      <c r="I67" s="42">
        <v>296.92151999999999</v>
      </c>
    </row>
    <row r="68" spans="1:9" x14ac:dyDescent="0.45">
      <c r="A68" s="19">
        <v>2014</v>
      </c>
      <c r="B68" s="19">
        <v>4</v>
      </c>
      <c r="C68" s="19">
        <v>15</v>
      </c>
      <c r="D68" s="12">
        <v>157192.85309999998</v>
      </c>
      <c r="E68" s="12">
        <v>31632.625499999998</v>
      </c>
      <c r="F68" s="12">
        <v>7423.0379999999996</v>
      </c>
      <c r="G68" s="10">
        <v>89</v>
      </c>
      <c r="H68" s="10">
        <v>15</v>
      </c>
      <c r="I68" s="42">
        <v>296.92151999999999</v>
      </c>
    </row>
    <row r="69" spans="1:9" x14ac:dyDescent="0.45">
      <c r="A69" s="19">
        <v>2014</v>
      </c>
      <c r="B69" s="19">
        <v>4</v>
      </c>
      <c r="C69" s="19">
        <v>15</v>
      </c>
      <c r="D69" s="12">
        <v>157192.85309999998</v>
      </c>
      <c r="E69" s="12">
        <v>31632.625499999998</v>
      </c>
      <c r="F69" s="12">
        <v>7423.0379999999996</v>
      </c>
      <c r="G69" s="10">
        <v>89</v>
      </c>
      <c r="H69" s="10">
        <v>15</v>
      </c>
      <c r="I69" s="42">
        <v>296.92151999999999</v>
      </c>
    </row>
    <row r="70" spans="1:9" x14ac:dyDescent="0.45">
      <c r="A70" s="19">
        <v>2014</v>
      </c>
      <c r="B70" s="19">
        <v>4</v>
      </c>
      <c r="C70" s="19">
        <v>15</v>
      </c>
      <c r="D70" s="12">
        <v>157192.85309999998</v>
      </c>
      <c r="E70" s="12">
        <v>31632.625499999998</v>
      </c>
      <c r="F70" s="12">
        <v>7423.0379999999996</v>
      </c>
      <c r="G70" s="10">
        <v>89</v>
      </c>
      <c r="H70" s="10">
        <v>15</v>
      </c>
      <c r="I70" s="42">
        <v>296.92151999999999</v>
      </c>
    </row>
    <row r="71" spans="1:9" x14ac:dyDescent="0.45">
      <c r="A71" s="19">
        <v>2014</v>
      </c>
      <c r="B71" s="19">
        <v>4</v>
      </c>
      <c r="C71" s="19">
        <v>15</v>
      </c>
      <c r="D71" s="12">
        <v>157192.85309999998</v>
      </c>
      <c r="E71" s="12">
        <v>31632.625499999998</v>
      </c>
      <c r="F71" s="12">
        <v>7423.0379999999996</v>
      </c>
      <c r="G71" s="10">
        <v>89</v>
      </c>
      <c r="H71" s="10">
        <v>15</v>
      </c>
      <c r="I71" s="42">
        <v>296.92151999999999</v>
      </c>
    </row>
    <row r="72" spans="1:9" x14ac:dyDescent="0.45">
      <c r="A72" s="19">
        <v>2014</v>
      </c>
      <c r="B72" s="19">
        <v>4</v>
      </c>
      <c r="C72" s="19">
        <v>15</v>
      </c>
      <c r="D72" s="12">
        <v>157192.85309999998</v>
      </c>
      <c r="E72" s="12">
        <v>31632.625499999998</v>
      </c>
      <c r="F72" s="12">
        <v>7423.0379999999996</v>
      </c>
      <c r="G72" s="10">
        <v>89</v>
      </c>
      <c r="H72" s="10">
        <v>15</v>
      </c>
      <c r="I72" s="42">
        <v>296.92151999999999</v>
      </c>
    </row>
    <row r="73" spans="1:9" x14ac:dyDescent="0.45">
      <c r="A73" s="19">
        <v>2014</v>
      </c>
      <c r="B73" s="19">
        <v>4</v>
      </c>
      <c r="C73" s="19">
        <v>16</v>
      </c>
      <c r="D73" s="12">
        <v>157192.85309999998</v>
      </c>
      <c r="E73" s="12">
        <v>31632.625499999998</v>
      </c>
      <c r="F73" s="12">
        <v>8018.5340000000006</v>
      </c>
      <c r="G73" s="10">
        <v>72</v>
      </c>
      <c r="H73" s="10">
        <v>12</v>
      </c>
      <c r="I73" s="42">
        <v>381.83495238095242</v>
      </c>
    </row>
    <row r="74" spans="1:9" x14ac:dyDescent="0.45">
      <c r="A74" s="19">
        <v>2014</v>
      </c>
      <c r="B74" s="19">
        <v>4</v>
      </c>
      <c r="C74" s="19">
        <v>16</v>
      </c>
      <c r="D74" s="12">
        <v>157192.85309999998</v>
      </c>
      <c r="E74" s="12">
        <v>31632.625499999998</v>
      </c>
      <c r="F74" s="12">
        <v>8018.5340000000006</v>
      </c>
      <c r="G74" s="10">
        <v>72</v>
      </c>
      <c r="H74" s="10">
        <v>12</v>
      </c>
      <c r="I74" s="42">
        <v>381.83495238095242</v>
      </c>
    </row>
    <row r="75" spans="1:9" x14ac:dyDescent="0.45">
      <c r="A75" s="19">
        <v>2014</v>
      </c>
      <c r="B75" s="19">
        <v>4</v>
      </c>
      <c r="C75" s="19">
        <v>16</v>
      </c>
      <c r="D75" s="12">
        <v>157192.85309999998</v>
      </c>
      <c r="E75" s="12">
        <v>31632.625499999998</v>
      </c>
      <c r="F75" s="12">
        <v>8018.5340000000006</v>
      </c>
      <c r="G75" s="10">
        <v>72</v>
      </c>
      <c r="H75" s="10">
        <v>12</v>
      </c>
      <c r="I75" s="42">
        <v>381.83495238095242</v>
      </c>
    </row>
    <row r="76" spans="1:9" x14ac:dyDescent="0.45">
      <c r="A76" s="19">
        <v>2014</v>
      </c>
      <c r="B76" s="19">
        <v>4</v>
      </c>
      <c r="C76" s="19">
        <v>17</v>
      </c>
      <c r="D76" s="12">
        <v>157192.85309999998</v>
      </c>
      <c r="E76" s="12">
        <v>31632.625499999998</v>
      </c>
      <c r="F76" s="12">
        <v>7383.5790000000006</v>
      </c>
      <c r="G76" s="10">
        <v>89</v>
      </c>
      <c r="H76" s="10">
        <v>16</v>
      </c>
      <c r="I76" s="42">
        <v>321.02517391304349</v>
      </c>
    </row>
    <row r="77" spans="1:9" x14ac:dyDescent="0.45">
      <c r="A77" s="19">
        <v>2014</v>
      </c>
      <c r="B77" s="19">
        <v>4</v>
      </c>
      <c r="C77" s="19">
        <v>17</v>
      </c>
      <c r="D77" s="12">
        <v>157192.85309999998</v>
      </c>
      <c r="E77" s="12">
        <v>31632.625499999998</v>
      </c>
      <c r="F77" s="12">
        <v>7383.5790000000006</v>
      </c>
      <c r="G77" s="10">
        <v>89</v>
      </c>
      <c r="H77" s="10">
        <v>16</v>
      </c>
      <c r="I77" s="42">
        <v>321.02517391304349</v>
      </c>
    </row>
    <row r="78" spans="1:9" x14ac:dyDescent="0.45">
      <c r="A78" s="19">
        <v>2014</v>
      </c>
      <c r="B78" s="19">
        <v>4</v>
      </c>
      <c r="C78" s="19">
        <v>17</v>
      </c>
      <c r="D78" s="12">
        <v>157192.85309999998</v>
      </c>
      <c r="E78" s="12">
        <v>31632.625499999998</v>
      </c>
      <c r="F78" s="12">
        <v>7383.5790000000006</v>
      </c>
      <c r="G78" s="10">
        <v>89</v>
      </c>
      <c r="H78" s="10">
        <v>16</v>
      </c>
      <c r="I78" s="42">
        <v>321.02517391304349</v>
      </c>
    </row>
    <row r="79" spans="1:9" x14ac:dyDescent="0.45">
      <c r="A79" s="19">
        <v>2014</v>
      </c>
      <c r="B79" s="19">
        <v>4</v>
      </c>
      <c r="C79" s="19">
        <v>17</v>
      </c>
      <c r="D79" s="12">
        <v>157192.85309999998</v>
      </c>
      <c r="E79" s="12">
        <v>31632.625499999998</v>
      </c>
      <c r="F79" s="12">
        <v>7383.5790000000006</v>
      </c>
      <c r="G79" s="10">
        <v>89</v>
      </c>
      <c r="H79" s="10">
        <v>16</v>
      </c>
      <c r="I79" s="42">
        <v>321.02517391304349</v>
      </c>
    </row>
    <row r="80" spans="1:9" x14ac:dyDescent="0.45">
      <c r="A80" s="19">
        <v>2014</v>
      </c>
      <c r="B80" s="19">
        <v>4</v>
      </c>
      <c r="C80" s="19">
        <v>17</v>
      </c>
      <c r="D80" s="12">
        <v>157192.85309999998</v>
      </c>
      <c r="E80" s="12">
        <v>31632.625499999998</v>
      </c>
      <c r="F80" s="12">
        <v>7383.5790000000006</v>
      </c>
      <c r="G80" s="10">
        <v>89</v>
      </c>
      <c r="H80" s="10">
        <v>16</v>
      </c>
      <c r="I80" s="42">
        <v>321.02517391304349</v>
      </c>
    </row>
    <row r="81" spans="1:9" x14ac:dyDescent="0.45">
      <c r="A81" s="19">
        <v>2014</v>
      </c>
      <c r="B81" s="19">
        <v>4</v>
      </c>
      <c r="C81" s="19">
        <v>17</v>
      </c>
      <c r="D81" s="12">
        <v>157192.85309999998</v>
      </c>
      <c r="E81" s="12">
        <v>31632.625499999998</v>
      </c>
      <c r="F81" s="12">
        <v>7383.5790000000006</v>
      </c>
      <c r="G81" s="10">
        <v>89</v>
      </c>
      <c r="H81" s="10">
        <v>16</v>
      </c>
      <c r="I81" s="42">
        <v>321.02517391304349</v>
      </c>
    </row>
    <row r="82" spans="1:9" x14ac:dyDescent="0.45">
      <c r="A82" s="19">
        <v>2014</v>
      </c>
      <c r="B82" s="19">
        <v>4</v>
      </c>
      <c r="C82" s="19">
        <v>17</v>
      </c>
      <c r="D82" s="12">
        <v>157192.85309999998</v>
      </c>
      <c r="E82" s="12">
        <v>31632.625499999998</v>
      </c>
      <c r="F82" s="12">
        <v>7383.5790000000006</v>
      </c>
      <c r="G82" s="10">
        <v>89</v>
      </c>
      <c r="H82" s="10">
        <v>16</v>
      </c>
      <c r="I82" s="42">
        <v>321.02517391304349</v>
      </c>
    </row>
    <row r="83" spans="1:9" x14ac:dyDescent="0.45">
      <c r="A83" s="19">
        <v>2014</v>
      </c>
      <c r="B83" s="19">
        <v>4</v>
      </c>
      <c r="C83" s="19">
        <v>17</v>
      </c>
      <c r="D83" s="12">
        <v>157192.85309999998</v>
      </c>
      <c r="E83" s="12">
        <v>31632.625499999998</v>
      </c>
      <c r="F83" s="12">
        <v>7383.5790000000006</v>
      </c>
      <c r="G83" s="10">
        <v>89</v>
      </c>
      <c r="H83" s="10">
        <v>16</v>
      </c>
      <c r="I83" s="42">
        <v>321.02517391304349</v>
      </c>
    </row>
    <row r="84" spans="1:9" x14ac:dyDescent="0.45">
      <c r="A84" s="19">
        <v>2014</v>
      </c>
      <c r="B84" s="19">
        <v>4</v>
      </c>
      <c r="C84" s="19">
        <v>17</v>
      </c>
      <c r="D84" s="12">
        <v>157192.85309999998</v>
      </c>
      <c r="E84" s="12">
        <v>31632.625499999998</v>
      </c>
      <c r="F84" s="12">
        <v>7383.5790000000006</v>
      </c>
      <c r="G84" s="10">
        <v>89</v>
      </c>
      <c r="H84" s="10">
        <v>16</v>
      </c>
      <c r="I84" s="42">
        <v>321.02517391304349</v>
      </c>
    </row>
    <row r="85" spans="1:9" x14ac:dyDescent="0.45">
      <c r="A85" s="19">
        <v>2014</v>
      </c>
      <c r="B85" s="19">
        <v>4</v>
      </c>
      <c r="C85" s="19">
        <v>18</v>
      </c>
      <c r="D85" s="12">
        <v>157192.85309999998</v>
      </c>
      <c r="E85" s="12">
        <v>31632.625499999998</v>
      </c>
      <c r="F85" s="12">
        <v>5800.0445</v>
      </c>
      <c r="G85" s="10">
        <v>67</v>
      </c>
      <c r="H85" s="10">
        <v>14</v>
      </c>
      <c r="I85" s="42">
        <v>290.00222500000001</v>
      </c>
    </row>
    <row r="86" spans="1:9" x14ac:dyDescent="0.45">
      <c r="A86" s="19">
        <v>2014</v>
      </c>
      <c r="B86" s="19">
        <v>4</v>
      </c>
      <c r="C86" s="19">
        <v>18</v>
      </c>
      <c r="D86" s="12">
        <v>157192.85309999998</v>
      </c>
      <c r="E86" s="12">
        <v>31632.625499999998</v>
      </c>
      <c r="F86" s="12">
        <v>5800.0445</v>
      </c>
      <c r="G86" s="10">
        <v>67</v>
      </c>
      <c r="H86" s="10">
        <v>14</v>
      </c>
      <c r="I86" s="42">
        <v>290.00222500000001</v>
      </c>
    </row>
    <row r="87" spans="1:9" x14ac:dyDescent="0.45">
      <c r="A87" s="19">
        <v>2014</v>
      </c>
      <c r="B87" s="19">
        <v>4</v>
      </c>
      <c r="C87" s="19">
        <v>18</v>
      </c>
      <c r="D87" s="12">
        <v>157192.85309999998</v>
      </c>
      <c r="E87" s="12">
        <v>31632.625499999998</v>
      </c>
      <c r="F87" s="12">
        <v>5800.0445</v>
      </c>
      <c r="G87" s="10">
        <v>67</v>
      </c>
      <c r="H87" s="10">
        <v>14</v>
      </c>
      <c r="I87" s="42">
        <v>290.00222500000001</v>
      </c>
    </row>
    <row r="88" spans="1:9" x14ac:dyDescent="0.45">
      <c r="A88" s="19">
        <v>2014</v>
      </c>
      <c r="B88" s="19">
        <v>5</v>
      </c>
      <c r="C88" s="19">
        <v>19</v>
      </c>
      <c r="D88" s="12">
        <v>157192.85309999998</v>
      </c>
      <c r="E88" s="12">
        <v>31407.572499999995</v>
      </c>
      <c r="F88" s="12">
        <v>7862.3020000000006</v>
      </c>
      <c r="G88" s="10">
        <v>127</v>
      </c>
      <c r="H88" s="10">
        <v>18</v>
      </c>
      <c r="I88" s="42">
        <v>262.07673333333338</v>
      </c>
    </row>
    <row r="89" spans="1:9" x14ac:dyDescent="0.45">
      <c r="A89" s="19">
        <v>2014</v>
      </c>
      <c r="B89" s="19">
        <v>5</v>
      </c>
      <c r="C89" s="19">
        <v>19</v>
      </c>
      <c r="D89" s="12">
        <v>157192.85309999998</v>
      </c>
      <c r="E89" s="12">
        <v>31407.572499999995</v>
      </c>
      <c r="F89" s="12">
        <v>7862.3020000000006</v>
      </c>
      <c r="G89" s="10">
        <v>127</v>
      </c>
      <c r="H89" s="10">
        <v>18</v>
      </c>
      <c r="I89" s="42">
        <v>262.07673333333338</v>
      </c>
    </row>
    <row r="90" spans="1:9" x14ac:dyDescent="0.45">
      <c r="A90" s="19">
        <v>2014</v>
      </c>
      <c r="B90" s="19">
        <v>5</v>
      </c>
      <c r="C90" s="19">
        <v>19</v>
      </c>
      <c r="D90" s="12">
        <v>157192.85309999998</v>
      </c>
      <c r="E90" s="12">
        <v>31407.572499999995</v>
      </c>
      <c r="F90" s="12">
        <v>7862.3020000000006</v>
      </c>
      <c r="G90" s="10">
        <v>127</v>
      </c>
      <c r="H90" s="10">
        <v>18</v>
      </c>
      <c r="I90" s="42">
        <v>262.07673333333338</v>
      </c>
    </row>
    <row r="91" spans="1:9" x14ac:dyDescent="0.45">
      <c r="A91" s="19">
        <v>2014</v>
      </c>
      <c r="B91" s="19">
        <v>5</v>
      </c>
      <c r="C91" s="19">
        <v>19</v>
      </c>
      <c r="D91" s="12">
        <v>157192.85309999998</v>
      </c>
      <c r="E91" s="12">
        <v>31407.572499999995</v>
      </c>
      <c r="F91" s="12">
        <v>7862.3020000000006</v>
      </c>
      <c r="G91" s="10">
        <v>127</v>
      </c>
      <c r="H91" s="10">
        <v>18</v>
      </c>
      <c r="I91" s="42">
        <v>262.07673333333338</v>
      </c>
    </row>
    <row r="92" spans="1:9" x14ac:dyDescent="0.45">
      <c r="A92" s="19">
        <v>2014</v>
      </c>
      <c r="B92" s="19">
        <v>5</v>
      </c>
      <c r="C92" s="19">
        <v>19</v>
      </c>
      <c r="D92" s="12">
        <v>157192.85309999998</v>
      </c>
      <c r="E92" s="12">
        <v>31407.572499999995</v>
      </c>
      <c r="F92" s="12">
        <v>7862.3020000000006</v>
      </c>
      <c r="G92" s="10">
        <v>127</v>
      </c>
      <c r="H92" s="10">
        <v>18</v>
      </c>
      <c r="I92" s="42">
        <v>262.07673333333338</v>
      </c>
    </row>
    <row r="93" spans="1:9" x14ac:dyDescent="0.45">
      <c r="A93" s="19">
        <v>2014</v>
      </c>
      <c r="B93" s="19">
        <v>5</v>
      </c>
      <c r="C93" s="19">
        <v>19</v>
      </c>
      <c r="D93" s="12">
        <v>157192.85309999998</v>
      </c>
      <c r="E93" s="12">
        <v>31407.572499999995</v>
      </c>
      <c r="F93" s="12">
        <v>7862.3020000000006</v>
      </c>
      <c r="G93" s="10">
        <v>127</v>
      </c>
      <c r="H93" s="10">
        <v>18</v>
      </c>
      <c r="I93" s="42">
        <v>262.07673333333338</v>
      </c>
    </row>
    <row r="94" spans="1:9" x14ac:dyDescent="0.45">
      <c r="A94" s="19">
        <v>2014</v>
      </c>
      <c r="B94" s="19">
        <v>5</v>
      </c>
      <c r="C94" s="19">
        <v>19</v>
      </c>
      <c r="D94" s="12">
        <v>157192.85309999998</v>
      </c>
      <c r="E94" s="12">
        <v>31407.572499999995</v>
      </c>
      <c r="F94" s="12">
        <v>7862.3020000000006</v>
      </c>
      <c r="G94" s="10">
        <v>127</v>
      </c>
      <c r="H94" s="10">
        <v>18</v>
      </c>
      <c r="I94" s="42">
        <v>262.07673333333338</v>
      </c>
    </row>
    <row r="95" spans="1:9" x14ac:dyDescent="0.45">
      <c r="A95" s="19">
        <v>2014</v>
      </c>
      <c r="B95" s="19">
        <v>5</v>
      </c>
      <c r="C95" s="19">
        <v>20</v>
      </c>
      <c r="D95" s="12">
        <v>157192.85309999998</v>
      </c>
      <c r="E95" s="12">
        <v>31407.572499999995</v>
      </c>
      <c r="F95" s="12">
        <v>4835.4135000000006</v>
      </c>
      <c r="G95" s="10">
        <v>68</v>
      </c>
      <c r="H95" s="10">
        <v>13</v>
      </c>
      <c r="I95" s="42">
        <v>284.43608823529416</v>
      </c>
    </row>
    <row r="96" spans="1:9" x14ac:dyDescent="0.45">
      <c r="A96" s="19">
        <v>2014</v>
      </c>
      <c r="B96" s="19">
        <v>5</v>
      </c>
      <c r="C96" s="19">
        <v>20</v>
      </c>
      <c r="D96" s="12">
        <v>157192.85309999998</v>
      </c>
      <c r="E96" s="12">
        <v>31407.572499999995</v>
      </c>
      <c r="F96" s="12">
        <v>4835.4135000000006</v>
      </c>
      <c r="G96" s="10">
        <v>68</v>
      </c>
      <c r="H96" s="10">
        <v>13</v>
      </c>
      <c r="I96" s="42">
        <v>284.43608823529416</v>
      </c>
    </row>
    <row r="97" spans="1:9" x14ac:dyDescent="0.45">
      <c r="A97" s="19">
        <v>2014</v>
      </c>
      <c r="B97" s="19">
        <v>5</v>
      </c>
      <c r="C97" s="19">
        <v>20</v>
      </c>
      <c r="D97" s="12">
        <v>157192.85309999998</v>
      </c>
      <c r="E97" s="12">
        <v>31407.572499999995</v>
      </c>
      <c r="F97" s="12">
        <v>4835.4135000000006</v>
      </c>
      <c r="G97" s="10">
        <v>68</v>
      </c>
      <c r="H97" s="10">
        <v>13</v>
      </c>
      <c r="I97" s="42">
        <v>284.43608823529416</v>
      </c>
    </row>
    <row r="98" spans="1:9" x14ac:dyDescent="0.45">
      <c r="A98" s="19">
        <v>2014</v>
      </c>
      <c r="B98" s="19">
        <v>5</v>
      </c>
      <c r="C98" s="19">
        <v>20</v>
      </c>
      <c r="D98" s="12">
        <v>157192.85309999998</v>
      </c>
      <c r="E98" s="12">
        <v>31407.572499999995</v>
      </c>
      <c r="F98" s="12">
        <v>4835.4135000000006</v>
      </c>
      <c r="G98" s="10">
        <v>68</v>
      </c>
      <c r="H98" s="10">
        <v>13</v>
      </c>
      <c r="I98" s="42">
        <v>284.43608823529416</v>
      </c>
    </row>
    <row r="99" spans="1:9" x14ac:dyDescent="0.45">
      <c r="A99" s="19">
        <v>2014</v>
      </c>
      <c r="B99" s="19">
        <v>5</v>
      </c>
      <c r="C99" s="19">
        <v>20</v>
      </c>
      <c r="D99" s="12">
        <v>157192.85309999998</v>
      </c>
      <c r="E99" s="12">
        <v>31407.572499999995</v>
      </c>
      <c r="F99" s="12">
        <v>4835.4135000000006</v>
      </c>
      <c r="G99" s="10">
        <v>68</v>
      </c>
      <c r="H99" s="10">
        <v>13</v>
      </c>
      <c r="I99" s="42">
        <v>284.43608823529416</v>
      </c>
    </row>
    <row r="100" spans="1:9" x14ac:dyDescent="0.45">
      <c r="A100" s="19">
        <v>2014</v>
      </c>
      <c r="B100" s="19">
        <v>5</v>
      </c>
      <c r="C100" s="19">
        <v>20</v>
      </c>
      <c r="D100" s="12">
        <v>157192.85309999998</v>
      </c>
      <c r="E100" s="12">
        <v>31407.572499999995</v>
      </c>
      <c r="F100" s="12">
        <v>4835.4135000000006</v>
      </c>
      <c r="G100" s="10">
        <v>68</v>
      </c>
      <c r="H100" s="10">
        <v>13</v>
      </c>
      <c r="I100" s="42">
        <v>284.43608823529416</v>
      </c>
    </row>
    <row r="101" spans="1:9" x14ac:dyDescent="0.45">
      <c r="A101" s="19">
        <v>2014</v>
      </c>
      <c r="B101" s="19">
        <v>5</v>
      </c>
      <c r="C101" s="19">
        <v>20</v>
      </c>
      <c r="D101" s="12">
        <v>157192.85309999998</v>
      </c>
      <c r="E101" s="12">
        <v>31407.572499999995</v>
      </c>
      <c r="F101" s="12">
        <v>4835.4135000000006</v>
      </c>
      <c r="G101" s="10">
        <v>68</v>
      </c>
      <c r="H101" s="10">
        <v>13</v>
      </c>
      <c r="I101" s="42">
        <v>284.43608823529416</v>
      </c>
    </row>
    <row r="102" spans="1:9" x14ac:dyDescent="0.45">
      <c r="A102" s="19">
        <v>2014</v>
      </c>
      <c r="B102" s="19">
        <v>5</v>
      </c>
      <c r="C102" s="19">
        <v>21</v>
      </c>
      <c r="D102" s="12">
        <v>157192.85309999998</v>
      </c>
      <c r="E102" s="12">
        <v>31407.572499999995</v>
      </c>
      <c r="F102" s="12">
        <v>2891.19</v>
      </c>
      <c r="G102" s="10">
        <v>58</v>
      </c>
      <c r="H102" s="10">
        <v>5</v>
      </c>
      <c r="I102" s="42">
        <v>222.39923076923077</v>
      </c>
    </row>
    <row r="103" spans="1:9" x14ac:dyDescent="0.45">
      <c r="A103" s="19">
        <v>2014</v>
      </c>
      <c r="B103" s="19">
        <v>5</v>
      </c>
      <c r="C103" s="19">
        <v>21</v>
      </c>
      <c r="D103" s="12">
        <v>157192.85309999998</v>
      </c>
      <c r="E103" s="12">
        <v>31407.572499999995</v>
      </c>
      <c r="F103" s="12">
        <v>2891.19</v>
      </c>
      <c r="G103" s="10">
        <v>58</v>
      </c>
      <c r="H103" s="10">
        <v>5</v>
      </c>
      <c r="I103" s="42">
        <v>222.39923076923077</v>
      </c>
    </row>
    <row r="104" spans="1:9" x14ac:dyDescent="0.45">
      <c r="A104" s="19">
        <v>2014</v>
      </c>
      <c r="B104" s="19">
        <v>5</v>
      </c>
      <c r="C104" s="19">
        <v>21</v>
      </c>
      <c r="D104" s="12">
        <v>157192.85309999998</v>
      </c>
      <c r="E104" s="12">
        <v>31407.572499999995</v>
      </c>
      <c r="F104" s="12">
        <v>2891.19</v>
      </c>
      <c r="G104" s="10">
        <v>58</v>
      </c>
      <c r="H104" s="10">
        <v>5</v>
      </c>
      <c r="I104" s="42">
        <v>222.39923076923077</v>
      </c>
    </row>
    <row r="105" spans="1:9" x14ac:dyDescent="0.45">
      <c r="A105" s="19">
        <v>2014</v>
      </c>
      <c r="B105" s="19">
        <v>5</v>
      </c>
      <c r="C105" s="19">
        <v>21</v>
      </c>
      <c r="D105" s="12">
        <v>157192.85309999998</v>
      </c>
      <c r="E105" s="12">
        <v>31407.572499999995</v>
      </c>
      <c r="F105" s="12">
        <v>2891.19</v>
      </c>
      <c r="G105" s="10">
        <v>58</v>
      </c>
      <c r="H105" s="10">
        <v>5</v>
      </c>
      <c r="I105" s="42">
        <v>222.39923076923077</v>
      </c>
    </row>
    <row r="106" spans="1:9" x14ac:dyDescent="0.45">
      <c r="A106" s="19">
        <v>2014</v>
      </c>
      <c r="B106" s="19">
        <v>5</v>
      </c>
      <c r="C106" s="19">
        <v>22</v>
      </c>
      <c r="D106" s="12">
        <v>157192.85309999998</v>
      </c>
      <c r="E106" s="12">
        <v>31407.572499999995</v>
      </c>
      <c r="F106" s="12">
        <v>8138.1639999999998</v>
      </c>
      <c r="G106" s="10">
        <v>89</v>
      </c>
      <c r="H106" s="10">
        <v>17</v>
      </c>
      <c r="I106" s="42">
        <v>339.09016666666668</v>
      </c>
    </row>
    <row r="107" spans="1:9" x14ac:dyDescent="0.45">
      <c r="A107" s="19">
        <v>2014</v>
      </c>
      <c r="B107" s="19">
        <v>5</v>
      </c>
      <c r="C107" s="19">
        <v>22</v>
      </c>
      <c r="D107" s="12">
        <v>157192.85309999998</v>
      </c>
      <c r="E107" s="12">
        <v>31407.572499999995</v>
      </c>
      <c r="F107" s="12">
        <v>8138.1639999999998</v>
      </c>
      <c r="G107" s="10">
        <v>89</v>
      </c>
      <c r="H107" s="10">
        <v>17</v>
      </c>
      <c r="I107" s="42">
        <v>339.09016666666668</v>
      </c>
    </row>
    <row r="108" spans="1:9" x14ac:dyDescent="0.45">
      <c r="A108" s="19">
        <v>2014</v>
      </c>
      <c r="B108" s="19">
        <v>5</v>
      </c>
      <c r="C108" s="19">
        <v>22</v>
      </c>
      <c r="D108" s="12">
        <v>157192.85309999998</v>
      </c>
      <c r="E108" s="12">
        <v>31407.572499999995</v>
      </c>
      <c r="F108" s="12">
        <v>8138.1639999999998</v>
      </c>
      <c r="G108" s="10">
        <v>89</v>
      </c>
      <c r="H108" s="10">
        <v>17</v>
      </c>
      <c r="I108" s="42">
        <v>339.09016666666668</v>
      </c>
    </row>
    <row r="109" spans="1:9" x14ac:dyDescent="0.45">
      <c r="A109" s="19">
        <v>2014</v>
      </c>
      <c r="B109" s="19">
        <v>5</v>
      </c>
      <c r="C109" s="19">
        <v>22</v>
      </c>
      <c r="D109" s="12">
        <v>157192.85309999998</v>
      </c>
      <c r="E109" s="12">
        <v>31407.572499999995</v>
      </c>
      <c r="F109" s="12">
        <v>8138.1639999999998</v>
      </c>
      <c r="G109" s="10">
        <v>89</v>
      </c>
      <c r="H109" s="10">
        <v>17</v>
      </c>
      <c r="I109" s="42">
        <v>339.09016666666668</v>
      </c>
    </row>
    <row r="110" spans="1:9" x14ac:dyDescent="0.45">
      <c r="A110" s="19">
        <v>2014</v>
      </c>
      <c r="B110" s="19">
        <v>5</v>
      </c>
      <c r="C110" s="19">
        <v>22</v>
      </c>
      <c r="D110" s="12">
        <v>157192.85309999998</v>
      </c>
      <c r="E110" s="12">
        <v>31407.572499999995</v>
      </c>
      <c r="F110" s="12">
        <v>8138.1639999999998</v>
      </c>
      <c r="G110" s="10">
        <v>89</v>
      </c>
      <c r="H110" s="10">
        <v>17</v>
      </c>
      <c r="I110" s="42">
        <v>339.09016666666668</v>
      </c>
    </row>
    <row r="111" spans="1:9" x14ac:dyDescent="0.45">
      <c r="A111" s="19">
        <v>2014</v>
      </c>
      <c r="B111" s="19">
        <v>5</v>
      </c>
      <c r="C111" s="19">
        <v>22</v>
      </c>
      <c r="D111" s="12">
        <v>157192.85309999998</v>
      </c>
      <c r="E111" s="12">
        <v>31407.572499999995</v>
      </c>
      <c r="F111" s="12">
        <v>8138.1639999999998</v>
      </c>
      <c r="G111" s="10">
        <v>89</v>
      </c>
      <c r="H111" s="10">
        <v>17</v>
      </c>
      <c r="I111" s="42">
        <v>339.09016666666668</v>
      </c>
    </row>
    <row r="112" spans="1:9" x14ac:dyDescent="0.45">
      <c r="A112" s="19">
        <v>2014</v>
      </c>
      <c r="B112" s="19">
        <v>6</v>
      </c>
      <c r="C112" s="19">
        <v>23</v>
      </c>
      <c r="D112" s="12">
        <v>157192.85309999998</v>
      </c>
      <c r="E112" s="12">
        <v>33990.876599999989</v>
      </c>
      <c r="F112" s="12">
        <v>14416.489000000001</v>
      </c>
      <c r="G112" s="10">
        <v>138</v>
      </c>
      <c r="H112" s="10">
        <v>16</v>
      </c>
      <c r="I112" s="42">
        <v>465.04803225806455</v>
      </c>
    </row>
    <row r="113" spans="1:9" x14ac:dyDescent="0.45">
      <c r="A113" s="19">
        <v>2014</v>
      </c>
      <c r="B113" s="19">
        <v>6</v>
      </c>
      <c r="C113" s="19">
        <v>23</v>
      </c>
      <c r="D113" s="12">
        <v>157192.85309999998</v>
      </c>
      <c r="E113" s="12">
        <v>33990.876599999989</v>
      </c>
      <c r="F113" s="12">
        <v>14416.489000000001</v>
      </c>
      <c r="G113" s="10">
        <v>138</v>
      </c>
      <c r="H113" s="10">
        <v>16</v>
      </c>
      <c r="I113" s="42">
        <v>465.04803225806455</v>
      </c>
    </row>
    <row r="114" spans="1:9" x14ac:dyDescent="0.45">
      <c r="A114" s="19">
        <v>2014</v>
      </c>
      <c r="B114" s="19">
        <v>6</v>
      </c>
      <c r="C114" s="19">
        <v>23</v>
      </c>
      <c r="D114" s="12">
        <v>157192.85309999998</v>
      </c>
      <c r="E114" s="12">
        <v>33990.876599999989</v>
      </c>
      <c r="F114" s="12">
        <v>14416.489000000001</v>
      </c>
      <c r="G114" s="10">
        <v>138</v>
      </c>
      <c r="H114" s="10">
        <v>16</v>
      </c>
      <c r="I114" s="42">
        <v>465.04803225806455</v>
      </c>
    </row>
    <row r="115" spans="1:9" x14ac:dyDescent="0.45">
      <c r="A115" s="19">
        <v>2014</v>
      </c>
      <c r="B115" s="19">
        <v>6</v>
      </c>
      <c r="C115" s="19">
        <v>23</v>
      </c>
      <c r="D115" s="12">
        <v>157192.85309999998</v>
      </c>
      <c r="E115" s="12">
        <v>33990.876599999989</v>
      </c>
      <c r="F115" s="12">
        <v>14416.489000000001</v>
      </c>
      <c r="G115" s="10">
        <v>138</v>
      </c>
      <c r="H115" s="10">
        <v>16</v>
      </c>
      <c r="I115" s="42">
        <v>465.04803225806455</v>
      </c>
    </row>
    <row r="116" spans="1:9" x14ac:dyDescent="0.45">
      <c r="A116" s="19">
        <v>2014</v>
      </c>
      <c r="B116" s="19">
        <v>6</v>
      </c>
      <c r="C116" s="19">
        <v>23</v>
      </c>
      <c r="D116" s="12">
        <v>157192.85309999998</v>
      </c>
      <c r="E116" s="12">
        <v>33990.876599999989</v>
      </c>
      <c r="F116" s="12">
        <v>14416.489000000001</v>
      </c>
      <c r="G116" s="10">
        <v>138</v>
      </c>
      <c r="H116" s="10">
        <v>16</v>
      </c>
      <c r="I116" s="42">
        <v>465.04803225806455</v>
      </c>
    </row>
    <row r="117" spans="1:9" x14ac:dyDescent="0.45">
      <c r="A117" s="19">
        <v>2014</v>
      </c>
      <c r="B117" s="19">
        <v>6</v>
      </c>
      <c r="C117" s="19">
        <v>23</v>
      </c>
      <c r="D117" s="12">
        <v>157192.85309999998</v>
      </c>
      <c r="E117" s="12">
        <v>33990.876599999989</v>
      </c>
      <c r="F117" s="12">
        <v>14416.489000000001</v>
      </c>
      <c r="G117" s="10">
        <v>138</v>
      </c>
      <c r="H117" s="10">
        <v>16</v>
      </c>
      <c r="I117" s="42">
        <v>465.04803225806455</v>
      </c>
    </row>
    <row r="118" spans="1:9" x14ac:dyDescent="0.45">
      <c r="A118" s="19">
        <v>2014</v>
      </c>
      <c r="B118" s="19">
        <v>6</v>
      </c>
      <c r="C118" s="19">
        <v>23</v>
      </c>
      <c r="D118" s="12">
        <v>157192.85309999998</v>
      </c>
      <c r="E118" s="12">
        <v>33990.876599999989</v>
      </c>
      <c r="F118" s="12">
        <v>14416.489000000001</v>
      </c>
      <c r="G118" s="10">
        <v>138</v>
      </c>
      <c r="H118" s="10">
        <v>16</v>
      </c>
      <c r="I118" s="42">
        <v>465.04803225806455</v>
      </c>
    </row>
    <row r="119" spans="1:9" x14ac:dyDescent="0.45">
      <c r="A119" s="19">
        <v>2014</v>
      </c>
      <c r="B119" s="19">
        <v>6</v>
      </c>
      <c r="C119" s="19">
        <v>23</v>
      </c>
      <c r="D119" s="12">
        <v>157192.85309999998</v>
      </c>
      <c r="E119" s="12">
        <v>33990.876599999989</v>
      </c>
      <c r="F119" s="12">
        <v>14416.489000000001</v>
      </c>
      <c r="G119" s="10">
        <v>138</v>
      </c>
      <c r="H119" s="10">
        <v>16</v>
      </c>
      <c r="I119" s="42">
        <v>465.04803225806455</v>
      </c>
    </row>
    <row r="120" spans="1:9" x14ac:dyDescent="0.45">
      <c r="A120" s="19">
        <v>2014</v>
      </c>
      <c r="B120" s="19">
        <v>6</v>
      </c>
      <c r="C120" s="19">
        <v>23</v>
      </c>
      <c r="D120" s="12">
        <v>157192.85309999998</v>
      </c>
      <c r="E120" s="12">
        <v>33990.876599999989</v>
      </c>
      <c r="F120" s="12">
        <v>14416.489000000001</v>
      </c>
      <c r="G120" s="10">
        <v>138</v>
      </c>
      <c r="H120" s="10">
        <v>16</v>
      </c>
      <c r="I120" s="42">
        <v>465.04803225806455</v>
      </c>
    </row>
    <row r="121" spans="1:9" x14ac:dyDescent="0.45">
      <c r="A121" s="19">
        <v>2014</v>
      </c>
      <c r="B121" s="19">
        <v>6</v>
      </c>
      <c r="C121" s="19">
        <v>23</v>
      </c>
      <c r="D121" s="12">
        <v>157192.85309999998</v>
      </c>
      <c r="E121" s="12">
        <v>33990.876599999989</v>
      </c>
      <c r="F121" s="12">
        <v>14416.489000000001</v>
      </c>
      <c r="G121" s="10">
        <v>138</v>
      </c>
      <c r="H121" s="10">
        <v>16</v>
      </c>
      <c r="I121" s="42">
        <v>465.04803225806455</v>
      </c>
    </row>
    <row r="122" spans="1:9" x14ac:dyDescent="0.45">
      <c r="A122" s="19">
        <v>2014</v>
      </c>
      <c r="B122" s="19">
        <v>6</v>
      </c>
      <c r="C122" s="19">
        <v>24</v>
      </c>
      <c r="D122" s="12">
        <v>157192.85309999998</v>
      </c>
      <c r="E122" s="12">
        <v>33990.876599999989</v>
      </c>
      <c r="F122" s="12">
        <v>9591.391999999998</v>
      </c>
      <c r="G122" s="10">
        <v>82</v>
      </c>
      <c r="H122" s="10">
        <v>13</v>
      </c>
      <c r="I122" s="42">
        <v>479.56959999999992</v>
      </c>
    </row>
    <row r="123" spans="1:9" x14ac:dyDescent="0.45">
      <c r="A123" s="19">
        <v>2014</v>
      </c>
      <c r="B123" s="19">
        <v>6</v>
      </c>
      <c r="C123" s="19">
        <v>24</v>
      </c>
      <c r="D123" s="12">
        <v>157192.85309999998</v>
      </c>
      <c r="E123" s="12">
        <v>33990.876599999989</v>
      </c>
      <c r="F123" s="12">
        <v>9591.391999999998</v>
      </c>
      <c r="G123" s="10">
        <v>82</v>
      </c>
      <c r="H123" s="10">
        <v>13</v>
      </c>
      <c r="I123" s="42">
        <v>479.56959999999992</v>
      </c>
    </row>
    <row r="124" spans="1:9" x14ac:dyDescent="0.45">
      <c r="A124" s="19">
        <v>2014</v>
      </c>
      <c r="B124" s="19">
        <v>6</v>
      </c>
      <c r="C124" s="19">
        <v>24</v>
      </c>
      <c r="D124" s="12">
        <v>157192.85309999998</v>
      </c>
      <c r="E124" s="12">
        <v>33990.876599999989</v>
      </c>
      <c r="F124" s="12">
        <v>9591.391999999998</v>
      </c>
      <c r="G124" s="10">
        <v>82</v>
      </c>
      <c r="H124" s="10">
        <v>13</v>
      </c>
      <c r="I124" s="42">
        <v>479.56959999999992</v>
      </c>
    </row>
    <row r="125" spans="1:9" x14ac:dyDescent="0.45">
      <c r="A125" s="19">
        <v>2014</v>
      </c>
      <c r="B125" s="19">
        <v>6</v>
      </c>
      <c r="C125" s="19">
        <v>24</v>
      </c>
      <c r="D125" s="12">
        <v>157192.85309999998</v>
      </c>
      <c r="E125" s="12">
        <v>33990.876599999989</v>
      </c>
      <c r="F125" s="12">
        <v>9591.391999999998</v>
      </c>
      <c r="G125" s="10">
        <v>82</v>
      </c>
      <c r="H125" s="10">
        <v>13</v>
      </c>
      <c r="I125" s="42">
        <v>479.56959999999992</v>
      </c>
    </row>
    <row r="126" spans="1:9" x14ac:dyDescent="0.45">
      <c r="A126" s="19">
        <v>2014</v>
      </c>
      <c r="B126" s="19">
        <v>6</v>
      </c>
      <c r="C126" s="19">
        <v>24</v>
      </c>
      <c r="D126" s="12">
        <v>157192.85309999998</v>
      </c>
      <c r="E126" s="12">
        <v>33990.876599999989</v>
      </c>
      <c r="F126" s="12">
        <v>9591.391999999998</v>
      </c>
      <c r="G126" s="10">
        <v>82</v>
      </c>
      <c r="H126" s="10">
        <v>13</v>
      </c>
      <c r="I126" s="42">
        <v>479.56959999999992</v>
      </c>
    </row>
    <row r="127" spans="1:9" x14ac:dyDescent="0.45">
      <c r="A127" s="19">
        <v>2014</v>
      </c>
      <c r="B127" s="19">
        <v>6</v>
      </c>
      <c r="C127" s="19">
        <v>24</v>
      </c>
      <c r="D127" s="12">
        <v>157192.85309999998</v>
      </c>
      <c r="E127" s="12">
        <v>33990.876599999989</v>
      </c>
      <c r="F127" s="12">
        <v>9591.391999999998</v>
      </c>
      <c r="G127" s="10">
        <v>82</v>
      </c>
      <c r="H127" s="10">
        <v>13</v>
      </c>
      <c r="I127" s="42">
        <v>479.56959999999992</v>
      </c>
    </row>
    <row r="128" spans="1:9" x14ac:dyDescent="0.45">
      <c r="A128" s="19">
        <v>2014</v>
      </c>
      <c r="B128" s="19">
        <v>6</v>
      </c>
      <c r="C128" s="19">
        <v>24</v>
      </c>
      <c r="D128" s="12">
        <v>157192.85309999998</v>
      </c>
      <c r="E128" s="12">
        <v>33990.876599999989</v>
      </c>
      <c r="F128" s="12">
        <v>9591.391999999998</v>
      </c>
      <c r="G128" s="10">
        <v>82</v>
      </c>
      <c r="H128" s="10">
        <v>13</v>
      </c>
      <c r="I128" s="42">
        <v>479.56959999999992</v>
      </c>
    </row>
    <row r="129" spans="1:9" x14ac:dyDescent="0.45">
      <c r="A129" s="19">
        <v>2014</v>
      </c>
      <c r="B129" s="19">
        <v>6</v>
      </c>
      <c r="C129" s="19">
        <v>25</v>
      </c>
      <c r="D129" s="12">
        <v>157192.85309999998</v>
      </c>
      <c r="E129" s="12">
        <v>33990.876599999989</v>
      </c>
      <c r="F129" s="12">
        <v>9028.4965999999986</v>
      </c>
      <c r="G129" s="10">
        <v>109</v>
      </c>
      <c r="H129" s="10">
        <v>20</v>
      </c>
      <c r="I129" s="42">
        <v>311.3274689655172</v>
      </c>
    </row>
    <row r="130" spans="1:9" x14ac:dyDescent="0.45">
      <c r="A130" s="19">
        <v>2014</v>
      </c>
      <c r="B130" s="19">
        <v>6</v>
      </c>
      <c r="C130" s="19">
        <v>25</v>
      </c>
      <c r="D130" s="12">
        <v>157192.85309999998</v>
      </c>
      <c r="E130" s="12">
        <v>33990.876599999989</v>
      </c>
      <c r="F130" s="12">
        <v>9028.4965999999986</v>
      </c>
      <c r="G130" s="10">
        <v>109</v>
      </c>
      <c r="H130" s="10">
        <v>20</v>
      </c>
      <c r="I130" s="42">
        <v>311.3274689655172</v>
      </c>
    </row>
    <row r="131" spans="1:9" x14ac:dyDescent="0.45">
      <c r="A131" s="19">
        <v>2014</v>
      </c>
      <c r="B131" s="19">
        <v>6</v>
      </c>
      <c r="C131" s="19">
        <v>25</v>
      </c>
      <c r="D131" s="12">
        <v>157192.85309999998</v>
      </c>
      <c r="E131" s="12">
        <v>33990.876599999989</v>
      </c>
      <c r="F131" s="12">
        <v>9028.4965999999986</v>
      </c>
      <c r="G131" s="10">
        <v>109</v>
      </c>
      <c r="H131" s="10">
        <v>20</v>
      </c>
      <c r="I131" s="42">
        <v>311.3274689655172</v>
      </c>
    </row>
    <row r="132" spans="1:9" x14ac:dyDescent="0.45">
      <c r="A132" s="19">
        <v>2014</v>
      </c>
      <c r="B132" s="19">
        <v>6</v>
      </c>
      <c r="C132" s="19">
        <v>25</v>
      </c>
      <c r="D132" s="12">
        <v>157192.85309999998</v>
      </c>
      <c r="E132" s="12">
        <v>33990.876599999989</v>
      </c>
      <c r="F132" s="12">
        <v>9028.4965999999986</v>
      </c>
      <c r="G132" s="10">
        <v>109</v>
      </c>
      <c r="H132" s="10">
        <v>20</v>
      </c>
      <c r="I132" s="42">
        <v>311.3274689655172</v>
      </c>
    </row>
    <row r="133" spans="1:9" x14ac:dyDescent="0.45">
      <c r="A133" s="19">
        <v>2014</v>
      </c>
      <c r="B133" s="19">
        <v>6</v>
      </c>
      <c r="C133" s="19">
        <v>25</v>
      </c>
      <c r="D133" s="12">
        <v>157192.85309999998</v>
      </c>
      <c r="E133" s="12">
        <v>33990.876599999989</v>
      </c>
      <c r="F133" s="12">
        <v>9028.4965999999986</v>
      </c>
      <c r="G133" s="10">
        <v>109</v>
      </c>
      <c r="H133" s="10">
        <v>20</v>
      </c>
      <c r="I133" s="42">
        <v>311.3274689655172</v>
      </c>
    </row>
    <row r="134" spans="1:9" x14ac:dyDescent="0.45">
      <c r="A134" s="19">
        <v>2014</v>
      </c>
      <c r="B134" s="19">
        <v>6</v>
      </c>
      <c r="C134" s="19">
        <v>25</v>
      </c>
      <c r="D134" s="12">
        <v>157192.85309999998</v>
      </c>
      <c r="E134" s="12">
        <v>33990.876599999989</v>
      </c>
      <c r="F134" s="12">
        <v>9028.4965999999986</v>
      </c>
      <c r="G134" s="10">
        <v>109</v>
      </c>
      <c r="H134" s="10">
        <v>20</v>
      </c>
      <c r="I134" s="42">
        <v>311.3274689655172</v>
      </c>
    </row>
    <row r="135" spans="1:9" x14ac:dyDescent="0.45">
      <c r="A135" s="19">
        <v>2014</v>
      </c>
      <c r="B135" s="19">
        <v>6</v>
      </c>
      <c r="C135" s="19">
        <v>25</v>
      </c>
      <c r="D135" s="12">
        <v>157192.85309999998</v>
      </c>
      <c r="E135" s="12">
        <v>33990.876599999989</v>
      </c>
      <c r="F135" s="12">
        <v>9028.4965999999986</v>
      </c>
      <c r="G135" s="10">
        <v>109</v>
      </c>
      <c r="H135" s="10">
        <v>20</v>
      </c>
      <c r="I135" s="42">
        <v>311.3274689655172</v>
      </c>
    </row>
    <row r="136" spans="1:9" x14ac:dyDescent="0.45">
      <c r="A136" s="19">
        <v>2014</v>
      </c>
      <c r="B136" s="19">
        <v>6</v>
      </c>
      <c r="C136" s="19">
        <v>26</v>
      </c>
      <c r="D136" s="12">
        <v>157192.85309999998</v>
      </c>
      <c r="E136" s="12">
        <v>33990.876599999989</v>
      </c>
      <c r="F136" s="12">
        <v>5340.4059999999999</v>
      </c>
      <c r="G136" s="10">
        <v>62</v>
      </c>
      <c r="H136" s="10">
        <v>12</v>
      </c>
      <c r="I136" s="42">
        <v>314.14152941176468</v>
      </c>
    </row>
    <row r="137" spans="1:9" x14ac:dyDescent="0.45">
      <c r="A137" s="19">
        <v>2014</v>
      </c>
      <c r="B137" s="19">
        <v>6</v>
      </c>
      <c r="C137" s="19">
        <v>26</v>
      </c>
      <c r="D137" s="12">
        <v>157192.85309999998</v>
      </c>
      <c r="E137" s="12">
        <v>33990.876599999989</v>
      </c>
      <c r="F137" s="12">
        <v>5340.4059999999999</v>
      </c>
      <c r="G137" s="10">
        <v>62</v>
      </c>
      <c r="H137" s="10">
        <v>12</v>
      </c>
      <c r="I137" s="42">
        <v>314.14152941176468</v>
      </c>
    </row>
    <row r="138" spans="1:9" x14ac:dyDescent="0.45">
      <c r="A138" s="19">
        <v>2014</v>
      </c>
      <c r="B138" s="19">
        <v>6</v>
      </c>
      <c r="C138" s="19">
        <v>26</v>
      </c>
      <c r="D138" s="12">
        <v>157192.85309999998</v>
      </c>
      <c r="E138" s="12">
        <v>33990.876599999989</v>
      </c>
      <c r="F138" s="12">
        <v>5340.4059999999999</v>
      </c>
      <c r="G138" s="10">
        <v>62</v>
      </c>
      <c r="H138" s="10">
        <v>12</v>
      </c>
      <c r="I138" s="42">
        <v>314.14152941176468</v>
      </c>
    </row>
    <row r="139" spans="1:9" x14ac:dyDescent="0.45">
      <c r="A139" s="19">
        <v>2014</v>
      </c>
      <c r="B139" s="19">
        <v>6</v>
      </c>
      <c r="C139" s="19">
        <v>26</v>
      </c>
      <c r="D139" s="12">
        <v>157192.85309999998</v>
      </c>
      <c r="E139" s="12">
        <v>33990.876599999989</v>
      </c>
      <c r="F139" s="12">
        <v>5340.4059999999999</v>
      </c>
      <c r="G139" s="10">
        <v>62</v>
      </c>
      <c r="H139" s="10">
        <v>12</v>
      </c>
      <c r="I139" s="42">
        <v>314.14152941176468</v>
      </c>
    </row>
    <row r="140" spans="1:9" x14ac:dyDescent="0.45">
      <c r="A140" s="19">
        <v>2014</v>
      </c>
      <c r="B140" s="19">
        <v>6</v>
      </c>
      <c r="C140" s="19">
        <v>26</v>
      </c>
      <c r="D140" s="12">
        <v>157192.85309999998</v>
      </c>
      <c r="E140" s="12">
        <v>33990.876599999989</v>
      </c>
      <c r="F140" s="12">
        <v>5340.4059999999999</v>
      </c>
      <c r="G140" s="10">
        <v>62</v>
      </c>
      <c r="H140" s="10">
        <v>12</v>
      </c>
      <c r="I140" s="42">
        <v>314.14152941176468</v>
      </c>
    </row>
    <row r="141" spans="1:9" x14ac:dyDescent="0.45">
      <c r="A141" s="19">
        <v>2014</v>
      </c>
      <c r="B141" s="19">
        <v>6</v>
      </c>
      <c r="C141" s="19">
        <v>26</v>
      </c>
      <c r="D141" s="12">
        <v>157192.85309999998</v>
      </c>
      <c r="E141" s="12">
        <v>33990.876599999989</v>
      </c>
      <c r="F141" s="12">
        <v>5340.4059999999999</v>
      </c>
      <c r="G141" s="10">
        <v>62</v>
      </c>
      <c r="H141" s="10">
        <v>12</v>
      </c>
      <c r="I141" s="42">
        <v>314.14152941176468</v>
      </c>
    </row>
    <row r="142" spans="1:9" x14ac:dyDescent="0.45">
      <c r="A142" s="19">
        <v>2014</v>
      </c>
      <c r="B142" s="19">
        <v>7</v>
      </c>
      <c r="C142" s="19">
        <v>27</v>
      </c>
      <c r="D142" s="12">
        <v>157192.85309999998</v>
      </c>
      <c r="E142" s="12">
        <v>37563.989999999991</v>
      </c>
      <c r="F142" s="12">
        <v>5660.1040000000003</v>
      </c>
      <c r="G142" s="10">
        <v>71</v>
      </c>
      <c r="H142" s="10">
        <v>14</v>
      </c>
      <c r="I142" s="42">
        <v>297.90021052631579</v>
      </c>
    </row>
    <row r="143" spans="1:9" x14ac:dyDescent="0.45">
      <c r="A143" s="19">
        <v>2014</v>
      </c>
      <c r="B143" s="19">
        <v>7</v>
      </c>
      <c r="C143" s="19">
        <v>27</v>
      </c>
      <c r="D143" s="12">
        <v>157192.85309999998</v>
      </c>
      <c r="E143" s="12">
        <v>37563.989999999991</v>
      </c>
      <c r="F143" s="12">
        <v>5660.1040000000003</v>
      </c>
      <c r="G143" s="10">
        <v>71</v>
      </c>
      <c r="H143" s="10">
        <v>14</v>
      </c>
      <c r="I143" s="42">
        <v>297.90021052631579</v>
      </c>
    </row>
    <row r="144" spans="1:9" x14ac:dyDescent="0.45">
      <c r="A144" s="19">
        <v>2014</v>
      </c>
      <c r="B144" s="19">
        <v>7</v>
      </c>
      <c r="C144" s="19">
        <v>28</v>
      </c>
      <c r="D144" s="12">
        <v>157192.85309999998</v>
      </c>
      <c r="E144" s="12">
        <v>37563.989999999991</v>
      </c>
      <c r="F144" s="12">
        <v>8792.5579999999991</v>
      </c>
      <c r="G144" s="10">
        <v>117</v>
      </c>
      <c r="H144" s="10">
        <v>22</v>
      </c>
      <c r="I144" s="42">
        <v>274.76743749999997</v>
      </c>
    </row>
    <row r="145" spans="1:9" x14ac:dyDescent="0.45">
      <c r="A145" s="19">
        <v>2014</v>
      </c>
      <c r="B145" s="19">
        <v>7</v>
      </c>
      <c r="C145" s="19">
        <v>28</v>
      </c>
      <c r="D145" s="12">
        <v>157192.85309999998</v>
      </c>
      <c r="E145" s="12">
        <v>37563.989999999991</v>
      </c>
      <c r="F145" s="12">
        <v>8792.5579999999991</v>
      </c>
      <c r="G145" s="10">
        <v>117</v>
      </c>
      <c r="H145" s="10">
        <v>22</v>
      </c>
      <c r="I145" s="42">
        <v>274.76743749999997</v>
      </c>
    </row>
    <row r="146" spans="1:9" x14ac:dyDescent="0.45">
      <c r="A146" s="19">
        <v>2014</v>
      </c>
      <c r="B146" s="19">
        <v>7</v>
      </c>
      <c r="C146" s="19">
        <v>28</v>
      </c>
      <c r="D146" s="12">
        <v>157192.85309999998</v>
      </c>
      <c r="E146" s="12">
        <v>37563.989999999991</v>
      </c>
      <c r="F146" s="12">
        <v>8792.5579999999991</v>
      </c>
      <c r="G146" s="10">
        <v>117</v>
      </c>
      <c r="H146" s="10">
        <v>22</v>
      </c>
      <c r="I146" s="42">
        <v>274.76743749999997</v>
      </c>
    </row>
    <row r="147" spans="1:9" x14ac:dyDescent="0.45">
      <c r="A147" s="19">
        <v>2014</v>
      </c>
      <c r="B147" s="19">
        <v>7</v>
      </c>
      <c r="C147" s="19">
        <v>28</v>
      </c>
      <c r="D147" s="12">
        <v>157192.85309999998</v>
      </c>
      <c r="E147" s="12">
        <v>37563.989999999991</v>
      </c>
      <c r="F147" s="12">
        <v>8792.5579999999991</v>
      </c>
      <c r="G147" s="10">
        <v>117</v>
      </c>
      <c r="H147" s="10">
        <v>22</v>
      </c>
      <c r="I147" s="42">
        <v>274.76743749999997</v>
      </c>
    </row>
    <row r="148" spans="1:9" x14ac:dyDescent="0.45">
      <c r="A148" s="19">
        <v>2014</v>
      </c>
      <c r="B148" s="19">
        <v>7</v>
      </c>
      <c r="C148" s="19">
        <v>28</v>
      </c>
      <c r="D148" s="12">
        <v>157192.85309999998</v>
      </c>
      <c r="E148" s="12">
        <v>37563.989999999991</v>
      </c>
      <c r="F148" s="12">
        <v>8792.5579999999991</v>
      </c>
      <c r="G148" s="10">
        <v>117</v>
      </c>
      <c r="H148" s="10">
        <v>22</v>
      </c>
      <c r="I148" s="42">
        <v>274.76743749999997</v>
      </c>
    </row>
    <row r="149" spans="1:9" x14ac:dyDescent="0.45">
      <c r="A149" s="19">
        <v>2014</v>
      </c>
      <c r="B149" s="19">
        <v>7</v>
      </c>
      <c r="C149" s="19">
        <v>28</v>
      </c>
      <c r="D149" s="12">
        <v>157192.85309999998</v>
      </c>
      <c r="E149" s="12">
        <v>37563.989999999991</v>
      </c>
      <c r="F149" s="12">
        <v>8792.5579999999991</v>
      </c>
      <c r="G149" s="10">
        <v>117</v>
      </c>
      <c r="H149" s="10">
        <v>22</v>
      </c>
      <c r="I149" s="42">
        <v>274.76743749999997</v>
      </c>
    </row>
    <row r="150" spans="1:9" x14ac:dyDescent="0.45">
      <c r="A150" s="19">
        <v>2014</v>
      </c>
      <c r="B150" s="19">
        <v>7</v>
      </c>
      <c r="C150" s="19">
        <v>28</v>
      </c>
      <c r="D150" s="12">
        <v>157192.85309999998</v>
      </c>
      <c r="E150" s="12">
        <v>37563.989999999991</v>
      </c>
      <c r="F150" s="12">
        <v>8792.5579999999991</v>
      </c>
      <c r="G150" s="10">
        <v>117</v>
      </c>
      <c r="H150" s="10">
        <v>22</v>
      </c>
      <c r="I150" s="42">
        <v>274.76743749999997</v>
      </c>
    </row>
    <row r="151" spans="1:9" x14ac:dyDescent="0.45">
      <c r="A151" s="19">
        <v>2014</v>
      </c>
      <c r="B151" s="19">
        <v>7</v>
      </c>
      <c r="C151" s="19">
        <v>28</v>
      </c>
      <c r="D151" s="12">
        <v>157192.85309999998</v>
      </c>
      <c r="E151" s="12">
        <v>37563.989999999991</v>
      </c>
      <c r="F151" s="12">
        <v>8792.5579999999991</v>
      </c>
      <c r="G151" s="10">
        <v>117</v>
      </c>
      <c r="H151" s="10">
        <v>22</v>
      </c>
      <c r="I151" s="42">
        <v>274.76743749999997</v>
      </c>
    </row>
    <row r="152" spans="1:9" x14ac:dyDescent="0.45">
      <c r="A152" s="19">
        <v>2014</v>
      </c>
      <c r="B152" s="19">
        <v>7</v>
      </c>
      <c r="C152" s="19">
        <v>28</v>
      </c>
      <c r="D152" s="12">
        <v>157192.85309999998</v>
      </c>
      <c r="E152" s="12">
        <v>37563.989999999991</v>
      </c>
      <c r="F152" s="12">
        <v>8792.5579999999991</v>
      </c>
      <c r="G152" s="10">
        <v>117</v>
      </c>
      <c r="H152" s="10">
        <v>22</v>
      </c>
      <c r="I152" s="42">
        <v>274.76743749999997</v>
      </c>
    </row>
    <row r="153" spans="1:9" x14ac:dyDescent="0.45">
      <c r="A153" s="19">
        <v>2014</v>
      </c>
      <c r="B153" s="19">
        <v>7</v>
      </c>
      <c r="C153" s="19">
        <v>28</v>
      </c>
      <c r="D153" s="12">
        <v>157192.85309999998</v>
      </c>
      <c r="E153" s="12">
        <v>37563.989999999991</v>
      </c>
      <c r="F153" s="12">
        <v>8792.5579999999991</v>
      </c>
      <c r="G153" s="10">
        <v>117</v>
      </c>
      <c r="H153" s="10">
        <v>22</v>
      </c>
      <c r="I153" s="42">
        <v>274.76743749999997</v>
      </c>
    </row>
    <row r="154" spans="1:9" x14ac:dyDescent="0.45">
      <c r="A154" s="19">
        <v>2014</v>
      </c>
      <c r="B154" s="19">
        <v>7</v>
      </c>
      <c r="C154" s="19">
        <v>28</v>
      </c>
      <c r="D154" s="12">
        <v>157192.85309999998</v>
      </c>
      <c r="E154" s="12">
        <v>37563.989999999991</v>
      </c>
      <c r="F154" s="12">
        <v>8792.5579999999991</v>
      </c>
      <c r="G154" s="10">
        <v>117</v>
      </c>
      <c r="H154" s="10">
        <v>22</v>
      </c>
      <c r="I154" s="42">
        <v>274.76743749999997</v>
      </c>
    </row>
    <row r="155" spans="1:9" x14ac:dyDescent="0.45">
      <c r="A155" s="19">
        <v>2014</v>
      </c>
      <c r="B155" s="19">
        <v>7</v>
      </c>
      <c r="C155" s="19">
        <v>29</v>
      </c>
      <c r="D155" s="12">
        <v>157192.85309999998</v>
      </c>
      <c r="E155" s="12">
        <v>37563.989999999991</v>
      </c>
      <c r="F155" s="12">
        <v>7141.107</v>
      </c>
      <c r="G155" s="10">
        <v>70</v>
      </c>
      <c r="H155" s="10">
        <v>16</v>
      </c>
      <c r="I155" s="42">
        <v>357.05534999999998</v>
      </c>
    </row>
    <row r="156" spans="1:9" x14ac:dyDescent="0.45">
      <c r="A156" s="19">
        <v>2014</v>
      </c>
      <c r="B156" s="19">
        <v>7</v>
      </c>
      <c r="C156" s="19">
        <v>29</v>
      </c>
      <c r="D156" s="12">
        <v>157192.85309999998</v>
      </c>
      <c r="E156" s="12">
        <v>37563.989999999991</v>
      </c>
      <c r="F156" s="12">
        <v>7141.107</v>
      </c>
      <c r="G156" s="10">
        <v>70</v>
      </c>
      <c r="H156" s="10">
        <v>16</v>
      </c>
      <c r="I156" s="42">
        <v>357.05534999999998</v>
      </c>
    </row>
    <row r="157" spans="1:9" x14ac:dyDescent="0.45">
      <c r="A157" s="19">
        <v>2014</v>
      </c>
      <c r="B157" s="19">
        <v>7</v>
      </c>
      <c r="C157" s="19">
        <v>29</v>
      </c>
      <c r="D157" s="12">
        <v>157192.85309999998</v>
      </c>
      <c r="E157" s="12">
        <v>37563.989999999991</v>
      </c>
      <c r="F157" s="12">
        <v>7141.107</v>
      </c>
      <c r="G157" s="10">
        <v>70</v>
      </c>
      <c r="H157" s="10">
        <v>16</v>
      </c>
      <c r="I157" s="42">
        <v>357.05534999999998</v>
      </c>
    </row>
    <row r="158" spans="1:9" x14ac:dyDescent="0.45">
      <c r="A158" s="19">
        <v>2014</v>
      </c>
      <c r="B158" s="19">
        <v>7</v>
      </c>
      <c r="C158" s="19">
        <v>29</v>
      </c>
      <c r="D158" s="12">
        <v>157192.85309999998</v>
      </c>
      <c r="E158" s="12">
        <v>37563.989999999991</v>
      </c>
      <c r="F158" s="12">
        <v>7141.107</v>
      </c>
      <c r="G158" s="10">
        <v>70</v>
      </c>
      <c r="H158" s="10">
        <v>16</v>
      </c>
      <c r="I158" s="42">
        <v>357.05534999999998</v>
      </c>
    </row>
    <row r="159" spans="1:9" x14ac:dyDescent="0.45">
      <c r="A159" s="19">
        <v>2014</v>
      </c>
      <c r="B159" s="19">
        <v>7</v>
      </c>
      <c r="C159" s="19">
        <v>30</v>
      </c>
      <c r="D159" s="12">
        <v>157192.85309999998</v>
      </c>
      <c r="E159" s="12">
        <v>37563.989999999991</v>
      </c>
      <c r="F159" s="12">
        <v>10401.907999999999</v>
      </c>
      <c r="G159" s="10">
        <v>112</v>
      </c>
      <c r="H159" s="10">
        <v>16</v>
      </c>
      <c r="I159" s="42">
        <v>335.54541935483871</v>
      </c>
    </row>
    <row r="160" spans="1:9" x14ac:dyDescent="0.45">
      <c r="A160" s="19">
        <v>2014</v>
      </c>
      <c r="B160" s="19">
        <v>7</v>
      </c>
      <c r="C160" s="19">
        <v>30</v>
      </c>
      <c r="D160" s="12">
        <v>157192.85309999998</v>
      </c>
      <c r="E160" s="12">
        <v>37563.989999999991</v>
      </c>
      <c r="F160" s="12">
        <v>10401.907999999999</v>
      </c>
      <c r="G160" s="10">
        <v>112</v>
      </c>
      <c r="H160" s="10">
        <v>16</v>
      </c>
      <c r="I160" s="42">
        <v>335.54541935483871</v>
      </c>
    </row>
    <row r="161" spans="1:9" x14ac:dyDescent="0.45">
      <c r="A161" s="19">
        <v>2014</v>
      </c>
      <c r="B161" s="19">
        <v>7</v>
      </c>
      <c r="C161" s="19">
        <v>30</v>
      </c>
      <c r="D161" s="12">
        <v>157192.85309999998</v>
      </c>
      <c r="E161" s="12">
        <v>37563.989999999991</v>
      </c>
      <c r="F161" s="12">
        <v>10401.907999999999</v>
      </c>
      <c r="G161" s="10">
        <v>112</v>
      </c>
      <c r="H161" s="10">
        <v>16</v>
      </c>
      <c r="I161" s="42">
        <v>335.54541935483871</v>
      </c>
    </row>
    <row r="162" spans="1:9" x14ac:dyDescent="0.45">
      <c r="A162" s="19">
        <v>2014</v>
      </c>
      <c r="B162" s="19">
        <v>7</v>
      </c>
      <c r="C162" s="19">
        <v>30</v>
      </c>
      <c r="D162" s="12">
        <v>157192.85309999998</v>
      </c>
      <c r="E162" s="12">
        <v>37563.989999999991</v>
      </c>
      <c r="F162" s="12">
        <v>10401.907999999999</v>
      </c>
      <c r="G162" s="10">
        <v>112</v>
      </c>
      <c r="H162" s="10">
        <v>16</v>
      </c>
      <c r="I162" s="42">
        <v>335.54541935483871</v>
      </c>
    </row>
    <row r="163" spans="1:9" x14ac:dyDescent="0.45">
      <c r="A163" s="19">
        <v>2014</v>
      </c>
      <c r="B163" s="19">
        <v>7</v>
      </c>
      <c r="C163" s="19">
        <v>30</v>
      </c>
      <c r="D163" s="12">
        <v>157192.85309999998</v>
      </c>
      <c r="E163" s="12">
        <v>37563.989999999991</v>
      </c>
      <c r="F163" s="12">
        <v>10401.907999999999</v>
      </c>
      <c r="G163" s="10">
        <v>112</v>
      </c>
      <c r="H163" s="10">
        <v>16</v>
      </c>
      <c r="I163" s="42">
        <v>335.54541935483871</v>
      </c>
    </row>
    <row r="164" spans="1:9" x14ac:dyDescent="0.45">
      <c r="A164" s="19">
        <v>2014</v>
      </c>
      <c r="B164" s="19">
        <v>7</v>
      </c>
      <c r="C164" s="19">
        <v>30</v>
      </c>
      <c r="D164" s="12">
        <v>157192.85309999998</v>
      </c>
      <c r="E164" s="12">
        <v>37563.989999999991</v>
      </c>
      <c r="F164" s="12">
        <v>10401.907999999999</v>
      </c>
      <c r="G164" s="10">
        <v>112</v>
      </c>
      <c r="H164" s="10">
        <v>16</v>
      </c>
      <c r="I164" s="42">
        <v>335.54541935483871</v>
      </c>
    </row>
    <row r="165" spans="1:9" x14ac:dyDescent="0.45">
      <c r="A165" s="19">
        <v>2014</v>
      </c>
      <c r="B165" s="19">
        <v>7</v>
      </c>
      <c r="C165" s="19">
        <v>30</v>
      </c>
      <c r="D165" s="12">
        <v>157192.85309999998</v>
      </c>
      <c r="E165" s="12">
        <v>37563.989999999991</v>
      </c>
      <c r="F165" s="12">
        <v>10401.907999999999</v>
      </c>
      <c r="G165" s="10">
        <v>112</v>
      </c>
      <c r="H165" s="10">
        <v>16</v>
      </c>
      <c r="I165" s="42">
        <v>335.54541935483871</v>
      </c>
    </row>
    <row r="166" spans="1:9" x14ac:dyDescent="0.45">
      <c r="A166" s="19">
        <v>2014</v>
      </c>
      <c r="B166" s="19">
        <v>7</v>
      </c>
      <c r="C166" s="19">
        <v>30</v>
      </c>
      <c r="D166" s="12">
        <v>157192.85309999998</v>
      </c>
      <c r="E166" s="12">
        <v>37563.989999999991</v>
      </c>
      <c r="F166" s="12">
        <v>10401.907999999999</v>
      </c>
      <c r="G166" s="10">
        <v>112</v>
      </c>
      <c r="H166" s="10">
        <v>16</v>
      </c>
      <c r="I166" s="42">
        <v>335.54541935483871</v>
      </c>
    </row>
    <row r="167" spans="1:9" x14ac:dyDescent="0.45">
      <c r="A167" s="19">
        <v>2014</v>
      </c>
      <c r="B167" s="19">
        <v>7</v>
      </c>
      <c r="C167" s="19">
        <v>30</v>
      </c>
      <c r="D167" s="12">
        <v>157192.85309999998</v>
      </c>
      <c r="E167" s="12">
        <v>37563.989999999991</v>
      </c>
      <c r="F167" s="12">
        <v>10401.907999999999</v>
      </c>
      <c r="G167" s="10">
        <v>112</v>
      </c>
      <c r="H167" s="10">
        <v>16</v>
      </c>
      <c r="I167" s="42">
        <v>335.54541935483871</v>
      </c>
    </row>
    <row r="168" spans="1:9" x14ac:dyDescent="0.45">
      <c r="A168" s="19">
        <v>2014</v>
      </c>
      <c r="B168" s="19">
        <v>7</v>
      </c>
      <c r="C168" s="19">
        <v>30</v>
      </c>
      <c r="D168" s="12">
        <v>157192.85309999998</v>
      </c>
      <c r="E168" s="12">
        <v>37563.989999999991</v>
      </c>
      <c r="F168" s="12">
        <v>10401.907999999999</v>
      </c>
      <c r="G168" s="10">
        <v>112</v>
      </c>
      <c r="H168" s="10">
        <v>16</v>
      </c>
      <c r="I168" s="42">
        <v>335.54541935483871</v>
      </c>
    </row>
    <row r="169" spans="1:9" x14ac:dyDescent="0.45">
      <c r="A169" s="19">
        <v>2014</v>
      </c>
      <c r="B169" s="19">
        <v>7</v>
      </c>
      <c r="C169" s="19">
        <v>30</v>
      </c>
      <c r="D169" s="12">
        <v>157192.85309999998</v>
      </c>
      <c r="E169" s="12">
        <v>37563.989999999991</v>
      </c>
      <c r="F169" s="12">
        <v>10401.907999999999</v>
      </c>
      <c r="G169" s="10">
        <v>112</v>
      </c>
      <c r="H169" s="10">
        <v>16</v>
      </c>
      <c r="I169" s="42">
        <v>335.54541935483871</v>
      </c>
    </row>
    <row r="170" spans="1:9" x14ac:dyDescent="0.45">
      <c r="A170" s="19">
        <v>2014</v>
      </c>
      <c r="B170" s="19">
        <v>7</v>
      </c>
      <c r="C170" s="19">
        <v>30</v>
      </c>
      <c r="D170" s="12">
        <v>157192.85309999998</v>
      </c>
      <c r="E170" s="12">
        <v>37563.989999999991</v>
      </c>
      <c r="F170" s="12">
        <v>10401.907999999999</v>
      </c>
      <c r="G170" s="10">
        <v>112</v>
      </c>
      <c r="H170" s="10">
        <v>16</v>
      </c>
      <c r="I170" s="42">
        <v>335.54541935483871</v>
      </c>
    </row>
    <row r="171" spans="1:9" x14ac:dyDescent="0.45">
      <c r="A171" s="19">
        <v>2014</v>
      </c>
      <c r="B171" s="19">
        <v>7</v>
      </c>
      <c r="C171" s="19">
        <v>30</v>
      </c>
      <c r="D171" s="12">
        <v>157192.85309999998</v>
      </c>
      <c r="E171" s="12">
        <v>37563.989999999991</v>
      </c>
      <c r="F171" s="12">
        <v>10401.907999999999</v>
      </c>
      <c r="G171" s="10">
        <v>112</v>
      </c>
      <c r="H171" s="10">
        <v>16</v>
      </c>
      <c r="I171" s="42">
        <v>335.54541935483871</v>
      </c>
    </row>
    <row r="172" spans="1:9" x14ac:dyDescent="0.45">
      <c r="A172" s="19">
        <v>2014</v>
      </c>
      <c r="B172" s="19">
        <v>7</v>
      </c>
      <c r="C172" s="19">
        <v>30</v>
      </c>
      <c r="D172" s="12">
        <v>157192.85309999998</v>
      </c>
      <c r="E172" s="12">
        <v>37563.989999999991</v>
      </c>
      <c r="F172" s="12">
        <v>10401.907999999999</v>
      </c>
      <c r="G172" s="10">
        <v>112</v>
      </c>
      <c r="H172" s="10">
        <v>16</v>
      </c>
      <c r="I172" s="42">
        <v>335.54541935483871</v>
      </c>
    </row>
    <row r="173" spans="1:9" x14ac:dyDescent="0.45">
      <c r="A173" s="19">
        <v>2014</v>
      </c>
      <c r="B173" s="19">
        <v>7</v>
      </c>
      <c r="C173" s="19">
        <v>31</v>
      </c>
      <c r="D173" s="12">
        <v>157192.85309999998</v>
      </c>
      <c r="E173" s="12">
        <v>37563.989999999991</v>
      </c>
      <c r="F173" s="12">
        <v>8712.3930000000018</v>
      </c>
      <c r="G173" s="10">
        <v>95</v>
      </c>
      <c r="H173" s="10">
        <v>11</v>
      </c>
      <c r="I173" s="42">
        <v>458.54700000000008</v>
      </c>
    </row>
    <row r="174" spans="1:9" x14ac:dyDescent="0.45">
      <c r="A174" s="19">
        <v>2014</v>
      </c>
      <c r="B174" s="19">
        <v>7</v>
      </c>
      <c r="C174" s="19">
        <v>31</v>
      </c>
      <c r="D174" s="12">
        <v>157192.85309999998</v>
      </c>
      <c r="E174" s="12">
        <v>37563.989999999991</v>
      </c>
      <c r="F174" s="12">
        <v>8712.3930000000018</v>
      </c>
      <c r="G174" s="10">
        <v>95</v>
      </c>
      <c r="H174" s="10">
        <v>11</v>
      </c>
      <c r="I174" s="42">
        <v>458.54700000000008</v>
      </c>
    </row>
    <row r="175" spans="1:9" x14ac:dyDescent="0.45">
      <c r="A175" s="19">
        <v>2014</v>
      </c>
      <c r="B175" s="19">
        <v>8</v>
      </c>
      <c r="C175" s="19">
        <v>31</v>
      </c>
      <c r="D175" s="12">
        <v>157192.85309999998</v>
      </c>
      <c r="E175" s="12">
        <v>29442.170999999998</v>
      </c>
      <c r="F175" s="12">
        <v>8712.3930000000018</v>
      </c>
      <c r="G175" s="10">
        <v>95</v>
      </c>
      <c r="H175" s="10">
        <v>11</v>
      </c>
      <c r="I175" s="42">
        <v>458.54700000000008</v>
      </c>
    </row>
    <row r="176" spans="1:9" x14ac:dyDescent="0.45">
      <c r="A176" s="19">
        <v>2014</v>
      </c>
      <c r="B176" s="19">
        <v>8</v>
      </c>
      <c r="C176" s="19">
        <v>32</v>
      </c>
      <c r="D176" s="12">
        <v>157192.85309999998</v>
      </c>
      <c r="E176" s="12">
        <v>29442.170999999998</v>
      </c>
      <c r="F176" s="12">
        <v>5371.7532000000001</v>
      </c>
      <c r="G176" s="10">
        <v>78</v>
      </c>
      <c r="H176" s="10">
        <v>12</v>
      </c>
      <c r="I176" s="42">
        <v>282.72385263157895</v>
      </c>
    </row>
    <row r="177" spans="1:9" x14ac:dyDescent="0.45">
      <c r="A177" s="19">
        <v>2014</v>
      </c>
      <c r="B177" s="19">
        <v>8</v>
      </c>
      <c r="C177" s="19">
        <v>32</v>
      </c>
      <c r="D177" s="12">
        <v>157192.85309999998</v>
      </c>
      <c r="E177" s="12">
        <v>29442.170999999998</v>
      </c>
      <c r="F177" s="12">
        <v>5371.7532000000001</v>
      </c>
      <c r="G177" s="10">
        <v>78</v>
      </c>
      <c r="H177" s="10">
        <v>12</v>
      </c>
      <c r="I177" s="42">
        <v>282.72385263157895</v>
      </c>
    </row>
    <row r="178" spans="1:9" x14ac:dyDescent="0.45">
      <c r="A178" s="19">
        <v>2014</v>
      </c>
      <c r="B178" s="19">
        <v>8</v>
      </c>
      <c r="C178" s="19">
        <v>32</v>
      </c>
      <c r="D178" s="12">
        <v>157192.85309999998</v>
      </c>
      <c r="E178" s="12">
        <v>29442.170999999998</v>
      </c>
      <c r="F178" s="12">
        <v>5371.7532000000001</v>
      </c>
      <c r="G178" s="10">
        <v>78</v>
      </c>
      <c r="H178" s="10">
        <v>12</v>
      </c>
      <c r="I178" s="42">
        <v>282.72385263157895</v>
      </c>
    </row>
    <row r="179" spans="1:9" x14ac:dyDescent="0.45">
      <c r="A179" s="19">
        <v>2014</v>
      </c>
      <c r="B179" s="19">
        <v>8</v>
      </c>
      <c r="C179" s="19">
        <v>32</v>
      </c>
      <c r="D179" s="12">
        <v>157192.85309999998</v>
      </c>
      <c r="E179" s="12">
        <v>29442.170999999998</v>
      </c>
      <c r="F179" s="12">
        <v>5371.7532000000001</v>
      </c>
      <c r="G179" s="10">
        <v>78</v>
      </c>
      <c r="H179" s="10">
        <v>12</v>
      </c>
      <c r="I179" s="42">
        <v>282.72385263157895</v>
      </c>
    </row>
    <row r="180" spans="1:9" x14ac:dyDescent="0.45">
      <c r="A180" s="19">
        <v>2014</v>
      </c>
      <c r="B180" s="19">
        <v>8</v>
      </c>
      <c r="C180" s="19">
        <v>32</v>
      </c>
      <c r="D180" s="12">
        <v>157192.85309999998</v>
      </c>
      <c r="E180" s="12">
        <v>29442.170999999998</v>
      </c>
      <c r="F180" s="12">
        <v>5371.7532000000001</v>
      </c>
      <c r="G180" s="10">
        <v>78</v>
      </c>
      <c r="H180" s="10">
        <v>12</v>
      </c>
      <c r="I180" s="42">
        <v>282.72385263157895</v>
      </c>
    </row>
    <row r="181" spans="1:9" x14ac:dyDescent="0.45">
      <c r="A181" s="19">
        <v>2014</v>
      </c>
      <c r="B181" s="19">
        <v>8</v>
      </c>
      <c r="C181" s="19">
        <v>32</v>
      </c>
      <c r="D181" s="12">
        <v>157192.85309999998</v>
      </c>
      <c r="E181" s="12">
        <v>29442.170999999998</v>
      </c>
      <c r="F181" s="12">
        <v>5371.7532000000001</v>
      </c>
      <c r="G181" s="10">
        <v>78</v>
      </c>
      <c r="H181" s="10">
        <v>12</v>
      </c>
      <c r="I181" s="42">
        <v>282.72385263157895</v>
      </c>
    </row>
    <row r="182" spans="1:9" x14ac:dyDescent="0.45">
      <c r="A182" s="19">
        <v>2014</v>
      </c>
      <c r="B182" s="19">
        <v>8</v>
      </c>
      <c r="C182" s="19">
        <v>32</v>
      </c>
      <c r="D182" s="12">
        <v>157192.85309999998</v>
      </c>
      <c r="E182" s="12">
        <v>29442.170999999998</v>
      </c>
      <c r="F182" s="12">
        <v>5371.7532000000001</v>
      </c>
      <c r="G182" s="10">
        <v>78</v>
      </c>
      <c r="H182" s="10">
        <v>12</v>
      </c>
      <c r="I182" s="42">
        <v>282.72385263157895</v>
      </c>
    </row>
    <row r="183" spans="1:9" x14ac:dyDescent="0.45">
      <c r="A183" s="19">
        <v>2014</v>
      </c>
      <c r="B183" s="19">
        <v>8</v>
      </c>
      <c r="C183" s="19">
        <v>32</v>
      </c>
      <c r="D183" s="12">
        <v>157192.85309999998</v>
      </c>
      <c r="E183" s="12">
        <v>29442.170999999998</v>
      </c>
      <c r="F183" s="12">
        <v>5371.7532000000001</v>
      </c>
      <c r="G183" s="10">
        <v>78</v>
      </c>
      <c r="H183" s="10">
        <v>12</v>
      </c>
      <c r="I183" s="42">
        <v>282.72385263157895</v>
      </c>
    </row>
    <row r="184" spans="1:9" x14ac:dyDescent="0.45">
      <c r="A184" s="19">
        <v>2014</v>
      </c>
      <c r="B184" s="19">
        <v>8</v>
      </c>
      <c r="C184" s="19">
        <v>33</v>
      </c>
      <c r="D184" s="12">
        <v>157192.85309999998</v>
      </c>
      <c r="E184" s="12">
        <v>29442.170999999998</v>
      </c>
      <c r="F184" s="12">
        <v>4756.0245000000004</v>
      </c>
      <c r="G184" s="10">
        <v>69</v>
      </c>
      <c r="H184" s="10">
        <v>8</v>
      </c>
      <c r="I184" s="42">
        <v>264.22358333333335</v>
      </c>
    </row>
    <row r="185" spans="1:9" x14ac:dyDescent="0.45">
      <c r="A185" s="19">
        <v>2014</v>
      </c>
      <c r="B185" s="19">
        <v>8</v>
      </c>
      <c r="C185" s="19">
        <v>33</v>
      </c>
      <c r="D185" s="12">
        <v>157192.85309999998</v>
      </c>
      <c r="E185" s="12">
        <v>29442.170999999998</v>
      </c>
      <c r="F185" s="12">
        <v>4756.0245000000004</v>
      </c>
      <c r="G185" s="10">
        <v>69</v>
      </c>
      <c r="H185" s="10">
        <v>8</v>
      </c>
      <c r="I185" s="42">
        <v>264.22358333333335</v>
      </c>
    </row>
    <row r="186" spans="1:9" x14ac:dyDescent="0.45">
      <c r="A186" s="19">
        <v>2014</v>
      </c>
      <c r="B186" s="19">
        <v>8</v>
      </c>
      <c r="C186" s="19">
        <v>33</v>
      </c>
      <c r="D186" s="12">
        <v>157192.85309999998</v>
      </c>
      <c r="E186" s="12">
        <v>29442.170999999998</v>
      </c>
      <c r="F186" s="12">
        <v>4756.0245000000004</v>
      </c>
      <c r="G186" s="10">
        <v>69</v>
      </c>
      <c r="H186" s="10">
        <v>8</v>
      </c>
      <c r="I186" s="42">
        <v>264.22358333333335</v>
      </c>
    </row>
    <row r="187" spans="1:9" x14ac:dyDescent="0.45">
      <c r="A187" s="19">
        <v>2014</v>
      </c>
      <c r="B187" s="19">
        <v>8</v>
      </c>
      <c r="C187" s="19">
        <v>33</v>
      </c>
      <c r="D187" s="12">
        <v>157192.85309999998</v>
      </c>
      <c r="E187" s="12">
        <v>29442.170999999998</v>
      </c>
      <c r="F187" s="12">
        <v>4756.0245000000004</v>
      </c>
      <c r="G187" s="10">
        <v>69</v>
      </c>
      <c r="H187" s="10">
        <v>8</v>
      </c>
      <c r="I187" s="42">
        <v>264.22358333333335</v>
      </c>
    </row>
    <row r="188" spans="1:9" x14ac:dyDescent="0.45">
      <c r="A188" s="19">
        <v>2014</v>
      </c>
      <c r="B188" s="19">
        <v>8</v>
      </c>
      <c r="C188" s="19">
        <v>34</v>
      </c>
      <c r="D188" s="12">
        <v>157192.85309999998</v>
      </c>
      <c r="E188" s="12">
        <v>29442.170999999998</v>
      </c>
      <c r="F188" s="12">
        <v>4878.0679999999993</v>
      </c>
      <c r="G188" s="10">
        <v>67</v>
      </c>
      <c r="H188" s="10">
        <v>12</v>
      </c>
      <c r="I188" s="42">
        <v>304.87924999999996</v>
      </c>
    </row>
    <row r="189" spans="1:9" x14ac:dyDescent="0.45">
      <c r="A189" s="19">
        <v>2014</v>
      </c>
      <c r="B189" s="19">
        <v>8</v>
      </c>
      <c r="C189" s="19">
        <v>34</v>
      </c>
      <c r="D189" s="12">
        <v>157192.85309999998</v>
      </c>
      <c r="E189" s="12">
        <v>29442.170999999998</v>
      </c>
      <c r="F189" s="12">
        <v>4878.0679999999993</v>
      </c>
      <c r="G189" s="10">
        <v>67</v>
      </c>
      <c r="H189" s="10">
        <v>12</v>
      </c>
      <c r="I189" s="42">
        <v>304.87924999999996</v>
      </c>
    </row>
    <row r="190" spans="1:9" x14ac:dyDescent="0.45">
      <c r="A190" s="19">
        <v>2014</v>
      </c>
      <c r="B190" s="19">
        <v>8</v>
      </c>
      <c r="C190" s="19">
        <v>34</v>
      </c>
      <c r="D190" s="12">
        <v>157192.85309999998</v>
      </c>
      <c r="E190" s="12">
        <v>29442.170999999998</v>
      </c>
      <c r="F190" s="12">
        <v>4878.0679999999993</v>
      </c>
      <c r="G190" s="10">
        <v>67</v>
      </c>
      <c r="H190" s="10">
        <v>12</v>
      </c>
      <c r="I190" s="42">
        <v>304.87924999999996</v>
      </c>
    </row>
    <row r="191" spans="1:9" x14ac:dyDescent="0.45">
      <c r="A191" s="19">
        <v>2014</v>
      </c>
      <c r="B191" s="19">
        <v>8</v>
      </c>
      <c r="C191" s="19">
        <v>34</v>
      </c>
      <c r="D191" s="12">
        <v>157192.85309999998</v>
      </c>
      <c r="E191" s="12">
        <v>29442.170999999998</v>
      </c>
      <c r="F191" s="12">
        <v>4878.0679999999993</v>
      </c>
      <c r="G191" s="10">
        <v>67</v>
      </c>
      <c r="H191" s="10">
        <v>12</v>
      </c>
      <c r="I191" s="42">
        <v>304.87924999999996</v>
      </c>
    </row>
    <row r="192" spans="1:9" x14ac:dyDescent="0.45">
      <c r="A192" s="19">
        <v>2014</v>
      </c>
      <c r="B192" s="19">
        <v>8</v>
      </c>
      <c r="C192" s="19">
        <v>34</v>
      </c>
      <c r="D192" s="12">
        <v>157192.85309999998</v>
      </c>
      <c r="E192" s="12">
        <v>29442.170999999998</v>
      </c>
      <c r="F192" s="12">
        <v>4878.0679999999993</v>
      </c>
      <c r="G192" s="10">
        <v>67</v>
      </c>
      <c r="H192" s="10">
        <v>12</v>
      </c>
      <c r="I192" s="42">
        <v>304.87924999999996</v>
      </c>
    </row>
    <row r="193" spans="1:9" x14ac:dyDescent="0.45">
      <c r="A193" s="19">
        <v>2014</v>
      </c>
      <c r="B193" s="19">
        <v>8</v>
      </c>
      <c r="C193" s="19">
        <v>35</v>
      </c>
      <c r="D193" s="12">
        <v>157192.85309999998</v>
      </c>
      <c r="E193" s="12">
        <v>29442.170999999998</v>
      </c>
      <c r="F193" s="12">
        <v>11574.501500000002</v>
      </c>
      <c r="G193" s="10">
        <v>95</v>
      </c>
      <c r="H193" s="10">
        <v>17</v>
      </c>
      <c r="I193" s="42">
        <v>445.1731346153847</v>
      </c>
    </row>
    <row r="194" spans="1:9" x14ac:dyDescent="0.45">
      <c r="A194" s="19">
        <v>2014</v>
      </c>
      <c r="B194" s="19">
        <v>8</v>
      </c>
      <c r="C194" s="19">
        <v>35</v>
      </c>
      <c r="D194" s="12">
        <v>157192.85309999998</v>
      </c>
      <c r="E194" s="12">
        <v>29442.170999999998</v>
      </c>
      <c r="F194" s="12">
        <v>11574.501500000002</v>
      </c>
      <c r="G194" s="10">
        <v>95</v>
      </c>
      <c r="H194" s="10">
        <v>17</v>
      </c>
      <c r="I194" s="42">
        <v>445.1731346153847</v>
      </c>
    </row>
    <row r="195" spans="1:9" x14ac:dyDescent="0.45">
      <c r="A195" s="19">
        <v>2014</v>
      </c>
      <c r="B195" s="19">
        <v>8</v>
      </c>
      <c r="C195" s="19">
        <v>35</v>
      </c>
      <c r="D195" s="12">
        <v>157192.85309999998</v>
      </c>
      <c r="E195" s="12">
        <v>29442.170999999998</v>
      </c>
      <c r="F195" s="12">
        <v>11574.501500000002</v>
      </c>
      <c r="G195" s="10">
        <v>95</v>
      </c>
      <c r="H195" s="10">
        <v>17</v>
      </c>
      <c r="I195" s="42">
        <v>445.1731346153847</v>
      </c>
    </row>
    <row r="196" spans="1:9" x14ac:dyDescent="0.45">
      <c r="A196" s="19">
        <v>2014</v>
      </c>
      <c r="B196" s="19">
        <v>8</v>
      </c>
      <c r="C196" s="19">
        <v>35</v>
      </c>
      <c r="D196" s="12">
        <v>157192.85309999998</v>
      </c>
      <c r="E196" s="12">
        <v>29442.170999999998</v>
      </c>
      <c r="F196" s="12">
        <v>11574.501500000002</v>
      </c>
      <c r="G196" s="10">
        <v>95</v>
      </c>
      <c r="H196" s="10">
        <v>17</v>
      </c>
      <c r="I196" s="42">
        <v>445.1731346153847</v>
      </c>
    </row>
    <row r="197" spans="1:9" x14ac:dyDescent="0.45">
      <c r="A197" s="19">
        <v>2014</v>
      </c>
      <c r="B197" s="19">
        <v>8</v>
      </c>
      <c r="C197" s="19">
        <v>35</v>
      </c>
      <c r="D197" s="12">
        <v>157192.85309999998</v>
      </c>
      <c r="E197" s="12">
        <v>29442.170999999998</v>
      </c>
      <c r="F197" s="12">
        <v>11574.501500000002</v>
      </c>
      <c r="G197" s="10">
        <v>95</v>
      </c>
      <c r="H197" s="10">
        <v>17</v>
      </c>
      <c r="I197" s="42">
        <v>445.1731346153847</v>
      </c>
    </row>
    <row r="198" spans="1:9" x14ac:dyDescent="0.45">
      <c r="A198" s="19">
        <v>2014</v>
      </c>
      <c r="B198" s="19">
        <v>8</v>
      </c>
      <c r="C198" s="19">
        <v>35</v>
      </c>
      <c r="D198" s="12">
        <v>157192.85309999998</v>
      </c>
      <c r="E198" s="12">
        <v>29442.170999999998</v>
      </c>
      <c r="F198" s="12">
        <v>11574.501500000002</v>
      </c>
      <c r="G198" s="10">
        <v>95</v>
      </c>
      <c r="H198" s="10">
        <v>17</v>
      </c>
      <c r="I198" s="42">
        <v>445.1731346153847</v>
      </c>
    </row>
    <row r="199" spans="1:9" x14ac:dyDescent="0.45">
      <c r="A199" s="19">
        <v>2014</v>
      </c>
      <c r="B199" s="19">
        <v>9</v>
      </c>
      <c r="C199" s="19">
        <v>36</v>
      </c>
      <c r="D199" s="12">
        <v>157192.85309999998</v>
      </c>
      <c r="E199" s="12">
        <v>77352.384700000039</v>
      </c>
      <c r="F199" s="12">
        <v>6735.2027999999991</v>
      </c>
      <c r="G199" s="10">
        <v>92</v>
      </c>
      <c r="H199" s="10">
        <v>16</v>
      </c>
      <c r="I199" s="42">
        <v>240.54295714285712</v>
      </c>
    </row>
    <row r="200" spans="1:9" x14ac:dyDescent="0.45">
      <c r="A200" s="19">
        <v>2014</v>
      </c>
      <c r="B200" s="19">
        <v>9</v>
      </c>
      <c r="C200" s="19">
        <v>36</v>
      </c>
      <c r="D200" s="12">
        <v>157192.85309999998</v>
      </c>
      <c r="E200" s="12">
        <v>77352.384700000039</v>
      </c>
      <c r="F200" s="12">
        <v>6735.2027999999991</v>
      </c>
      <c r="G200" s="10">
        <v>92</v>
      </c>
      <c r="H200" s="10">
        <v>16</v>
      </c>
      <c r="I200" s="42">
        <v>240.54295714285712</v>
      </c>
    </row>
    <row r="201" spans="1:9" x14ac:dyDescent="0.45">
      <c r="A201" s="19">
        <v>2014</v>
      </c>
      <c r="B201" s="19">
        <v>9</v>
      </c>
      <c r="C201" s="19">
        <v>36</v>
      </c>
      <c r="D201" s="12">
        <v>157192.85309999998</v>
      </c>
      <c r="E201" s="12">
        <v>77352.384700000039</v>
      </c>
      <c r="F201" s="12">
        <v>6735.2027999999991</v>
      </c>
      <c r="G201" s="10">
        <v>92</v>
      </c>
      <c r="H201" s="10">
        <v>16</v>
      </c>
      <c r="I201" s="42">
        <v>240.54295714285712</v>
      </c>
    </row>
    <row r="202" spans="1:9" x14ac:dyDescent="0.45">
      <c r="A202" s="19">
        <v>2014</v>
      </c>
      <c r="B202" s="19">
        <v>9</v>
      </c>
      <c r="C202" s="19">
        <v>37</v>
      </c>
      <c r="D202" s="12">
        <v>157192.85309999998</v>
      </c>
      <c r="E202" s="12">
        <v>77352.384700000039</v>
      </c>
      <c r="F202" s="12">
        <v>22509.903599999998</v>
      </c>
      <c r="G202" s="10">
        <v>193</v>
      </c>
      <c r="H202" s="10">
        <v>31</v>
      </c>
      <c r="I202" s="42">
        <v>409.27097454545452</v>
      </c>
    </row>
    <row r="203" spans="1:9" x14ac:dyDescent="0.45">
      <c r="A203" s="19">
        <v>2014</v>
      </c>
      <c r="B203" s="19">
        <v>9</v>
      </c>
      <c r="C203" s="19">
        <v>37</v>
      </c>
      <c r="D203" s="12">
        <v>157192.85309999998</v>
      </c>
      <c r="E203" s="12">
        <v>77352.384700000039</v>
      </c>
      <c r="F203" s="12">
        <v>22509.903599999998</v>
      </c>
      <c r="G203" s="10">
        <v>193</v>
      </c>
      <c r="H203" s="10">
        <v>31</v>
      </c>
      <c r="I203" s="42">
        <v>409.27097454545452</v>
      </c>
    </row>
    <row r="204" spans="1:9" x14ac:dyDescent="0.45">
      <c r="A204" s="19">
        <v>2014</v>
      </c>
      <c r="B204" s="19">
        <v>9</v>
      </c>
      <c r="C204" s="19">
        <v>37</v>
      </c>
      <c r="D204" s="12">
        <v>157192.85309999998</v>
      </c>
      <c r="E204" s="12">
        <v>77352.384700000039</v>
      </c>
      <c r="F204" s="12">
        <v>22509.903599999998</v>
      </c>
      <c r="G204" s="10">
        <v>193</v>
      </c>
      <c r="H204" s="10">
        <v>31</v>
      </c>
      <c r="I204" s="42">
        <v>409.27097454545452</v>
      </c>
    </row>
    <row r="205" spans="1:9" x14ac:dyDescent="0.45">
      <c r="A205" s="19">
        <v>2014</v>
      </c>
      <c r="B205" s="19">
        <v>9</v>
      </c>
      <c r="C205" s="19">
        <v>37</v>
      </c>
      <c r="D205" s="12">
        <v>157192.85309999998</v>
      </c>
      <c r="E205" s="12">
        <v>77352.384700000039</v>
      </c>
      <c r="F205" s="12">
        <v>22509.903599999998</v>
      </c>
      <c r="G205" s="10">
        <v>193</v>
      </c>
      <c r="H205" s="10">
        <v>31</v>
      </c>
      <c r="I205" s="42">
        <v>409.27097454545452</v>
      </c>
    </row>
    <row r="206" spans="1:9" x14ac:dyDescent="0.45">
      <c r="A206" s="19">
        <v>2014</v>
      </c>
      <c r="B206" s="19">
        <v>9</v>
      </c>
      <c r="C206" s="19">
        <v>37</v>
      </c>
      <c r="D206" s="12">
        <v>157192.85309999998</v>
      </c>
      <c r="E206" s="12">
        <v>77352.384700000039</v>
      </c>
      <c r="F206" s="12">
        <v>22509.903599999998</v>
      </c>
      <c r="G206" s="10">
        <v>193</v>
      </c>
      <c r="H206" s="10">
        <v>31</v>
      </c>
      <c r="I206" s="42">
        <v>409.27097454545452</v>
      </c>
    </row>
    <row r="207" spans="1:9" x14ac:dyDescent="0.45">
      <c r="A207" s="19">
        <v>2014</v>
      </c>
      <c r="B207" s="19">
        <v>9</v>
      </c>
      <c r="C207" s="19">
        <v>37</v>
      </c>
      <c r="D207" s="12">
        <v>157192.85309999998</v>
      </c>
      <c r="E207" s="12">
        <v>77352.384700000039</v>
      </c>
      <c r="F207" s="12">
        <v>22509.903599999998</v>
      </c>
      <c r="G207" s="10">
        <v>193</v>
      </c>
      <c r="H207" s="10">
        <v>31</v>
      </c>
      <c r="I207" s="42">
        <v>409.27097454545452</v>
      </c>
    </row>
    <row r="208" spans="1:9" x14ac:dyDescent="0.45">
      <c r="A208" s="19">
        <v>2014</v>
      </c>
      <c r="B208" s="19">
        <v>9</v>
      </c>
      <c r="C208" s="19">
        <v>37</v>
      </c>
      <c r="D208" s="12">
        <v>157192.85309999998</v>
      </c>
      <c r="E208" s="12">
        <v>77352.384700000039</v>
      </c>
      <c r="F208" s="12">
        <v>22509.903599999998</v>
      </c>
      <c r="G208" s="10">
        <v>193</v>
      </c>
      <c r="H208" s="10">
        <v>31</v>
      </c>
      <c r="I208" s="42">
        <v>409.27097454545452</v>
      </c>
    </row>
    <row r="209" spans="1:9" x14ac:dyDescent="0.45">
      <c r="A209" s="19">
        <v>2014</v>
      </c>
      <c r="B209" s="19">
        <v>9</v>
      </c>
      <c r="C209" s="19">
        <v>37</v>
      </c>
      <c r="D209" s="12">
        <v>157192.85309999998</v>
      </c>
      <c r="E209" s="12">
        <v>77352.384700000039</v>
      </c>
      <c r="F209" s="12">
        <v>22509.903599999998</v>
      </c>
      <c r="G209" s="10">
        <v>193</v>
      </c>
      <c r="H209" s="10">
        <v>31</v>
      </c>
      <c r="I209" s="42">
        <v>409.27097454545452</v>
      </c>
    </row>
    <row r="210" spans="1:9" x14ac:dyDescent="0.45">
      <c r="A210" s="19">
        <v>2014</v>
      </c>
      <c r="B210" s="19">
        <v>9</v>
      </c>
      <c r="C210" s="19">
        <v>37</v>
      </c>
      <c r="D210" s="12">
        <v>157192.85309999998</v>
      </c>
      <c r="E210" s="12">
        <v>77352.384700000039</v>
      </c>
      <c r="F210" s="12">
        <v>22509.903599999998</v>
      </c>
      <c r="G210" s="10">
        <v>193</v>
      </c>
      <c r="H210" s="10">
        <v>31</v>
      </c>
      <c r="I210" s="42">
        <v>409.27097454545452</v>
      </c>
    </row>
    <row r="211" spans="1:9" x14ac:dyDescent="0.45">
      <c r="A211" s="19">
        <v>2014</v>
      </c>
      <c r="B211" s="19">
        <v>9</v>
      </c>
      <c r="C211" s="19">
        <v>37</v>
      </c>
      <c r="D211" s="12">
        <v>157192.85309999998</v>
      </c>
      <c r="E211" s="12">
        <v>77352.384700000039</v>
      </c>
      <c r="F211" s="12">
        <v>22509.903599999998</v>
      </c>
      <c r="G211" s="10">
        <v>193</v>
      </c>
      <c r="H211" s="10">
        <v>31</v>
      </c>
      <c r="I211" s="42">
        <v>409.27097454545452</v>
      </c>
    </row>
    <row r="212" spans="1:9" x14ac:dyDescent="0.45">
      <c r="A212" s="19">
        <v>2014</v>
      </c>
      <c r="B212" s="19">
        <v>9</v>
      </c>
      <c r="C212" s="19">
        <v>37</v>
      </c>
      <c r="D212" s="12">
        <v>157192.85309999998</v>
      </c>
      <c r="E212" s="12">
        <v>77352.384700000039</v>
      </c>
      <c r="F212" s="12">
        <v>22509.903599999998</v>
      </c>
      <c r="G212" s="10">
        <v>193</v>
      </c>
      <c r="H212" s="10">
        <v>31</v>
      </c>
      <c r="I212" s="42">
        <v>409.27097454545452</v>
      </c>
    </row>
    <row r="213" spans="1:9" x14ac:dyDescent="0.45">
      <c r="A213" s="19">
        <v>2014</v>
      </c>
      <c r="B213" s="19">
        <v>9</v>
      </c>
      <c r="C213" s="19">
        <v>37</v>
      </c>
      <c r="D213" s="12">
        <v>157192.85309999998</v>
      </c>
      <c r="E213" s="12">
        <v>77352.384700000039</v>
      </c>
      <c r="F213" s="12">
        <v>22509.903599999998</v>
      </c>
      <c r="G213" s="10">
        <v>193</v>
      </c>
      <c r="H213" s="10">
        <v>31</v>
      </c>
      <c r="I213" s="42">
        <v>409.27097454545452</v>
      </c>
    </row>
    <row r="214" spans="1:9" x14ac:dyDescent="0.45">
      <c r="A214" s="19">
        <v>2014</v>
      </c>
      <c r="B214" s="19">
        <v>9</v>
      </c>
      <c r="C214" s="19">
        <v>37</v>
      </c>
      <c r="D214" s="12">
        <v>157192.85309999998</v>
      </c>
      <c r="E214" s="12">
        <v>77352.384700000039</v>
      </c>
      <c r="F214" s="12">
        <v>22509.903599999998</v>
      </c>
      <c r="G214" s="10">
        <v>193</v>
      </c>
      <c r="H214" s="10">
        <v>31</v>
      </c>
      <c r="I214" s="42">
        <v>409.27097454545452</v>
      </c>
    </row>
    <row r="215" spans="1:9" x14ac:dyDescent="0.45">
      <c r="A215" s="19">
        <v>2014</v>
      </c>
      <c r="B215" s="19">
        <v>9</v>
      </c>
      <c r="C215" s="19">
        <v>37</v>
      </c>
      <c r="D215" s="12">
        <v>157192.85309999998</v>
      </c>
      <c r="E215" s="12">
        <v>77352.384700000039</v>
      </c>
      <c r="F215" s="12">
        <v>22509.903599999998</v>
      </c>
      <c r="G215" s="10">
        <v>193</v>
      </c>
      <c r="H215" s="10">
        <v>31</v>
      </c>
      <c r="I215" s="42">
        <v>409.27097454545452</v>
      </c>
    </row>
    <row r="216" spans="1:9" x14ac:dyDescent="0.45">
      <c r="A216" s="19">
        <v>2014</v>
      </c>
      <c r="B216" s="19">
        <v>9</v>
      </c>
      <c r="C216" s="19">
        <v>37</v>
      </c>
      <c r="D216" s="12">
        <v>157192.85309999998</v>
      </c>
      <c r="E216" s="12">
        <v>77352.384700000039</v>
      </c>
      <c r="F216" s="12">
        <v>22509.903599999998</v>
      </c>
      <c r="G216" s="10">
        <v>193</v>
      </c>
      <c r="H216" s="10">
        <v>31</v>
      </c>
      <c r="I216" s="42">
        <v>409.27097454545452</v>
      </c>
    </row>
    <row r="217" spans="1:9" x14ac:dyDescent="0.45">
      <c r="A217" s="19">
        <v>2014</v>
      </c>
      <c r="B217" s="19">
        <v>9</v>
      </c>
      <c r="C217" s="19">
        <v>37</v>
      </c>
      <c r="D217" s="12">
        <v>157192.85309999998</v>
      </c>
      <c r="E217" s="12">
        <v>77352.384700000039</v>
      </c>
      <c r="F217" s="12">
        <v>22509.903599999998</v>
      </c>
      <c r="G217" s="10">
        <v>193</v>
      </c>
      <c r="H217" s="10">
        <v>31</v>
      </c>
      <c r="I217" s="42">
        <v>409.27097454545452</v>
      </c>
    </row>
    <row r="218" spans="1:9" x14ac:dyDescent="0.45">
      <c r="A218" s="19">
        <v>2014</v>
      </c>
      <c r="B218" s="19">
        <v>9</v>
      </c>
      <c r="C218" s="19">
        <v>37</v>
      </c>
      <c r="D218" s="12">
        <v>157192.85309999998</v>
      </c>
      <c r="E218" s="12">
        <v>77352.384700000039</v>
      </c>
      <c r="F218" s="12">
        <v>22509.903599999998</v>
      </c>
      <c r="G218" s="10">
        <v>193</v>
      </c>
      <c r="H218" s="10">
        <v>31</v>
      </c>
      <c r="I218" s="42">
        <v>409.27097454545452</v>
      </c>
    </row>
    <row r="219" spans="1:9" x14ac:dyDescent="0.45">
      <c r="A219" s="19">
        <v>2014</v>
      </c>
      <c r="B219" s="19">
        <v>9</v>
      </c>
      <c r="C219" s="19">
        <v>37</v>
      </c>
      <c r="D219" s="12">
        <v>157192.85309999998</v>
      </c>
      <c r="E219" s="12">
        <v>77352.384700000039</v>
      </c>
      <c r="F219" s="12">
        <v>22509.903599999998</v>
      </c>
      <c r="G219" s="10">
        <v>193</v>
      </c>
      <c r="H219" s="10">
        <v>31</v>
      </c>
      <c r="I219" s="42">
        <v>409.27097454545452</v>
      </c>
    </row>
    <row r="220" spans="1:9" x14ac:dyDescent="0.45">
      <c r="A220" s="19">
        <v>2014</v>
      </c>
      <c r="B220" s="19">
        <v>9</v>
      </c>
      <c r="C220" s="19">
        <v>37</v>
      </c>
      <c r="D220" s="12">
        <v>157192.85309999998</v>
      </c>
      <c r="E220" s="12">
        <v>77352.384700000039</v>
      </c>
      <c r="F220" s="12">
        <v>22509.903599999998</v>
      </c>
      <c r="G220" s="10">
        <v>193</v>
      </c>
      <c r="H220" s="10">
        <v>31</v>
      </c>
      <c r="I220" s="42">
        <v>409.27097454545452</v>
      </c>
    </row>
    <row r="221" spans="1:9" x14ac:dyDescent="0.45">
      <c r="A221" s="19">
        <v>2014</v>
      </c>
      <c r="B221" s="19">
        <v>9</v>
      </c>
      <c r="C221" s="19">
        <v>37</v>
      </c>
      <c r="D221" s="12">
        <v>157192.85309999998</v>
      </c>
      <c r="E221" s="12">
        <v>77352.384700000039</v>
      </c>
      <c r="F221" s="12">
        <v>22509.903599999998</v>
      </c>
      <c r="G221" s="10">
        <v>193</v>
      </c>
      <c r="H221" s="10">
        <v>31</v>
      </c>
      <c r="I221" s="42">
        <v>409.27097454545452</v>
      </c>
    </row>
    <row r="222" spans="1:9" x14ac:dyDescent="0.45">
      <c r="A222" s="19">
        <v>2014</v>
      </c>
      <c r="B222" s="19">
        <v>9</v>
      </c>
      <c r="C222" s="19">
        <v>38</v>
      </c>
      <c r="D222" s="12">
        <v>157192.85309999998</v>
      </c>
      <c r="E222" s="12">
        <v>77352.384700000039</v>
      </c>
      <c r="F222" s="12">
        <v>25917.395999999997</v>
      </c>
      <c r="G222" s="10">
        <v>196</v>
      </c>
      <c r="H222" s="10">
        <v>29</v>
      </c>
      <c r="I222" s="42">
        <v>489.00747169811314</v>
      </c>
    </row>
    <row r="223" spans="1:9" x14ac:dyDescent="0.45">
      <c r="A223" s="19">
        <v>2014</v>
      </c>
      <c r="B223" s="19">
        <v>9</v>
      </c>
      <c r="C223" s="19">
        <v>38</v>
      </c>
      <c r="D223" s="12">
        <v>157192.85309999998</v>
      </c>
      <c r="E223" s="12">
        <v>77352.384700000039</v>
      </c>
      <c r="F223" s="12">
        <v>25917.395999999997</v>
      </c>
      <c r="G223" s="10">
        <v>196</v>
      </c>
      <c r="H223" s="10">
        <v>29</v>
      </c>
      <c r="I223" s="42">
        <v>489.00747169811314</v>
      </c>
    </row>
    <row r="224" spans="1:9" x14ac:dyDescent="0.45">
      <c r="A224" s="19">
        <v>2014</v>
      </c>
      <c r="B224" s="19">
        <v>9</v>
      </c>
      <c r="C224" s="19">
        <v>38</v>
      </c>
      <c r="D224" s="12">
        <v>157192.85309999998</v>
      </c>
      <c r="E224" s="12">
        <v>77352.384700000039</v>
      </c>
      <c r="F224" s="12">
        <v>25917.395999999997</v>
      </c>
      <c r="G224" s="10">
        <v>196</v>
      </c>
      <c r="H224" s="10">
        <v>29</v>
      </c>
      <c r="I224" s="42">
        <v>489.00747169811314</v>
      </c>
    </row>
    <row r="225" spans="1:9" x14ac:dyDescent="0.45">
      <c r="A225" s="19">
        <v>2014</v>
      </c>
      <c r="B225" s="19">
        <v>9</v>
      </c>
      <c r="C225" s="19">
        <v>38</v>
      </c>
      <c r="D225" s="12">
        <v>157192.85309999998</v>
      </c>
      <c r="E225" s="12">
        <v>77352.384700000039</v>
      </c>
      <c r="F225" s="12">
        <v>25917.395999999997</v>
      </c>
      <c r="G225" s="10">
        <v>196</v>
      </c>
      <c r="H225" s="10">
        <v>29</v>
      </c>
      <c r="I225" s="42">
        <v>489.00747169811314</v>
      </c>
    </row>
    <row r="226" spans="1:9" x14ac:dyDescent="0.45">
      <c r="A226" s="19">
        <v>2014</v>
      </c>
      <c r="B226" s="19">
        <v>9</v>
      </c>
      <c r="C226" s="19">
        <v>38</v>
      </c>
      <c r="D226" s="12">
        <v>157192.85309999998</v>
      </c>
      <c r="E226" s="12">
        <v>77352.384700000039</v>
      </c>
      <c r="F226" s="12">
        <v>25917.395999999997</v>
      </c>
      <c r="G226" s="10">
        <v>196</v>
      </c>
      <c r="H226" s="10">
        <v>29</v>
      </c>
      <c r="I226" s="42">
        <v>489.00747169811314</v>
      </c>
    </row>
    <row r="227" spans="1:9" x14ac:dyDescent="0.45">
      <c r="A227" s="19">
        <v>2014</v>
      </c>
      <c r="B227" s="19">
        <v>9</v>
      </c>
      <c r="C227" s="19">
        <v>38</v>
      </c>
      <c r="D227" s="12">
        <v>157192.85309999998</v>
      </c>
      <c r="E227" s="12">
        <v>77352.384700000039</v>
      </c>
      <c r="F227" s="12">
        <v>25917.395999999997</v>
      </c>
      <c r="G227" s="10">
        <v>196</v>
      </c>
      <c r="H227" s="10">
        <v>29</v>
      </c>
      <c r="I227" s="42">
        <v>489.00747169811314</v>
      </c>
    </row>
    <row r="228" spans="1:9" x14ac:dyDescent="0.45">
      <c r="A228" s="19">
        <v>2014</v>
      </c>
      <c r="B228" s="19">
        <v>9</v>
      </c>
      <c r="C228" s="19">
        <v>38</v>
      </c>
      <c r="D228" s="12">
        <v>157192.85309999998</v>
      </c>
      <c r="E228" s="12">
        <v>77352.384700000039</v>
      </c>
      <c r="F228" s="12">
        <v>25917.395999999997</v>
      </c>
      <c r="G228" s="10">
        <v>196</v>
      </c>
      <c r="H228" s="10">
        <v>29</v>
      </c>
      <c r="I228" s="42">
        <v>489.00747169811314</v>
      </c>
    </row>
    <row r="229" spans="1:9" x14ac:dyDescent="0.45">
      <c r="A229" s="19">
        <v>2014</v>
      </c>
      <c r="B229" s="19">
        <v>9</v>
      </c>
      <c r="C229" s="19">
        <v>38</v>
      </c>
      <c r="D229" s="12">
        <v>157192.85309999998</v>
      </c>
      <c r="E229" s="12">
        <v>77352.384700000039</v>
      </c>
      <c r="F229" s="12">
        <v>25917.395999999997</v>
      </c>
      <c r="G229" s="10">
        <v>196</v>
      </c>
      <c r="H229" s="10">
        <v>29</v>
      </c>
      <c r="I229" s="42">
        <v>489.00747169811314</v>
      </c>
    </row>
    <row r="230" spans="1:9" x14ac:dyDescent="0.45">
      <c r="A230" s="19">
        <v>2014</v>
      </c>
      <c r="B230" s="19">
        <v>9</v>
      </c>
      <c r="C230" s="19">
        <v>38</v>
      </c>
      <c r="D230" s="12">
        <v>157192.85309999998</v>
      </c>
      <c r="E230" s="12">
        <v>77352.384700000039</v>
      </c>
      <c r="F230" s="12">
        <v>25917.395999999997</v>
      </c>
      <c r="G230" s="10">
        <v>196</v>
      </c>
      <c r="H230" s="10">
        <v>29</v>
      </c>
      <c r="I230" s="42">
        <v>489.00747169811314</v>
      </c>
    </row>
    <row r="231" spans="1:9" x14ac:dyDescent="0.45">
      <c r="A231" s="19">
        <v>2014</v>
      </c>
      <c r="B231" s="19">
        <v>9</v>
      </c>
      <c r="C231" s="19">
        <v>38</v>
      </c>
      <c r="D231" s="12">
        <v>157192.85309999998</v>
      </c>
      <c r="E231" s="12">
        <v>77352.384700000039</v>
      </c>
      <c r="F231" s="12">
        <v>25917.395999999997</v>
      </c>
      <c r="G231" s="10">
        <v>196</v>
      </c>
      <c r="H231" s="10">
        <v>29</v>
      </c>
      <c r="I231" s="42">
        <v>489.00747169811314</v>
      </c>
    </row>
    <row r="232" spans="1:9" x14ac:dyDescent="0.45">
      <c r="A232" s="19">
        <v>2014</v>
      </c>
      <c r="B232" s="19">
        <v>9</v>
      </c>
      <c r="C232" s="19">
        <v>38</v>
      </c>
      <c r="D232" s="12">
        <v>157192.85309999998</v>
      </c>
      <c r="E232" s="12">
        <v>77352.384700000039</v>
      </c>
      <c r="F232" s="12">
        <v>25917.395999999997</v>
      </c>
      <c r="G232" s="10">
        <v>196</v>
      </c>
      <c r="H232" s="10">
        <v>29</v>
      </c>
      <c r="I232" s="42">
        <v>489.00747169811314</v>
      </c>
    </row>
    <row r="233" spans="1:9" x14ac:dyDescent="0.45">
      <c r="A233" s="19">
        <v>2014</v>
      </c>
      <c r="B233" s="19">
        <v>9</v>
      </c>
      <c r="C233" s="19">
        <v>38</v>
      </c>
      <c r="D233" s="12">
        <v>157192.85309999998</v>
      </c>
      <c r="E233" s="12">
        <v>77352.384700000039</v>
      </c>
      <c r="F233" s="12">
        <v>25917.395999999997</v>
      </c>
      <c r="G233" s="10">
        <v>196</v>
      </c>
      <c r="H233" s="10">
        <v>29</v>
      </c>
      <c r="I233" s="42">
        <v>489.00747169811314</v>
      </c>
    </row>
    <row r="234" spans="1:9" x14ac:dyDescent="0.45">
      <c r="A234" s="19">
        <v>2014</v>
      </c>
      <c r="B234" s="19">
        <v>9</v>
      </c>
      <c r="C234" s="19">
        <v>38</v>
      </c>
      <c r="D234" s="12">
        <v>157192.85309999998</v>
      </c>
      <c r="E234" s="12">
        <v>77352.384700000039</v>
      </c>
      <c r="F234" s="12">
        <v>25917.395999999997</v>
      </c>
      <c r="G234" s="10">
        <v>196</v>
      </c>
      <c r="H234" s="10">
        <v>29</v>
      </c>
      <c r="I234" s="42">
        <v>489.00747169811314</v>
      </c>
    </row>
    <row r="235" spans="1:9" x14ac:dyDescent="0.45">
      <c r="A235" s="19">
        <v>2014</v>
      </c>
      <c r="B235" s="19">
        <v>9</v>
      </c>
      <c r="C235" s="19">
        <v>38</v>
      </c>
      <c r="D235" s="12">
        <v>157192.85309999998</v>
      </c>
      <c r="E235" s="12">
        <v>77352.384700000039</v>
      </c>
      <c r="F235" s="12">
        <v>25917.395999999997</v>
      </c>
      <c r="G235" s="10">
        <v>196</v>
      </c>
      <c r="H235" s="10">
        <v>29</v>
      </c>
      <c r="I235" s="42">
        <v>489.00747169811314</v>
      </c>
    </row>
    <row r="236" spans="1:9" x14ac:dyDescent="0.45">
      <c r="A236" s="19">
        <v>2014</v>
      </c>
      <c r="B236" s="19">
        <v>9</v>
      </c>
      <c r="C236" s="19">
        <v>38</v>
      </c>
      <c r="D236" s="12">
        <v>157192.85309999998</v>
      </c>
      <c r="E236" s="12">
        <v>77352.384700000039</v>
      </c>
      <c r="F236" s="12">
        <v>25917.395999999997</v>
      </c>
      <c r="G236" s="10">
        <v>196</v>
      </c>
      <c r="H236" s="10">
        <v>29</v>
      </c>
      <c r="I236" s="42">
        <v>489.00747169811314</v>
      </c>
    </row>
    <row r="237" spans="1:9" x14ac:dyDescent="0.45">
      <c r="A237" s="19">
        <v>2014</v>
      </c>
      <c r="B237" s="19">
        <v>9</v>
      </c>
      <c r="C237" s="19">
        <v>39</v>
      </c>
      <c r="D237" s="12">
        <v>157192.85309999998</v>
      </c>
      <c r="E237" s="12">
        <v>77352.384700000039</v>
      </c>
      <c r="F237" s="12">
        <v>16876.033799999997</v>
      </c>
      <c r="G237" s="10">
        <v>164</v>
      </c>
      <c r="H237" s="10">
        <v>29</v>
      </c>
      <c r="I237" s="42">
        <v>337.52067599999992</v>
      </c>
    </row>
    <row r="238" spans="1:9" x14ac:dyDescent="0.45">
      <c r="A238" s="19">
        <v>2014</v>
      </c>
      <c r="B238" s="19">
        <v>9</v>
      </c>
      <c r="C238" s="19">
        <v>39</v>
      </c>
      <c r="D238" s="12">
        <v>157192.85309999998</v>
      </c>
      <c r="E238" s="12">
        <v>77352.384700000039</v>
      </c>
      <c r="F238" s="12">
        <v>16876.033799999997</v>
      </c>
      <c r="G238" s="10">
        <v>164</v>
      </c>
      <c r="H238" s="10">
        <v>29</v>
      </c>
      <c r="I238" s="42">
        <v>337.52067599999992</v>
      </c>
    </row>
    <row r="239" spans="1:9" x14ac:dyDescent="0.45">
      <c r="A239" s="19">
        <v>2014</v>
      </c>
      <c r="B239" s="19">
        <v>9</v>
      </c>
      <c r="C239" s="19">
        <v>39</v>
      </c>
      <c r="D239" s="12">
        <v>157192.85309999998</v>
      </c>
      <c r="E239" s="12">
        <v>77352.384700000039</v>
      </c>
      <c r="F239" s="12">
        <v>16876.033799999997</v>
      </c>
      <c r="G239" s="10">
        <v>164</v>
      </c>
      <c r="H239" s="10">
        <v>29</v>
      </c>
      <c r="I239" s="42">
        <v>337.52067599999992</v>
      </c>
    </row>
    <row r="240" spans="1:9" x14ac:dyDescent="0.45">
      <c r="A240" s="19">
        <v>2014</v>
      </c>
      <c r="B240" s="19">
        <v>9</v>
      </c>
      <c r="C240" s="19">
        <v>39</v>
      </c>
      <c r="D240" s="12">
        <v>157192.85309999998</v>
      </c>
      <c r="E240" s="12">
        <v>77352.384700000039</v>
      </c>
      <c r="F240" s="12">
        <v>16876.033799999997</v>
      </c>
      <c r="G240" s="10">
        <v>164</v>
      </c>
      <c r="H240" s="10">
        <v>29</v>
      </c>
      <c r="I240" s="42">
        <v>337.52067599999992</v>
      </c>
    </row>
    <row r="241" spans="1:9" x14ac:dyDescent="0.45">
      <c r="A241" s="19">
        <v>2014</v>
      </c>
      <c r="B241" s="19">
        <v>9</v>
      </c>
      <c r="C241" s="19">
        <v>39</v>
      </c>
      <c r="D241" s="12">
        <v>157192.85309999998</v>
      </c>
      <c r="E241" s="12">
        <v>77352.384700000039</v>
      </c>
      <c r="F241" s="12">
        <v>16876.033799999997</v>
      </c>
      <c r="G241" s="10">
        <v>164</v>
      </c>
      <c r="H241" s="10">
        <v>29</v>
      </c>
      <c r="I241" s="42">
        <v>337.52067599999992</v>
      </c>
    </row>
    <row r="242" spans="1:9" x14ac:dyDescent="0.45">
      <c r="A242" s="19">
        <v>2014</v>
      </c>
      <c r="B242" s="19">
        <v>9</v>
      </c>
      <c r="C242" s="19">
        <v>39</v>
      </c>
      <c r="D242" s="12">
        <v>157192.85309999998</v>
      </c>
      <c r="E242" s="12">
        <v>77352.384700000039</v>
      </c>
      <c r="F242" s="12">
        <v>16876.033799999997</v>
      </c>
      <c r="G242" s="10">
        <v>164</v>
      </c>
      <c r="H242" s="10">
        <v>29</v>
      </c>
      <c r="I242" s="42">
        <v>337.52067599999992</v>
      </c>
    </row>
    <row r="243" spans="1:9" x14ac:dyDescent="0.45">
      <c r="A243" s="19">
        <v>2014</v>
      </c>
      <c r="B243" s="19">
        <v>9</v>
      </c>
      <c r="C243" s="19">
        <v>39</v>
      </c>
      <c r="D243" s="12">
        <v>157192.85309999998</v>
      </c>
      <c r="E243" s="12">
        <v>77352.384700000039</v>
      </c>
      <c r="F243" s="12">
        <v>16876.033799999997</v>
      </c>
      <c r="G243" s="10">
        <v>164</v>
      </c>
      <c r="H243" s="10">
        <v>29</v>
      </c>
      <c r="I243" s="42">
        <v>337.52067599999992</v>
      </c>
    </row>
    <row r="244" spans="1:9" x14ac:dyDescent="0.45">
      <c r="A244" s="19">
        <v>2014</v>
      </c>
      <c r="B244" s="19">
        <v>9</v>
      </c>
      <c r="C244" s="19">
        <v>39</v>
      </c>
      <c r="D244" s="12">
        <v>157192.85309999998</v>
      </c>
      <c r="E244" s="12">
        <v>77352.384700000039</v>
      </c>
      <c r="F244" s="12">
        <v>16876.033799999997</v>
      </c>
      <c r="G244" s="10">
        <v>164</v>
      </c>
      <c r="H244" s="10">
        <v>29</v>
      </c>
      <c r="I244" s="42">
        <v>337.52067599999992</v>
      </c>
    </row>
    <row r="245" spans="1:9" x14ac:dyDescent="0.45">
      <c r="A245" s="19">
        <v>2014</v>
      </c>
      <c r="B245" s="19">
        <v>9</v>
      </c>
      <c r="C245" s="19">
        <v>39</v>
      </c>
      <c r="D245" s="12">
        <v>157192.85309999998</v>
      </c>
      <c r="E245" s="12">
        <v>77352.384700000039</v>
      </c>
      <c r="F245" s="12">
        <v>16876.033799999997</v>
      </c>
      <c r="G245" s="10">
        <v>164</v>
      </c>
      <c r="H245" s="10">
        <v>29</v>
      </c>
      <c r="I245" s="42">
        <v>337.52067599999992</v>
      </c>
    </row>
    <row r="246" spans="1:9" x14ac:dyDescent="0.45">
      <c r="A246" s="19">
        <v>2014</v>
      </c>
      <c r="B246" s="19">
        <v>9</v>
      </c>
      <c r="C246" s="19">
        <v>39</v>
      </c>
      <c r="D246" s="12">
        <v>157192.85309999998</v>
      </c>
      <c r="E246" s="12">
        <v>77352.384700000039</v>
      </c>
      <c r="F246" s="12">
        <v>16876.033799999997</v>
      </c>
      <c r="G246" s="10">
        <v>164</v>
      </c>
      <c r="H246" s="10">
        <v>29</v>
      </c>
      <c r="I246" s="42">
        <v>337.52067599999992</v>
      </c>
    </row>
    <row r="247" spans="1:9" x14ac:dyDescent="0.45">
      <c r="A247" s="19">
        <v>2014</v>
      </c>
      <c r="B247" s="19">
        <v>9</v>
      </c>
      <c r="C247" s="19">
        <v>40</v>
      </c>
      <c r="D247" s="12">
        <v>157192.85309999998</v>
      </c>
      <c r="E247" s="12">
        <v>77352.384700000039</v>
      </c>
      <c r="F247" s="12">
        <v>10142.3593</v>
      </c>
      <c r="G247" s="10">
        <v>106</v>
      </c>
      <c r="H247" s="10">
        <v>22</v>
      </c>
      <c r="I247" s="42">
        <v>338.07864333333333</v>
      </c>
    </row>
    <row r="248" spans="1:9" x14ac:dyDescent="0.45">
      <c r="A248" s="19">
        <v>2014</v>
      </c>
      <c r="B248" s="19">
        <v>9</v>
      </c>
      <c r="C248" s="19">
        <v>40</v>
      </c>
      <c r="D248" s="12">
        <v>157192.85309999998</v>
      </c>
      <c r="E248" s="12">
        <v>77352.384700000039</v>
      </c>
      <c r="F248" s="12">
        <v>10142.3593</v>
      </c>
      <c r="G248" s="10">
        <v>106</v>
      </c>
      <c r="H248" s="10">
        <v>22</v>
      </c>
      <c r="I248" s="42">
        <v>338.07864333333333</v>
      </c>
    </row>
    <row r="249" spans="1:9" x14ac:dyDescent="0.45">
      <c r="A249" s="19">
        <v>2014</v>
      </c>
      <c r="B249" s="19">
        <v>9</v>
      </c>
      <c r="C249" s="19">
        <v>40</v>
      </c>
      <c r="D249" s="12">
        <v>157192.85309999998</v>
      </c>
      <c r="E249" s="12">
        <v>77352.384700000039</v>
      </c>
      <c r="F249" s="12">
        <v>10142.3593</v>
      </c>
      <c r="G249" s="10">
        <v>106</v>
      </c>
      <c r="H249" s="10">
        <v>22</v>
      </c>
      <c r="I249" s="42">
        <v>338.07864333333333</v>
      </c>
    </row>
    <row r="250" spans="1:9" x14ac:dyDescent="0.45">
      <c r="A250" s="19">
        <v>2014</v>
      </c>
      <c r="B250" s="19">
        <v>9</v>
      </c>
      <c r="C250" s="19">
        <v>40</v>
      </c>
      <c r="D250" s="12">
        <v>157192.85309999998</v>
      </c>
      <c r="E250" s="12">
        <v>77352.384700000039</v>
      </c>
      <c r="F250" s="12">
        <v>10142.3593</v>
      </c>
      <c r="G250" s="10">
        <v>106</v>
      </c>
      <c r="H250" s="10">
        <v>22</v>
      </c>
      <c r="I250" s="42">
        <v>338.07864333333333</v>
      </c>
    </row>
    <row r="251" spans="1:9" x14ac:dyDescent="0.45">
      <c r="A251" s="19">
        <v>2014</v>
      </c>
      <c r="B251" s="19">
        <v>9</v>
      </c>
      <c r="C251" s="19">
        <v>40</v>
      </c>
      <c r="D251" s="12">
        <v>157192.85309999998</v>
      </c>
      <c r="E251" s="12">
        <v>77352.384700000039</v>
      </c>
      <c r="F251" s="12">
        <v>10142.3593</v>
      </c>
      <c r="G251" s="10">
        <v>106</v>
      </c>
      <c r="H251" s="10">
        <v>22</v>
      </c>
      <c r="I251" s="42">
        <v>338.07864333333333</v>
      </c>
    </row>
    <row r="252" spans="1:9" x14ac:dyDescent="0.45">
      <c r="A252" s="19">
        <v>2014</v>
      </c>
      <c r="B252" s="19">
        <v>9</v>
      </c>
      <c r="C252" s="19">
        <v>40</v>
      </c>
      <c r="D252" s="12">
        <v>157192.85309999998</v>
      </c>
      <c r="E252" s="12">
        <v>77352.384700000039</v>
      </c>
      <c r="F252" s="12">
        <v>10142.3593</v>
      </c>
      <c r="G252" s="10">
        <v>106</v>
      </c>
      <c r="H252" s="10">
        <v>22</v>
      </c>
      <c r="I252" s="42">
        <v>338.07864333333333</v>
      </c>
    </row>
    <row r="253" spans="1:9" x14ac:dyDescent="0.45">
      <c r="A253" s="19">
        <v>2014</v>
      </c>
      <c r="B253" s="19">
        <v>9</v>
      </c>
      <c r="C253" s="19">
        <v>40</v>
      </c>
      <c r="D253" s="12">
        <v>157192.85309999998</v>
      </c>
      <c r="E253" s="12">
        <v>77352.384700000039</v>
      </c>
      <c r="F253" s="12">
        <v>10142.3593</v>
      </c>
      <c r="G253" s="10">
        <v>106</v>
      </c>
      <c r="H253" s="10">
        <v>22</v>
      </c>
      <c r="I253" s="42">
        <v>338.07864333333333</v>
      </c>
    </row>
    <row r="254" spans="1:9" x14ac:dyDescent="0.45">
      <c r="A254" s="19">
        <v>2014</v>
      </c>
      <c r="B254" s="19">
        <v>9</v>
      </c>
      <c r="C254" s="19">
        <v>40</v>
      </c>
      <c r="D254" s="12">
        <v>157192.85309999998</v>
      </c>
      <c r="E254" s="12">
        <v>77352.384700000039</v>
      </c>
      <c r="F254" s="12">
        <v>10142.3593</v>
      </c>
      <c r="G254" s="10">
        <v>106</v>
      </c>
      <c r="H254" s="10">
        <v>22</v>
      </c>
      <c r="I254" s="42">
        <v>338.07864333333333</v>
      </c>
    </row>
    <row r="255" spans="1:9" x14ac:dyDescent="0.45">
      <c r="A255" s="19">
        <v>2014</v>
      </c>
      <c r="B255" s="19">
        <v>10</v>
      </c>
      <c r="C255" s="19">
        <v>40</v>
      </c>
      <c r="D255" s="12">
        <v>157192.85309999998</v>
      </c>
      <c r="E255" s="12">
        <v>36203.44749999998</v>
      </c>
      <c r="F255" s="12">
        <v>10142.3593</v>
      </c>
      <c r="G255" s="10">
        <v>106</v>
      </c>
      <c r="H255" s="10">
        <v>22</v>
      </c>
      <c r="I255" s="42">
        <v>338.07864333333333</v>
      </c>
    </row>
    <row r="256" spans="1:9" x14ac:dyDescent="0.45">
      <c r="A256" s="19">
        <v>2014</v>
      </c>
      <c r="B256" s="19">
        <v>10</v>
      </c>
      <c r="C256" s="19">
        <v>40</v>
      </c>
      <c r="D256" s="12">
        <v>157192.85309999998</v>
      </c>
      <c r="E256" s="12">
        <v>36203.44749999998</v>
      </c>
      <c r="F256" s="12">
        <v>10142.3593</v>
      </c>
      <c r="G256" s="10">
        <v>106</v>
      </c>
      <c r="H256" s="10">
        <v>22</v>
      </c>
      <c r="I256" s="42">
        <v>338.07864333333333</v>
      </c>
    </row>
    <row r="257" spans="1:9" x14ac:dyDescent="0.45">
      <c r="A257" s="19">
        <v>2014</v>
      </c>
      <c r="B257" s="19">
        <v>10</v>
      </c>
      <c r="C257" s="19">
        <v>40</v>
      </c>
      <c r="D257" s="12">
        <v>157192.85309999998</v>
      </c>
      <c r="E257" s="12">
        <v>36203.44749999998</v>
      </c>
      <c r="F257" s="12">
        <v>10142.3593</v>
      </c>
      <c r="G257" s="10">
        <v>106</v>
      </c>
      <c r="H257" s="10">
        <v>22</v>
      </c>
      <c r="I257" s="42">
        <v>338.07864333333333</v>
      </c>
    </row>
    <row r="258" spans="1:9" x14ac:dyDescent="0.45">
      <c r="A258" s="19">
        <v>2014</v>
      </c>
      <c r="B258" s="19">
        <v>10</v>
      </c>
      <c r="C258" s="19">
        <v>40</v>
      </c>
      <c r="D258" s="12">
        <v>157192.85309999998</v>
      </c>
      <c r="E258" s="12">
        <v>36203.44749999998</v>
      </c>
      <c r="F258" s="12">
        <v>10142.3593</v>
      </c>
      <c r="G258" s="10">
        <v>106</v>
      </c>
      <c r="H258" s="10">
        <v>22</v>
      </c>
      <c r="I258" s="42">
        <v>338.07864333333333</v>
      </c>
    </row>
    <row r="259" spans="1:9" x14ac:dyDescent="0.45">
      <c r="A259" s="19">
        <v>2014</v>
      </c>
      <c r="B259" s="19">
        <v>10</v>
      </c>
      <c r="C259" s="19">
        <v>40</v>
      </c>
      <c r="D259" s="12">
        <v>157192.85309999998</v>
      </c>
      <c r="E259" s="12">
        <v>36203.44749999998</v>
      </c>
      <c r="F259" s="12">
        <v>10142.3593</v>
      </c>
      <c r="G259" s="10">
        <v>106</v>
      </c>
      <c r="H259" s="10">
        <v>22</v>
      </c>
      <c r="I259" s="42">
        <v>338.07864333333333</v>
      </c>
    </row>
    <row r="260" spans="1:9" x14ac:dyDescent="0.45">
      <c r="A260" s="19">
        <v>2014</v>
      </c>
      <c r="B260" s="19">
        <v>10</v>
      </c>
      <c r="C260" s="19">
        <v>41</v>
      </c>
      <c r="D260" s="12">
        <v>157192.85309999998</v>
      </c>
      <c r="E260" s="12">
        <v>36203.44749999998</v>
      </c>
      <c r="F260" s="12">
        <v>4446.3940000000011</v>
      </c>
      <c r="G260" s="10">
        <v>85</v>
      </c>
      <c r="H260" s="10">
        <v>15</v>
      </c>
      <c r="I260" s="42">
        <v>222.31970000000007</v>
      </c>
    </row>
    <row r="261" spans="1:9" x14ac:dyDescent="0.45">
      <c r="A261" s="19">
        <v>2014</v>
      </c>
      <c r="B261" s="19">
        <v>10</v>
      </c>
      <c r="C261" s="19">
        <v>41</v>
      </c>
      <c r="D261" s="12">
        <v>157192.85309999998</v>
      </c>
      <c r="E261" s="12">
        <v>36203.44749999998</v>
      </c>
      <c r="F261" s="12">
        <v>4446.3940000000011</v>
      </c>
      <c r="G261" s="10">
        <v>85</v>
      </c>
      <c r="H261" s="10">
        <v>15</v>
      </c>
      <c r="I261" s="42">
        <v>222.31970000000007</v>
      </c>
    </row>
    <row r="262" spans="1:9" x14ac:dyDescent="0.45">
      <c r="A262" s="19">
        <v>2014</v>
      </c>
      <c r="B262" s="19">
        <v>10</v>
      </c>
      <c r="C262" s="19">
        <v>41</v>
      </c>
      <c r="D262" s="12">
        <v>157192.85309999998</v>
      </c>
      <c r="E262" s="12">
        <v>36203.44749999998</v>
      </c>
      <c r="F262" s="12">
        <v>4446.3940000000011</v>
      </c>
      <c r="G262" s="10">
        <v>85</v>
      </c>
      <c r="H262" s="10">
        <v>15</v>
      </c>
      <c r="I262" s="42">
        <v>222.31970000000007</v>
      </c>
    </row>
    <row r="263" spans="1:9" x14ac:dyDescent="0.45">
      <c r="A263" s="19">
        <v>2014</v>
      </c>
      <c r="B263" s="19">
        <v>10</v>
      </c>
      <c r="C263" s="19">
        <v>41</v>
      </c>
      <c r="D263" s="12">
        <v>157192.85309999998</v>
      </c>
      <c r="E263" s="12">
        <v>36203.44749999998</v>
      </c>
      <c r="F263" s="12">
        <v>4446.3940000000011</v>
      </c>
      <c r="G263" s="10">
        <v>85</v>
      </c>
      <c r="H263" s="10">
        <v>15</v>
      </c>
      <c r="I263" s="42">
        <v>222.31970000000007</v>
      </c>
    </row>
    <row r="264" spans="1:9" x14ac:dyDescent="0.45">
      <c r="A264" s="19">
        <v>2014</v>
      </c>
      <c r="B264" s="19">
        <v>10</v>
      </c>
      <c r="C264" s="19">
        <v>41</v>
      </c>
      <c r="D264" s="12">
        <v>157192.85309999998</v>
      </c>
      <c r="E264" s="12">
        <v>36203.44749999998</v>
      </c>
      <c r="F264" s="12">
        <v>4446.3940000000011</v>
      </c>
      <c r="G264" s="10">
        <v>85</v>
      </c>
      <c r="H264" s="10">
        <v>15</v>
      </c>
      <c r="I264" s="42">
        <v>222.31970000000007</v>
      </c>
    </row>
    <row r="265" spans="1:9" x14ac:dyDescent="0.45">
      <c r="A265" s="19">
        <v>2014</v>
      </c>
      <c r="B265" s="19">
        <v>10</v>
      </c>
      <c r="C265" s="19">
        <v>41</v>
      </c>
      <c r="D265" s="12">
        <v>157192.85309999998</v>
      </c>
      <c r="E265" s="12">
        <v>36203.44749999998</v>
      </c>
      <c r="F265" s="12">
        <v>4446.3940000000011</v>
      </c>
      <c r="G265" s="10">
        <v>85</v>
      </c>
      <c r="H265" s="10">
        <v>15</v>
      </c>
      <c r="I265" s="42">
        <v>222.31970000000007</v>
      </c>
    </row>
    <row r="266" spans="1:9" x14ac:dyDescent="0.45">
      <c r="A266" s="19">
        <v>2014</v>
      </c>
      <c r="B266" s="19">
        <v>10</v>
      </c>
      <c r="C266" s="19">
        <v>42</v>
      </c>
      <c r="D266" s="12">
        <v>157192.85309999998</v>
      </c>
      <c r="E266" s="12">
        <v>36203.44749999998</v>
      </c>
      <c r="F266" s="12">
        <v>11959.627500000001</v>
      </c>
      <c r="G266" s="10">
        <v>107</v>
      </c>
      <c r="H266" s="10">
        <v>18</v>
      </c>
      <c r="I266" s="42">
        <v>442.94916666666671</v>
      </c>
    </row>
    <row r="267" spans="1:9" x14ac:dyDescent="0.45">
      <c r="A267" s="19">
        <v>2014</v>
      </c>
      <c r="B267" s="19">
        <v>10</v>
      </c>
      <c r="C267" s="19">
        <v>42</v>
      </c>
      <c r="D267" s="12">
        <v>157192.85309999998</v>
      </c>
      <c r="E267" s="12">
        <v>36203.44749999998</v>
      </c>
      <c r="F267" s="12">
        <v>11959.627500000001</v>
      </c>
      <c r="G267" s="10">
        <v>107</v>
      </c>
      <c r="H267" s="10">
        <v>18</v>
      </c>
      <c r="I267" s="42">
        <v>442.94916666666671</v>
      </c>
    </row>
    <row r="268" spans="1:9" x14ac:dyDescent="0.45">
      <c r="A268" s="19">
        <v>2014</v>
      </c>
      <c r="B268" s="19">
        <v>10</v>
      </c>
      <c r="C268" s="19">
        <v>42</v>
      </c>
      <c r="D268" s="12">
        <v>157192.85309999998</v>
      </c>
      <c r="E268" s="12">
        <v>36203.44749999998</v>
      </c>
      <c r="F268" s="12">
        <v>11959.627500000001</v>
      </c>
      <c r="G268" s="10">
        <v>107</v>
      </c>
      <c r="H268" s="10">
        <v>18</v>
      </c>
      <c r="I268" s="42">
        <v>442.94916666666671</v>
      </c>
    </row>
    <row r="269" spans="1:9" x14ac:dyDescent="0.45">
      <c r="A269" s="19">
        <v>2014</v>
      </c>
      <c r="B269" s="19">
        <v>10</v>
      </c>
      <c r="C269" s="19">
        <v>42</v>
      </c>
      <c r="D269" s="12">
        <v>157192.85309999998</v>
      </c>
      <c r="E269" s="12">
        <v>36203.44749999998</v>
      </c>
      <c r="F269" s="12">
        <v>11959.627500000001</v>
      </c>
      <c r="G269" s="10">
        <v>107</v>
      </c>
      <c r="H269" s="10">
        <v>18</v>
      </c>
      <c r="I269" s="42">
        <v>442.94916666666671</v>
      </c>
    </row>
    <row r="270" spans="1:9" x14ac:dyDescent="0.45">
      <c r="A270" s="19">
        <v>2014</v>
      </c>
      <c r="B270" s="19">
        <v>10</v>
      </c>
      <c r="C270" s="19">
        <v>42</v>
      </c>
      <c r="D270" s="12">
        <v>157192.85309999998</v>
      </c>
      <c r="E270" s="12">
        <v>36203.44749999998</v>
      </c>
      <c r="F270" s="12">
        <v>11959.627500000001</v>
      </c>
      <c r="G270" s="10">
        <v>107</v>
      </c>
      <c r="H270" s="10">
        <v>18</v>
      </c>
      <c r="I270" s="42">
        <v>442.94916666666671</v>
      </c>
    </row>
    <row r="271" spans="1:9" x14ac:dyDescent="0.45">
      <c r="A271" s="19">
        <v>2014</v>
      </c>
      <c r="B271" s="19">
        <v>10</v>
      </c>
      <c r="C271" s="19">
        <v>42</v>
      </c>
      <c r="D271" s="12">
        <v>157192.85309999998</v>
      </c>
      <c r="E271" s="12">
        <v>36203.44749999998</v>
      </c>
      <c r="F271" s="12">
        <v>11959.627500000001</v>
      </c>
      <c r="G271" s="10">
        <v>107</v>
      </c>
      <c r="H271" s="10">
        <v>18</v>
      </c>
      <c r="I271" s="42">
        <v>442.94916666666671</v>
      </c>
    </row>
    <row r="272" spans="1:9" x14ac:dyDescent="0.45">
      <c r="A272" s="19">
        <v>2014</v>
      </c>
      <c r="B272" s="19">
        <v>10</v>
      </c>
      <c r="C272" s="19">
        <v>42</v>
      </c>
      <c r="D272" s="12">
        <v>157192.85309999998</v>
      </c>
      <c r="E272" s="12">
        <v>36203.44749999998</v>
      </c>
      <c r="F272" s="12">
        <v>11959.627500000001</v>
      </c>
      <c r="G272" s="10">
        <v>107</v>
      </c>
      <c r="H272" s="10">
        <v>18</v>
      </c>
      <c r="I272" s="42">
        <v>442.94916666666671</v>
      </c>
    </row>
    <row r="273" spans="1:9" x14ac:dyDescent="0.45">
      <c r="A273" s="19">
        <v>2014</v>
      </c>
      <c r="B273" s="19">
        <v>10</v>
      </c>
      <c r="C273" s="19">
        <v>42</v>
      </c>
      <c r="D273" s="12">
        <v>157192.85309999998</v>
      </c>
      <c r="E273" s="12">
        <v>36203.44749999998</v>
      </c>
      <c r="F273" s="12">
        <v>11959.627500000001</v>
      </c>
      <c r="G273" s="10">
        <v>107</v>
      </c>
      <c r="H273" s="10">
        <v>18</v>
      </c>
      <c r="I273" s="42">
        <v>442.94916666666671</v>
      </c>
    </row>
    <row r="274" spans="1:9" x14ac:dyDescent="0.45">
      <c r="A274" s="19">
        <v>2014</v>
      </c>
      <c r="B274" s="19">
        <v>10</v>
      </c>
      <c r="C274" s="19">
        <v>43</v>
      </c>
      <c r="D274" s="12">
        <v>157192.85309999998</v>
      </c>
      <c r="E274" s="12">
        <v>36203.44749999998</v>
      </c>
      <c r="F274" s="12">
        <v>7478.4009999999998</v>
      </c>
      <c r="G274" s="10">
        <v>107</v>
      </c>
      <c r="H274" s="10">
        <v>17</v>
      </c>
      <c r="I274" s="42">
        <v>257.87589655172411</v>
      </c>
    </row>
    <row r="275" spans="1:9" x14ac:dyDescent="0.45">
      <c r="A275" s="19">
        <v>2014</v>
      </c>
      <c r="B275" s="19">
        <v>10</v>
      </c>
      <c r="C275" s="19">
        <v>43</v>
      </c>
      <c r="D275" s="12">
        <v>157192.85309999998</v>
      </c>
      <c r="E275" s="12">
        <v>36203.44749999998</v>
      </c>
      <c r="F275" s="12">
        <v>7478.4009999999998</v>
      </c>
      <c r="G275" s="10">
        <v>107</v>
      </c>
      <c r="H275" s="10">
        <v>17</v>
      </c>
      <c r="I275" s="42">
        <v>257.87589655172411</v>
      </c>
    </row>
    <row r="276" spans="1:9" x14ac:dyDescent="0.45">
      <c r="A276" s="19">
        <v>2014</v>
      </c>
      <c r="B276" s="19">
        <v>10</v>
      </c>
      <c r="C276" s="19">
        <v>43</v>
      </c>
      <c r="D276" s="12">
        <v>157192.85309999998</v>
      </c>
      <c r="E276" s="12">
        <v>36203.44749999998</v>
      </c>
      <c r="F276" s="12">
        <v>7478.4009999999998</v>
      </c>
      <c r="G276" s="10">
        <v>107</v>
      </c>
      <c r="H276" s="10">
        <v>17</v>
      </c>
      <c r="I276" s="42">
        <v>257.87589655172411</v>
      </c>
    </row>
    <row r="277" spans="1:9" x14ac:dyDescent="0.45">
      <c r="A277" s="19">
        <v>2014</v>
      </c>
      <c r="B277" s="19">
        <v>10</v>
      </c>
      <c r="C277" s="19">
        <v>43</v>
      </c>
      <c r="D277" s="12">
        <v>157192.85309999998</v>
      </c>
      <c r="E277" s="12">
        <v>36203.44749999998</v>
      </c>
      <c r="F277" s="12">
        <v>7478.4009999999998</v>
      </c>
      <c r="G277" s="10">
        <v>107</v>
      </c>
      <c r="H277" s="10">
        <v>17</v>
      </c>
      <c r="I277" s="42">
        <v>257.87589655172411</v>
      </c>
    </row>
    <row r="278" spans="1:9" x14ac:dyDescent="0.45">
      <c r="A278" s="19">
        <v>2014</v>
      </c>
      <c r="B278" s="19">
        <v>10</v>
      </c>
      <c r="C278" s="19">
        <v>43</v>
      </c>
      <c r="D278" s="12">
        <v>157192.85309999998</v>
      </c>
      <c r="E278" s="12">
        <v>36203.44749999998</v>
      </c>
      <c r="F278" s="12">
        <v>7478.4009999999998</v>
      </c>
      <c r="G278" s="10">
        <v>107</v>
      </c>
      <c r="H278" s="10">
        <v>17</v>
      </c>
      <c r="I278" s="42">
        <v>257.87589655172411</v>
      </c>
    </row>
    <row r="279" spans="1:9" x14ac:dyDescent="0.45">
      <c r="A279" s="19">
        <v>2014</v>
      </c>
      <c r="B279" s="19">
        <v>10</v>
      </c>
      <c r="C279" s="19">
        <v>44</v>
      </c>
      <c r="D279" s="12">
        <v>157192.85309999998</v>
      </c>
      <c r="E279" s="12">
        <v>36203.44749999998</v>
      </c>
      <c r="F279" s="12">
        <v>8273.9610000000011</v>
      </c>
      <c r="G279" s="10">
        <v>124</v>
      </c>
      <c r="H279" s="10">
        <v>15</v>
      </c>
      <c r="I279" s="42">
        <v>295.49860714285717</v>
      </c>
    </row>
    <row r="280" spans="1:9" x14ac:dyDescent="0.45">
      <c r="A280" s="19">
        <v>2014</v>
      </c>
      <c r="B280" s="19">
        <v>10</v>
      </c>
      <c r="C280" s="19">
        <v>44</v>
      </c>
      <c r="D280" s="12">
        <v>157192.85309999998</v>
      </c>
      <c r="E280" s="12">
        <v>36203.44749999998</v>
      </c>
      <c r="F280" s="12">
        <v>8273.9610000000011</v>
      </c>
      <c r="G280" s="10">
        <v>124</v>
      </c>
      <c r="H280" s="10">
        <v>15</v>
      </c>
      <c r="I280" s="42">
        <v>295.49860714285717</v>
      </c>
    </row>
    <row r="281" spans="1:9" x14ac:dyDescent="0.45">
      <c r="A281" s="19">
        <v>2014</v>
      </c>
      <c r="B281" s="19">
        <v>10</v>
      </c>
      <c r="C281" s="19">
        <v>44</v>
      </c>
      <c r="D281" s="12">
        <v>157192.85309999998</v>
      </c>
      <c r="E281" s="12">
        <v>36203.44749999998</v>
      </c>
      <c r="F281" s="12">
        <v>8273.9610000000011</v>
      </c>
      <c r="G281" s="10">
        <v>124</v>
      </c>
      <c r="H281" s="10">
        <v>15</v>
      </c>
      <c r="I281" s="42">
        <v>295.49860714285717</v>
      </c>
    </row>
    <row r="282" spans="1:9" x14ac:dyDescent="0.45">
      <c r="A282" s="19">
        <v>2014</v>
      </c>
      <c r="B282" s="19">
        <v>10</v>
      </c>
      <c r="C282" s="19">
        <v>44</v>
      </c>
      <c r="D282" s="12">
        <v>157192.85309999998</v>
      </c>
      <c r="E282" s="12">
        <v>36203.44749999998</v>
      </c>
      <c r="F282" s="12">
        <v>8273.9610000000011</v>
      </c>
      <c r="G282" s="10">
        <v>124</v>
      </c>
      <c r="H282" s="10">
        <v>15</v>
      </c>
      <c r="I282" s="42">
        <v>295.49860714285717</v>
      </c>
    </row>
    <row r="283" spans="1:9" x14ac:dyDescent="0.45">
      <c r="A283" s="19">
        <v>2014</v>
      </c>
      <c r="B283" s="19">
        <v>10</v>
      </c>
      <c r="C283" s="19">
        <v>44</v>
      </c>
      <c r="D283" s="12">
        <v>157192.85309999998</v>
      </c>
      <c r="E283" s="12">
        <v>36203.44749999998</v>
      </c>
      <c r="F283" s="12">
        <v>8273.9610000000011</v>
      </c>
      <c r="G283" s="10">
        <v>124</v>
      </c>
      <c r="H283" s="10">
        <v>15</v>
      </c>
      <c r="I283" s="42">
        <v>295.49860714285717</v>
      </c>
    </row>
    <row r="284" spans="1:9" x14ac:dyDescent="0.45">
      <c r="A284" s="19">
        <v>2014</v>
      </c>
      <c r="B284" s="19">
        <v>10</v>
      </c>
      <c r="C284" s="19">
        <v>44</v>
      </c>
      <c r="D284" s="12">
        <v>157192.85309999998</v>
      </c>
      <c r="E284" s="12">
        <v>36203.44749999998</v>
      </c>
      <c r="F284" s="12">
        <v>8273.9610000000011</v>
      </c>
      <c r="G284" s="10">
        <v>124</v>
      </c>
      <c r="H284" s="10">
        <v>15</v>
      </c>
      <c r="I284" s="42">
        <v>295.49860714285717</v>
      </c>
    </row>
    <row r="285" spans="1:9" x14ac:dyDescent="0.45">
      <c r="A285" s="19">
        <v>2014</v>
      </c>
      <c r="B285" s="19">
        <v>10</v>
      </c>
      <c r="C285" s="19">
        <v>44</v>
      </c>
      <c r="D285" s="12">
        <v>157192.85309999998</v>
      </c>
      <c r="E285" s="12">
        <v>36203.44749999998</v>
      </c>
      <c r="F285" s="12">
        <v>8273.9610000000011</v>
      </c>
      <c r="G285" s="10">
        <v>124</v>
      </c>
      <c r="H285" s="10">
        <v>15</v>
      </c>
      <c r="I285" s="42">
        <v>295.49860714285717</v>
      </c>
    </row>
    <row r="286" spans="1:9" x14ac:dyDescent="0.45">
      <c r="A286" s="19">
        <v>2014</v>
      </c>
      <c r="B286" s="19">
        <v>10</v>
      </c>
      <c r="C286" s="19">
        <v>44</v>
      </c>
      <c r="D286" s="12">
        <v>157192.85309999998</v>
      </c>
      <c r="E286" s="12">
        <v>36203.44749999998</v>
      </c>
      <c r="F286" s="12">
        <v>8273.9610000000011</v>
      </c>
      <c r="G286" s="10">
        <v>124</v>
      </c>
      <c r="H286" s="10">
        <v>15</v>
      </c>
      <c r="I286" s="42">
        <v>295.49860714285717</v>
      </c>
    </row>
    <row r="287" spans="1:9" x14ac:dyDescent="0.45">
      <c r="A287" s="19">
        <v>2014</v>
      </c>
      <c r="B287" s="19">
        <v>11</v>
      </c>
      <c r="C287" s="19">
        <v>44</v>
      </c>
      <c r="D287" s="12">
        <v>157192.85309999998</v>
      </c>
      <c r="E287" s="12">
        <v>84229.333999999973</v>
      </c>
      <c r="F287" s="12">
        <v>8273.9610000000011</v>
      </c>
      <c r="G287" s="10">
        <v>124</v>
      </c>
      <c r="H287" s="10">
        <v>15</v>
      </c>
      <c r="I287" s="42">
        <v>295.49860714285717</v>
      </c>
    </row>
    <row r="288" spans="1:9" x14ac:dyDescent="0.45">
      <c r="A288" s="19">
        <v>2014</v>
      </c>
      <c r="B288" s="19">
        <v>11</v>
      </c>
      <c r="C288" s="19">
        <v>44</v>
      </c>
      <c r="D288" s="12">
        <v>157192.85309999998</v>
      </c>
      <c r="E288" s="12">
        <v>84229.333999999973</v>
      </c>
      <c r="F288" s="12">
        <v>8273.9610000000011</v>
      </c>
      <c r="G288" s="10">
        <v>124</v>
      </c>
      <c r="H288" s="10">
        <v>15</v>
      </c>
      <c r="I288" s="42">
        <v>295.49860714285717</v>
      </c>
    </row>
    <row r="289" spans="1:9" x14ac:dyDescent="0.45">
      <c r="A289" s="19">
        <v>2014</v>
      </c>
      <c r="B289" s="19">
        <v>11</v>
      </c>
      <c r="C289" s="19">
        <v>45</v>
      </c>
      <c r="D289" s="12">
        <v>157192.85309999998</v>
      </c>
      <c r="E289" s="12">
        <v>84229.333999999973</v>
      </c>
      <c r="F289" s="12">
        <v>20251.937799999996</v>
      </c>
      <c r="G289" s="10">
        <v>195</v>
      </c>
      <c r="H289" s="10">
        <v>29</v>
      </c>
      <c r="I289" s="42">
        <v>450.04306222222215</v>
      </c>
    </row>
    <row r="290" spans="1:9" x14ac:dyDescent="0.45">
      <c r="A290" s="19">
        <v>2014</v>
      </c>
      <c r="B290" s="19">
        <v>11</v>
      </c>
      <c r="C290" s="19">
        <v>45</v>
      </c>
      <c r="D290" s="12">
        <v>157192.85309999998</v>
      </c>
      <c r="E290" s="12">
        <v>84229.333999999973</v>
      </c>
      <c r="F290" s="12">
        <v>20251.937799999996</v>
      </c>
      <c r="G290" s="10">
        <v>195</v>
      </c>
      <c r="H290" s="10">
        <v>29</v>
      </c>
      <c r="I290" s="42">
        <v>450.04306222222215</v>
      </c>
    </row>
    <row r="291" spans="1:9" x14ac:dyDescent="0.45">
      <c r="A291" s="19">
        <v>2014</v>
      </c>
      <c r="B291" s="19">
        <v>11</v>
      </c>
      <c r="C291" s="19">
        <v>45</v>
      </c>
      <c r="D291" s="12">
        <v>157192.85309999998</v>
      </c>
      <c r="E291" s="12">
        <v>84229.333999999973</v>
      </c>
      <c r="F291" s="12">
        <v>20251.937799999996</v>
      </c>
      <c r="G291" s="10">
        <v>195</v>
      </c>
      <c r="H291" s="10">
        <v>29</v>
      </c>
      <c r="I291" s="42">
        <v>450.04306222222215</v>
      </c>
    </row>
    <row r="292" spans="1:9" x14ac:dyDescent="0.45">
      <c r="A292" s="19">
        <v>2014</v>
      </c>
      <c r="B292" s="19">
        <v>11</v>
      </c>
      <c r="C292" s="19">
        <v>45</v>
      </c>
      <c r="D292" s="12">
        <v>157192.85309999998</v>
      </c>
      <c r="E292" s="12">
        <v>84229.333999999973</v>
      </c>
      <c r="F292" s="12">
        <v>20251.937799999996</v>
      </c>
      <c r="G292" s="10">
        <v>195</v>
      </c>
      <c r="H292" s="10">
        <v>29</v>
      </c>
      <c r="I292" s="42">
        <v>450.04306222222215</v>
      </c>
    </row>
    <row r="293" spans="1:9" x14ac:dyDescent="0.45">
      <c r="A293" s="19">
        <v>2014</v>
      </c>
      <c r="B293" s="19">
        <v>11</v>
      </c>
      <c r="C293" s="19">
        <v>45</v>
      </c>
      <c r="D293" s="12">
        <v>157192.85309999998</v>
      </c>
      <c r="E293" s="12">
        <v>84229.333999999973</v>
      </c>
      <c r="F293" s="12">
        <v>20251.937799999996</v>
      </c>
      <c r="G293" s="10">
        <v>195</v>
      </c>
      <c r="H293" s="10">
        <v>29</v>
      </c>
      <c r="I293" s="42">
        <v>450.04306222222215</v>
      </c>
    </row>
    <row r="294" spans="1:9" x14ac:dyDescent="0.45">
      <c r="A294" s="19">
        <v>2014</v>
      </c>
      <c r="B294" s="19">
        <v>11</v>
      </c>
      <c r="C294" s="19">
        <v>45</v>
      </c>
      <c r="D294" s="12">
        <v>157192.85309999998</v>
      </c>
      <c r="E294" s="12">
        <v>84229.333999999973</v>
      </c>
      <c r="F294" s="12">
        <v>20251.937799999996</v>
      </c>
      <c r="G294" s="10">
        <v>195</v>
      </c>
      <c r="H294" s="10">
        <v>29</v>
      </c>
      <c r="I294" s="42">
        <v>450.04306222222215</v>
      </c>
    </row>
    <row r="295" spans="1:9" x14ac:dyDescent="0.45">
      <c r="A295" s="19">
        <v>2014</v>
      </c>
      <c r="B295" s="19">
        <v>11</v>
      </c>
      <c r="C295" s="19">
        <v>45</v>
      </c>
      <c r="D295" s="12">
        <v>157192.85309999998</v>
      </c>
      <c r="E295" s="12">
        <v>84229.333999999973</v>
      </c>
      <c r="F295" s="12">
        <v>20251.937799999996</v>
      </c>
      <c r="G295" s="10">
        <v>195</v>
      </c>
      <c r="H295" s="10">
        <v>29</v>
      </c>
      <c r="I295" s="42">
        <v>450.04306222222215</v>
      </c>
    </row>
    <row r="296" spans="1:9" x14ac:dyDescent="0.45">
      <c r="A296" s="19">
        <v>2014</v>
      </c>
      <c r="B296" s="19">
        <v>11</v>
      </c>
      <c r="C296" s="19">
        <v>45</v>
      </c>
      <c r="D296" s="12">
        <v>157192.85309999998</v>
      </c>
      <c r="E296" s="12">
        <v>84229.333999999973</v>
      </c>
      <c r="F296" s="12">
        <v>20251.937799999996</v>
      </c>
      <c r="G296" s="10">
        <v>195</v>
      </c>
      <c r="H296" s="10">
        <v>29</v>
      </c>
      <c r="I296" s="42">
        <v>450.04306222222215</v>
      </c>
    </row>
    <row r="297" spans="1:9" x14ac:dyDescent="0.45">
      <c r="A297" s="19">
        <v>2014</v>
      </c>
      <c r="B297" s="19">
        <v>11</v>
      </c>
      <c r="C297" s="19">
        <v>45</v>
      </c>
      <c r="D297" s="12">
        <v>157192.85309999998</v>
      </c>
      <c r="E297" s="12">
        <v>84229.333999999973</v>
      </c>
      <c r="F297" s="12">
        <v>20251.937799999996</v>
      </c>
      <c r="G297" s="10">
        <v>195</v>
      </c>
      <c r="H297" s="10">
        <v>29</v>
      </c>
      <c r="I297" s="42">
        <v>450.04306222222215</v>
      </c>
    </row>
    <row r="298" spans="1:9" x14ac:dyDescent="0.45">
      <c r="A298" s="19">
        <v>2014</v>
      </c>
      <c r="B298" s="19">
        <v>11</v>
      </c>
      <c r="C298" s="19">
        <v>45</v>
      </c>
      <c r="D298" s="12">
        <v>157192.85309999998</v>
      </c>
      <c r="E298" s="12">
        <v>84229.333999999973</v>
      </c>
      <c r="F298" s="12">
        <v>20251.937799999996</v>
      </c>
      <c r="G298" s="10">
        <v>195</v>
      </c>
      <c r="H298" s="10">
        <v>29</v>
      </c>
      <c r="I298" s="42">
        <v>450.04306222222215</v>
      </c>
    </row>
    <row r="299" spans="1:9" x14ac:dyDescent="0.45">
      <c r="A299" s="19">
        <v>2014</v>
      </c>
      <c r="B299" s="19">
        <v>11</v>
      </c>
      <c r="C299" s="19">
        <v>46</v>
      </c>
      <c r="D299" s="12">
        <v>157192.85309999998</v>
      </c>
      <c r="E299" s="12">
        <v>84229.333999999973</v>
      </c>
      <c r="F299" s="12">
        <v>25612.582399999988</v>
      </c>
      <c r="G299" s="10">
        <v>219</v>
      </c>
      <c r="H299" s="10">
        <v>35</v>
      </c>
      <c r="I299" s="42">
        <v>426.87637333333316</v>
      </c>
    </row>
    <row r="300" spans="1:9" x14ac:dyDescent="0.45">
      <c r="A300" s="19">
        <v>2014</v>
      </c>
      <c r="B300" s="19">
        <v>11</v>
      </c>
      <c r="C300" s="19">
        <v>46</v>
      </c>
      <c r="D300" s="12">
        <v>157192.85309999998</v>
      </c>
      <c r="E300" s="12">
        <v>84229.333999999973</v>
      </c>
      <c r="F300" s="12">
        <v>25612.582399999988</v>
      </c>
      <c r="G300" s="10">
        <v>219</v>
      </c>
      <c r="H300" s="10">
        <v>35</v>
      </c>
      <c r="I300" s="42">
        <v>426.87637333333316</v>
      </c>
    </row>
    <row r="301" spans="1:9" x14ac:dyDescent="0.45">
      <c r="A301" s="19">
        <v>2014</v>
      </c>
      <c r="B301" s="19">
        <v>11</v>
      </c>
      <c r="C301" s="19">
        <v>46</v>
      </c>
      <c r="D301" s="12">
        <v>157192.85309999998</v>
      </c>
      <c r="E301" s="12">
        <v>84229.333999999973</v>
      </c>
      <c r="F301" s="12">
        <v>25612.582399999988</v>
      </c>
      <c r="G301" s="10">
        <v>219</v>
      </c>
      <c r="H301" s="10">
        <v>35</v>
      </c>
      <c r="I301" s="42">
        <v>426.87637333333316</v>
      </c>
    </row>
    <row r="302" spans="1:9" x14ac:dyDescent="0.45">
      <c r="A302" s="19">
        <v>2014</v>
      </c>
      <c r="B302" s="19">
        <v>11</v>
      </c>
      <c r="C302" s="19">
        <v>46</v>
      </c>
      <c r="D302" s="12">
        <v>157192.85309999998</v>
      </c>
      <c r="E302" s="12">
        <v>84229.333999999973</v>
      </c>
      <c r="F302" s="12">
        <v>25612.582399999988</v>
      </c>
      <c r="G302" s="10">
        <v>219</v>
      </c>
      <c r="H302" s="10">
        <v>35</v>
      </c>
      <c r="I302" s="42">
        <v>426.87637333333316</v>
      </c>
    </row>
    <row r="303" spans="1:9" x14ac:dyDescent="0.45">
      <c r="A303" s="19">
        <v>2014</v>
      </c>
      <c r="B303" s="19">
        <v>11</v>
      </c>
      <c r="C303" s="19">
        <v>46</v>
      </c>
      <c r="D303" s="12">
        <v>157192.85309999998</v>
      </c>
      <c r="E303" s="12">
        <v>84229.333999999973</v>
      </c>
      <c r="F303" s="12">
        <v>25612.582399999988</v>
      </c>
      <c r="G303" s="10">
        <v>219</v>
      </c>
      <c r="H303" s="10">
        <v>35</v>
      </c>
      <c r="I303" s="42">
        <v>426.87637333333316</v>
      </c>
    </row>
    <row r="304" spans="1:9" x14ac:dyDescent="0.45">
      <c r="A304" s="19">
        <v>2014</v>
      </c>
      <c r="B304" s="19">
        <v>11</v>
      </c>
      <c r="C304" s="19">
        <v>46</v>
      </c>
      <c r="D304" s="12">
        <v>157192.85309999998</v>
      </c>
      <c r="E304" s="12">
        <v>84229.333999999973</v>
      </c>
      <c r="F304" s="12">
        <v>25612.582399999988</v>
      </c>
      <c r="G304" s="10">
        <v>219</v>
      </c>
      <c r="H304" s="10">
        <v>35</v>
      </c>
      <c r="I304" s="42">
        <v>426.87637333333316</v>
      </c>
    </row>
    <row r="305" spans="1:9" x14ac:dyDescent="0.45">
      <c r="A305" s="19">
        <v>2014</v>
      </c>
      <c r="B305" s="19">
        <v>11</v>
      </c>
      <c r="C305" s="19">
        <v>46</v>
      </c>
      <c r="D305" s="12">
        <v>157192.85309999998</v>
      </c>
      <c r="E305" s="12">
        <v>84229.333999999973</v>
      </c>
      <c r="F305" s="12">
        <v>25612.582399999988</v>
      </c>
      <c r="G305" s="10">
        <v>219</v>
      </c>
      <c r="H305" s="10">
        <v>35</v>
      </c>
      <c r="I305" s="42">
        <v>426.87637333333316</v>
      </c>
    </row>
    <row r="306" spans="1:9" x14ac:dyDescent="0.45">
      <c r="A306" s="19">
        <v>2014</v>
      </c>
      <c r="B306" s="19">
        <v>11</v>
      </c>
      <c r="C306" s="19">
        <v>46</v>
      </c>
      <c r="D306" s="12">
        <v>157192.85309999998</v>
      </c>
      <c r="E306" s="12">
        <v>84229.333999999973</v>
      </c>
      <c r="F306" s="12">
        <v>25612.582399999988</v>
      </c>
      <c r="G306" s="10">
        <v>219</v>
      </c>
      <c r="H306" s="10">
        <v>35</v>
      </c>
      <c r="I306" s="42">
        <v>426.87637333333316</v>
      </c>
    </row>
    <row r="307" spans="1:9" x14ac:dyDescent="0.45">
      <c r="A307" s="19">
        <v>2014</v>
      </c>
      <c r="B307" s="19">
        <v>11</v>
      </c>
      <c r="C307" s="19">
        <v>46</v>
      </c>
      <c r="D307" s="12">
        <v>157192.85309999998</v>
      </c>
      <c r="E307" s="12">
        <v>84229.333999999973</v>
      </c>
      <c r="F307" s="12">
        <v>25612.582399999988</v>
      </c>
      <c r="G307" s="10">
        <v>219</v>
      </c>
      <c r="H307" s="10">
        <v>35</v>
      </c>
      <c r="I307" s="42">
        <v>426.87637333333316</v>
      </c>
    </row>
    <row r="308" spans="1:9" x14ac:dyDescent="0.45">
      <c r="A308" s="19">
        <v>2014</v>
      </c>
      <c r="B308" s="19">
        <v>11</v>
      </c>
      <c r="C308" s="19">
        <v>46</v>
      </c>
      <c r="D308" s="12">
        <v>157192.85309999998</v>
      </c>
      <c r="E308" s="12">
        <v>84229.333999999973</v>
      </c>
      <c r="F308" s="12">
        <v>25612.582399999988</v>
      </c>
      <c r="G308" s="10">
        <v>219</v>
      </c>
      <c r="H308" s="10">
        <v>35</v>
      </c>
      <c r="I308" s="42">
        <v>426.87637333333316</v>
      </c>
    </row>
    <row r="309" spans="1:9" x14ac:dyDescent="0.45">
      <c r="A309" s="19">
        <v>2014</v>
      </c>
      <c r="B309" s="19">
        <v>11</v>
      </c>
      <c r="C309" s="19">
        <v>46</v>
      </c>
      <c r="D309" s="12">
        <v>157192.85309999998</v>
      </c>
      <c r="E309" s="12">
        <v>84229.333999999973</v>
      </c>
      <c r="F309" s="12">
        <v>25612.582399999988</v>
      </c>
      <c r="G309" s="10">
        <v>219</v>
      </c>
      <c r="H309" s="10">
        <v>35</v>
      </c>
      <c r="I309" s="42">
        <v>426.87637333333316</v>
      </c>
    </row>
    <row r="310" spans="1:9" x14ac:dyDescent="0.45">
      <c r="A310" s="19">
        <v>2014</v>
      </c>
      <c r="B310" s="19">
        <v>11</v>
      </c>
      <c r="C310" s="19">
        <v>46</v>
      </c>
      <c r="D310" s="12">
        <v>157192.85309999998</v>
      </c>
      <c r="E310" s="12">
        <v>84229.333999999973</v>
      </c>
      <c r="F310" s="12">
        <v>25612.582399999988</v>
      </c>
      <c r="G310" s="10">
        <v>219</v>
      </c>
      <c r="H310" s="10">
        <v>35</v>
      </c>
      <c r="I310" s="42">
        <v>426.87637333333316</v>
      </c>
    </row>
    <row r="311" spans="1:9" x14ac:dyDescent="0.45">
      <c r="A311" s="19">
        <v>2014</v>
      </c>
      <c r="B311" s="19">
        <v>11</v>
      </c>
      <c r="C311" s="19">
        <v>46</v>
      </c>
      <c r="D311" s="12">
        <v>157192.85309999998</v>
      </c>
      <c r="E311" s="12">
        <v>84229.333999999973</v>
      </c>
      <c r="F311" s="12">
        <v>25612.582399999988</v>
      </c>
      <c r="G311" s="10">
        <v>219</v>
      </c>
      <c r="H311" s="10">
        <v>35</v>
      </c>
      <c r="I311" s="42">
        <v>426.87637333333316</v>
      </c>
    </row>
    <row r="312" spans="1:9" x14ac:dyDescent="0.45">
      <c r="A312" s="19">
        <v>2014</v>
      </c>
      <c r="B312" s="19">
        <v>11</v>
      </c>
      <c r="C312" s="19">
        <v>46</v>
      </c>
      <c r="D312" s="12">
        <v>157192.85309999998</v>
      </c>
      <c r="E312" s="12">
        <v>84229.333999999973</v>
      </c>
      <c r="F312" s="12">
        <v>25612.582399999988</v>
      </c>
      <c r="G312" s="10">
        <v>219</v>
      </c>
      <c r="H312" s="10">
        <v>35</v>
      </c>
      <c r="I312" s="42">
        <v>426.87637333333316</v>
      </c>
    </row>
    <row r="313" spans="1:9" x14ac:dyDescent="0.45">
      <c r="A313" s="19">
        <v>2014</v>
      </c>
      <c r="B313" s="19">
        <v>11</v>
      </c>
      <c r="C313" s="19">
        <v>46</v>
      </c>
      <c r="D313" s="12">
        <v>157192.85309999998</v>
      </c>
      <c r="E313" s="12">
        <v>84229.333999999973</v>
      </c>
      <c r="F313" s="12">
        <v>25612.582399999988</v>
      </c>
      <c r="G313" s="10">
        <v>219</v>
      </c>
      <c r="H313" s="10">
        <v>35</v>
      </c>
      <c r="I313" s="42">
        <v>426.87637333333316</v>
      </c>
    </row>
    <row r="314" spans="1:9" x14ac:dyDescent="0.45">
      <c r="A314" s="19">
        <v>2014</v>
      </c>
      <c r="B314" s="19">
        <v>11</v>
      </c>
      <c r="C314" s="19">
        <v>46</v>
      </c>
      <c r="D314" s="12">
        <v>157192.85309999998</v>
      </c>
      <c r="E314" s="12">
        <v>84229.333999999973</v>
      </c>
      <c r="F314" s="12">
        <v>25612.582399999988</v>
      </c>
      <c r="G314" s="10">
        <v>219</v>
      </c>
      <c r="H314" s="10">
        <v>35</v>
      </c>
      <c r="I314" s="42">
        <v>426.87637333333316</v>
      </c>
    </row>
    <row r="315" spans="1:9" x14ac:dyDescent="0.45">
      <c r="A315" s="19">
        <v>2014</v>
      </c>
      <c r="B315" s="19">
        <v>11</v>
      </c>
      <c r="C315" s="19">
        <v>47</v>
      </c>
      <c r="D315" s="12">
        <v>157192.85309999998</v>
      </c>
      <c r="E315" s="12">
        <v>84229.333999999973</v>
      </c>
      <c r="F315" s="12">
        <v>18308.569299999999</v>
      </c>
      <c r="G315" s="10">
        <v>177</v>
      </c>
      <c r="H315" s="10">
        <v>27</v>
      </c>
      <c r="I315" s="42">
        <v>358.9915549019608</v>
      </c>
    </row>
    <row r="316" spans="1:9" x14ac:dyDescent="0.45">
      <c r="A316" s="19">
        <v>2014</v>
      </c>
      <c r="B316" s="19">
        <v>11</v>
      </c>
      <c r="C316" s="19">
        <v>47</v>
      </c>
      <c r="D316" s="12">
        <v>157192.85309999998</v>
      </c>
      <c r="E316" s="12">
        <v>84229.333999999973</v>
      </c>
      <c r="F316" s="12">
        <v>18308.569299999999</v>
      </c>
      <c r="G316" s="10">
        <v>177</v>
      </c>
      <c r="H316" s="10">
        <v>27</v>
      </c>
      <c r="I316" s="42">
        <v>358.9915549019608</v>
      </c>
    </row>
    <row r="317" spans="1:9" x14ac:dyDescent="0.45">
      <c r="A317" s="19">
        <v>2014</v>
      </c>
      <c r="B317" s="19">
        <v>11</v>
      </c>
      <c r="C317" s="19">
        <v>47</v>
      </c>
      <c r="D317" s="12">
        <v>157192.85309999998</v>
      </c>
      <c r="E317" s="12">
        <v>84229.333999999973</v>
      </c>
      <c r="F317" s="12">
        <v>18308.569299999999</v>
      </c>
      <c r="G317" s="10">
        <v>177</v>
      </c>
      <c r="H317" s="10">
        <v>27</v>
      </c>
      <c r="I317" s="42">
        <v>358.9915549019608</v>
      </c>
    </row>
    <row r="318" spans="1:9" x14ac:dyDescent="0.45">
      <c r="A318" s="19">
        <v>2014</v>
      </c>
      <c r="B318" s="19">
        <v>11</v>
      </c>
      <c r="C318" s="19">
        <v>47</v>
      </c>
      <c r="D318" s="12">
        <v>157192.85309999998</v>
      </c>
      <c r="E318" s="12">
        <v>84229.333999999973</v>
      </c>
      <c r="F318" s="12">
        <v>18308.569299999999</v>
      </c>
      <c r="G318" s="10">
        <v>177</v>
      </c>
      <c r="H318" s="10">
        <v>27</v>
      </c>
      <c r="I318" s="42">
        <v>358.9915549019608</v>
      </c>
    </row>
    <row r="319" spans="1:9" x14ac:dyDescent="0.45">
      <c r="A319" s="19">
        <v>2014</v>
      </c>
      <c r="B319" s="19">
        <v>11</v>
      </c>
      <c r="C319" s="19">
        <v>47</v>
      </c>
      <c r="D319" s="12">
        <v>157192.85309999998</v>
      </c>
      <c r="E319" s="12">
        <v>84229.333999999973</v>
      </c>
      <c r="F319" s="12">
        <v>18308.569299999999</v>
      </c>
      <c r="G319" s="10">
        <v>177</v>
      </c>
      <c r="H319" s="10">
        <v>27</v>
      </c>
      <c r="I319" s="42">
        <v>358.9915549019608</v>
      </c>
    </row>
    <row r="320" spans="1:9" x14ac:dyDescent="0.45">
      <c r="A320" s="19">
        <v>2014</v>
      </c>
      <c r="B320" s="19">
        <v>11</v>
      </c>
      <c r="C320" s="19">
        <v>47</v>
      </c>
      <c r="D320" s="12">
        <v>157192.85309999998</v>
      </c>
      <c r="E320" s="12">
        <v>84229.333999999973</v>
      </c>
      <c r="F320" s="12">
        <v>18308.569299999999</v>
      </c>
      <c r="G320" s="10">
        <v>177</v>
      </c>
      <c r="H320" s="10">
        <v>27</v>
      </c>
      <c r="I320" s="42">
        <v>358.9915549019608</v>
      </c>
    </row>
    <row r="321" spans="1:9" x14ac:dyDescent="0.45">
      <c r="A321" s="19">
        <v>2014</v>
      </c>
      <c r="B321" s="19">
        <v>11</v>
      </c>
      <c r="C321" s="19">
        <v>47</v>
      </c>
      <c r="D321" s="12">
        <v>157192.85309999998</v>
      </c>
      <c r="E321" s="12">
        <v>84229.333999999973</v>
      </c>
      <c r="F321" s="12">
        <v>18308.569299999999</v>
      </c>
      <c r="G321" s="10">
        <v>177</v>
      </c>
      <c r="H321" s="10">
        <v>27</v>
      </c>
      <c r="I321" s="42">
        <v>358.9915549019608</v>
      </c>
    </row>
    <row r="322" spans="1:9" x14ac:dyDescent="0.45">
      <c r="A322" s="19">
        <v>2014</v>
      </c>
      <c r="B322" s="19">
        <v>11</v>
      </c>
      <c r="C322" s="19">
        <v>47</v>
      </c>
      <c r="D322" s="12">
        <v>157192.85309999998</v>
      </c>
      <c r="E322" s="12">
        <v>84229.333999999973</v>
      </c>
      <c r="F322" s="12">
        <v>18308.569299999999</v>
      </c>
      <c r="G322" s="10">
        <v>177</v>
      </c>
      <c r="H322" s="10">
        <v>27</v>
      </c>
      <c r="I322" s="42">
        <v>358.9915549019608</v>
      </c>
    </row>
    <row r="323" spans="1:9" x14ac:dyDescent="0.45">
      <c r="A323" s="19">
        <v>2014</v>
      </c>
      <c r="B323" s="19">
        <v>11</v>
      </c>
      <c r="C323" s="19">
        <v>47</v>
      </c>
      <c r="D323" s="12">
        <v>157192.85309999998</v>
      </c>
      <c r="E323" s="12">
        <v>84229.333999999973</v>
      </c>
      <c r="F323" s="12">
        <v>18308.569299999999</v>
      </c>
      <c r="G323" s="10">
        <v>177</v>
      </c>
      <c r="H323" s="10">
        <v>27</v>
      </c>
      <c r="I323" s="42">
        <v>358.9915549019608</v>
      </c>
    </row>
    <row r="324" spans="1:9" x14ac:dyDescent="0.45">
      <c r="A324" s="19">
        <v>2014</v>
      </c>
      <c r="B324" s="19">
        <v>11</v>
      </c>
      <c r="C324" s="19">
        <v>47</v>
      </c>
      <c r="D324" s="12">
        <v>157192.85309999998</v>
      </c>
      <c r="E324" s="12">
        <v>84229.333999999973</v>
      </c>
      <c r="F324" s="12">
        <v>18308.569299999999</v>
      </c>
      <c r="G324" s="10">
        <v>177</v>
      </c>
      <c r="H324" s="10">
        <v>27</v>
      </c>
      <c r="I324" s="42">
        <v>358.9915549019608</v>
      </c>
    </row>
    <row r="325" spans="1:9" x14ac:dyDescent="0.45">
      <c r="A325" s="19">
        <v>2014</v>
      </c>
      <c r="B325" s="19">
        <v>11</v>
      </c>
      <c r="C325" s="19">
        <v>47</v>
      </c>
      <c r="D325" s="12">
        <v>157192.85309999998</v>
      </c>
      <c r="E325" s="12">
        <v>84229.333999999973</v>
      </c>
      <c r="F325" s="12">
        <v>18308.569299999999</v>
      </c>
      <c r="G325" s="10">
        <v>177</v>
      </c>
      <c r="H325" s="10">
        <v>27</v>
      </c>
      <c r="I325" s="42">
        <v>358.9915549019608</v>
      </c>
    </row>
    <row r="326" spans="1:9" x14ac:dyDescent="0.45">
      <c r="A326" s="19">
        <v>2014</v>
      </c>
      <c r="B326" s="19">
        <v>11</v>
      </c>
      <c r="C326" s="19">
        <v>47</v>
      </c>
      <c r="D326" s="12">
        <v>157192.85309999998</v>
      </c>
      <c r="E326" s="12">
        <v>84229.333999999973</v>
      </c>
      <c r="F326" s="12">
        <v>18308.569299999999</v>
      </c>
      <c r="G326" s="10">
        <v>177</v>
      </c>
      <c r="H326" s="10">
        <v>27</v>
      </c>
      <c r="I326" s="42">
        <v>358.9915549019608</v>
      </c>
    </row>
    <row r="327" spans="1:9" x14ac:dyDescent="0.45">
      <c r="A327" s="19">
        <v>2014</v>
      </c>
      <c r="B327" s="19">
        <v>11</v>
      </c>
      <c r="C327" s="19">
        <v>47</v>
      </c>
      <c r="D327" s="12">
        <v>157192.85309999998</v>
      </c>
      <c r="E327" s="12">
        <v>84229.333999999973</v>
      </c>
      <c r="F327" s="12">
        <v>18308.569299999999</v>
      </c>
      <c r="G327" s="10">
        <v>177</v>
      </c>
      <c r="H327" s="10">
        <v>27</v>
      </c>
      <c r="I327" s="42">
        <v>358.9915549019608</v>
      </c>
    </row>
    <row r="328" spans="1:9" x14ac:dyDescent="0.45">
      <c r="A328" s="19">
        <v>2014</v>
      </c>
      <c r="B328" s="19">
        <v>11</v>
      </c>
      <c r="C328" s="19">
        <v>47</v>
      </c>
      <c r="D328" s="12">
        <v>157192.85309999998</v>
      </c>
      <c r="E328" s="12">
        <v>84229.333999999973</v>
      </c>
      <c r="F328" s="12">
        <v>18308.569299999999</v>
      </c>
      <c r="G328" s="10">
        <v>177</v>
      </c>
      <c r="H328" s="10">
        <v>27</v>
      </c>
      <c r="I328" s="42">
        <v>358.9915549019608</v>
      </c>
    </row>
    <row r="329" spans="1:9" x14ac:dyDescent="0.45">
      <c r="A329" s="19">
        <v>2014</v>
      </c>
      <c r="B329" s="19">
        <v>11</v>
      </c>
      <c r="C329" s="19">
        <v>47</v>
      </c>
      <c r="D329" s="12">
        <v>157192.85309999998</v>
      </c>
      <c r="E329" s="12">
        <v>84229.333999999973</v>
      </c>
      <c r="F329" s="12">
        <v>18308.569299999999</v>
      </c>
      <c r="G329" s="10">
        <v>177</v>
      </c>
      <c r="H329" s="10">
        <v>27</v>
      </c>
      <c r="I329" s="42">
        <v>358.9915549019608</v>
      </c>
    </row>
    <row r="330" spans="1:9" x14ac:dyDescent="0.45">
      <c r="A330" s="19">
        <v>2014</v>
      </c>
      <c r="B330" s="19">
        <v>11</v>
      </c>
      <c r="C330" s="19">
        <v>48</v>
      </c>
      <c r="D330" s="12">
        <v>157192.85309999998</v>
      </c>
      <c r="E330" s="12">
        <v>84229.333999999973</v>
      </c>
      <c r="F330" s="12">
        <v>18172.3145</v>
      </c>
      <c r="G330" s="10">
        <v>212</v>
      </c>
      <c r="H330" s="10">
        <v>36</v>
      </c>
      <c r="I330" s="42">
        <v>342.87385849056602</v>
      </c>
    </row>
    <row r="331" spans="1:9" x14ac:dyDescent="0.45">
      <c r="A331" s="19">
        <v>2014</v>
      </c>
      <c r="B331" s="19">
        <v>11</v>
      </c>
      <c r="C331" s="19">
        <v>48</v>
      </c>
      <c r="D331" s="12">
        <v>157192.85309999998</v>
      </c>
      <c r="E331" s="12">
        <v>84229.333999999973</v>
      </c>
      <c r="F331" s="12">
        <v>18172.3145</v>
      </c>
      <c r="G331" s="10">
        <v>212</v>
      </c>
      <c r="H331" s="10">
        <v>36</v>
      </c>
      <c r="I331" s="42">
        <v>342.87385849056602</v>
      </c>
    </row>
    <row r="332" spans="1:9" x14ac:dyDescent="0.45">
      <c r="A332" s="19">
        <v>2014</v>
      </c>
      <c r="B332" s="19">
        <v>11</v>
      </c>
      <c r="C332" s="19">
        <v>48</v>
      </c>
      <c r="D332" s="12">
        <v>157192.85309999998</v>
      </c>
      <c r="E332" s="12">
        <v>84229.333999999973</v>
      </c>
      <c r="F332" s="12">
        <v>18172.3145</v>
      </c>
      <c r="G332" s="10">
        <v>212</v>
      </c>
      <c r="H332" s="10">
        <v>36</v>
      </c>
      <c r="I332" s="42">
        <v>342.87385849056602</v>
      </c>
    </row>
    <row r="333" spans="1:9" x14ac:dyDescent="0.45">
      <c r="A333" s="19">
        <v>2014</v>
      </c>
      <c r="B333" s="19">
        <v>11</v>
      </c>
      <c r="C333" s="19">
        <v>48</v>
      </c>
      <c r="D333" s="12">
        <v>157192.85309999998</v>
      </c>
      <c r="E333" s="12">
        <v>84229.333999999973</v>
      </c>
      <c r="F333" s="12">
        <v>18172.3145</v>
      </c>
      <c r="G333" s="10">
        <v>212</v>
      </c>
      <c r="H333" s="10">
        <v>36</v>
      </c>
      <c r="I333" s="42">
        <v>342.87385849056602</v>
      </c>
    </row>
    <row r="334" spans="1:9" x14ac:dyDescent="0.45">
      <c r="A334" s="19">
        <v>2014</v>
      </c>
      <c r="B334" s="19">
        <v>11</v>
      </c>
      <c r="C334" s="19">
        <v>48</v>
      </c>
      <c r="D334" s="12">
        <v>157192.85309999998</v>
      </c>
      <c r="E334" s="12">
        <v>84229.333999999973</v>
      </c>
      <c r="F334" s="12">
        <v>18172.3145</v>
      </c>
      <c r="G334" s="10">
        <v>212</v>
      </c>
      <c r="H334" s="10">
        <v>36</v>
      </c>
      <c r="I334" s="42">
        <v>342.87385849056602</v>
      </c>
    </row>
    <row r="335" spans="1:9" x14ac:dyDescent="0.45">
      <c r="A335" s="19">
        <v>2014</v>
      </c>
      <c r="B335" s="19">
        <v>11</v>
      </c>
      <c r="C335" s="19">
        <v>48</v>
      </c>
      <c r="D335" s="12">
        <v>157192.85309999998</v>
      </c>
      <c r="E335" s="12">
        <v>84229.333999999973</v>
      </c>
      <c r="F335" s="12">
        <v>18172.3145</v>
      </c>
      <c r="G335" s="10">
        <v>212</v>
      </c>
      <c r="H335" s="10">
        <v>36</v>
      </c>
      <c r="I335" s="42">
        <v>342.87385849056602</v>
      </c>
    </row>
    <row r="336" spans="1:9" x14ac:dyDescent="0.45">
      <c r="A336" s="19">
        <v>2014</v>
      </c>
      <c r="B336" s="19">
        <v>11</v>
      </c>
      <c r="C336" s="19">
        <v>48</v>
      </c>
      <c r="D336" s="12">
        <v>157192.85309999998</v>
      </c>
      <c r="E336" s="12">
        <v>84229.333999999973</v>
      </c>
      <c r="F336" s="12">
        <v>18172.3145</v>
      </c>
      <c r="G336" s="10">
        <v>212</v>
      </c>
      <c r="H336" s="10">
        <v>36</v>
      </c>
      <c r="I336" s="42">
        <v>342.87385849056602</v>
      </c>
    </row>
    <row r="337" spans="1:9" x14ac:dyDescent="0.45">
      <c r="A337" s="19">
        <v>2014</v>
      </c>
      <c r="B337" s="19">
        <v>11</v>
      </c>
      <c r="C337" s="19">
        <v>48</v>
      </c>
      <c r="D337" s="12">
        <v>157192.85309999998</v>
      </c>
      <c r="E337" s="12">
        <v>84229.333999999973</v>
      </c>
      <c r="F337" s="12">
        <v>18172.3145</v>
      </c>
      <c r="G337" s="10">
        <v>212</v>
      </c>
      <c r="H337" s="10">
        <v>36</v>
      </c>
      <c r="I337" s="42">
        <v>342.87385849056602</v>
      </c>
    </row>
    <row r="338" spans="1:9" x14ac:dyDescent="0.45">
      <c r="A338" s="19">
        <v>2014</v>
      </c>
      <c r="B338" s="19">
        <v>11</v>
      </c>
      <c r="C338" s="19">
        <v>48</v>
      </c>
      <c r="D338" s="12">
        <v>157192.85309999998</v>
      </c>
      <c r="E338" s="12">
        <v>84229.333999999973</v>
      </c>
      <c r="F338" s="12">
        <v>18172.3145</v>
      </c>
      <c r="G338" s="10">
        <v>212</v>
      </c>
      <c r="H338" s="10">
        <v>36</v>
      </c>
      <c r="I338" s="42">
        <v>342.87385849056602</v>
      </c>
    </row>
    <row r="339" spans="1:9" x14ac:dyDescent="0.45">
      <c r="A339" s="19">
        <v>2014</v>
      </c>
      <c r="B339" s="19">
        <v>11</v>
      </c>
      <c r="C339" s="19">
        <v>48</v>
      </c>
      <c r="D339" s="12">
        <v>157192.85309999998</v>
      </c>
      <c r="E339" s="12">
        <v>84229.333999999973</v>
      </c>
      <c r="F339" s="12">
        <v>18172.3145</v>
      </c>
      <c r="G339" s="10">
        <v>212</v>
      </c>
      <c r="H339" s="10">
        <v>36</v>
      </c>
      <c r="I339" s="42">
        <v>342.87385849056602</v>
      </c>
    </row>
    <row r="340" spans="1:9" x14ac:dyDescent="0.45">
      <c r="A340" s="19">
        <v>2014</v>
      </c>
      <c r="B340" s="19">
        <v>11</v>
      </c>
      <c r="C340" s="19">
        <v>48</v>
      </c>
      <c r="D340" s="12">
        <v>157192.85309999998</v>
      </c>
      <c r="E340" s="12">
        <v>84229.333999999973</v>
      </c>
      <c r="F340" s="12">
        <v>18172.3145</v>
      </c>
      <c r="G340" s="10">
        <v>212</v>
      </c>
      <c r="H340" s="10">
        <v>36</v>
      </c>
      <c r="I340" s="42">
        <v>342.87385849056602</v>
      </c>
    </row>
    <row r="341" spans="1:9" x14ac:dyDescent="0.45">
      <c r="A341" s="19">
        <v>2014</v>
      </c>
      <c r="B341" s="19">
        <v>11</v>
      </c>
      <c r="C341" s="19">
        <v>48</v>
      </c>
      <c r="D341" s="12">
        <v>157192.85309999998</v>
      </c>
      <c r="E341" s="12">
        <v>84229.333999999973</v>
      </c>
      <c r="F341" s="12">
        <v>18172.3145</v>
      </c>
      <c r="G341" s="10">
        <v>212</v>
      </c>
      <c r="H341" s="10">
        <v>36</v>
      </c>
      <c r="I341" s="42">
        <v>342.87385849056602</v>
      </c>
    </row>
    <row r="342" spans="1:9" x14ac:dyDescent="0.45">
      <c r="A342" s="19">
        <v>2014</v>
      </c>
      <c r="B342" s="19">
        <v>11</v>
      </c>
      <c r="C342" s="19">
        <v>48</v>
      </c>
      <c r="D342" s="12">
        <v>157192.85309999998</v>
      </c>
      <c r="E342" s="12">
        <v>84229.333999999973</v>
      </c>
      <c r="F342" s="12">
        <v>18172.3145</v>
      </c>
      <c r="G342" s="10">
        <v>212</v>
      </c>
      <c r="H342" s="10">
        <v>36</v>
      </c>
      <c r="I342" s="42">
        <v>342.87385849056602</v>
      </c>
    </row>
    <row r="343" spans="1:9" x14ac:dyDescent="0.45">
      <c r="A343" s="19">
        <v>2014</v>
      </c>
      <c r="B343" s="19">
        <v>11</v>
      </c>
      <c r="C343" s="19">
        <v>48</v>
      </c>
      <c r="D343" s="12">
        <v>157192.85309999998</v>
      </c>
      <c r="E343" s="12">
        <v>84229.333999999973</v>
      </c>
      <c r="F343" s="12">
        <v>18172.3145</v>
      </c>
      <c r="G343" s="10">
        <v>212</v>
      </c>
      <c r="H343" s="10">
        <v>36</v>
      </c>
      <c r="I343" s="42">
        <v>342.87385849056602</v>
      </c>
    </row>
    <row r="344" spans="1:9" x14ac:dyDescent="0.45">
      <c r="A344" s="19">
        <v>2014</v>
      </c>
      <c r="B344" s="19">
        <v>11</v>
      </c>
      <c r="C344" s="19">
        <v>48</v>
      </c>
      <c r="D344" s="12">
        <v>157192.85309999998</v>
      </c>
      <c r="E344" s="12">
        <v>84229.333999999973</v>
      </c>
      <c r="F344" s="12">
        <v>18172.3145</v>
      </c>
      <c r="G344" s="10">
        <v>212</v>
      </c>
      <c r="H344" s="10">
        <v>36</v>
      </c>
      <c r="I344" s="42">
        <v>342.87385849056602</v>
      </c>
    </row>
    <row r="345" spans="1:9" x14ac:dyDescent="0.45">
      <c r="A345" s="19">
        <v>2014</v>
      </c>
      <c r="B345" s="19">
        <v>11</v>
      </c>
      <c r="C345" s="19">
        <v>48</v>
      </c>
      <c r="D345" s="12">
        <v>157192.85309999998</v>
      </c>
      <c r="E345" s="12">
        <v>84229.333999999973</v>
      </c>
      <c r="F345" s="12">
        <v>18172.3145</v>
      </c>
      <c r="G345" s="10">
        <v>212</v>
      </c>
      <c r="H345" s="10">
        <v>36</v>
      </c>
      <c r="I345" s="42">
        <v>342.87385849056602</v>
      </c>
    </row>
    <row r="346" spans="1:9" x14ac:dyDescent="0.45">
      <c r="A346" s="19">
        <v>2014</v>
      </c>
      <c r="B346" s="19">
        <v>11</v>
      </c>
      <c r="C346" s="19">
        <v>48</v>
      </c>
      <c r="D346" s="12">
        <v>157192.85309999998</v>
      </c>
      <c r="E346" s="12">
        <v>84229.333999999973</v>
      </c>
      <c r="F346" s="12">
        <v>18172.3145</v>
      </c>
      <c r="G346" s="10">
        <v>212</v>
      </c>
      <c r="H346" s="10">
        <v>36</v>
      </c>
      <c r="I346" s="42">
        <v>342.87385849056602</v>
      </c>
    </row>
    <row r="347" spans="1:9" x14ac:dyDescent="0.45">
      <c r="A347" s="19">
        <v>2014</v>
      </c>
      <c r="B347" s="19">
        <v>11</v>
      </c>
      <c r="C347" s="19">
        <v>48</v>
      </c>
      <c r="D347" s="12">
        <v>157192.85309999998</v>
      </c>
      <c r="E347" s="12">
        <v>84229.333999999973</v>
      </c>
      <c r="F347" s="12">
        <v>18172.3145</v>
      </c>
      <c r="G347" s="10">
        <v>212</v>
      </c>
      <c r="H347" s="10">
        <v>36</v>
      </c>
      <c r="I347" s="42">
        <v>342.87385849056602</v>
      </c>
    </row>
    <row r="348" spans="1:9" x14ac:dyDescent="0.45">
      <c r="A348" s="19">
        <v>2014</v>
      </c>
      <c r="B348" s="19">
        <v>11</v>
      </c>
      <c r="C348" s="19">
        <v>48</v>
      </c>
      <c r="D348" s="12">
        <v>157192.85309999998</v>
      </c>
      <c r="E348" s="12">
        <v>84229.333999999973</v>
      </c>
      <c r="F348" s="12">
        <v>18172.3145</v>
      </c>
      <c r="G348" s="10">
        <v>212</v>
      </c>
      <c r="H348" s="10">
        <v>36</v>
      </c>
      <c r="I348" s="42">
        <v>342.87385849056602</v>
      </c>
    </row>
    <row r="349" spans="1:9" x14ac:dyDescent="0.45">
      <c r="A349" s="19">
        <v>2014</v>
      </c>
      <c r="B349" s="19">
        <v>12</v>
      </c>
      <c r="C349" s="19">
        <v>49</v>
      </c>
      <c r="D349" s="12">
        <v>157192.85309999998</v>
      </c>
      <c r="E349" s="12">
        <v>90410.50069999996</v>
      </c>
      <c r="F349" s="12">
        <v>23729.715</v>
      </c>
      <c r="G349" s="10">
        <v>258</v>
      </c>
      <c r="H349" s="10">
        <v>35</v>
      </c>
      <c r="I349" s="42">
        <v>376.66214285714284</v>
      </c>
    </row>
    <row r="350" spans="1:9" x14ac:dyDescent="0.45">
      <c r="A350" s="19">
        <v>2014</v>
      </c>
      <c r="B350" s="19">
        <v>12</v>
      </c>
      <c r="C350" s="19">
        <v>49</v>
      </c>
      <c r="D350" s="12">
        <v>157192.85309999998</v>
      </c>
      <c r="E350" s="12">
        <v>90410.50069999996</v>
      </c>
      <c r="F350" s="12">
        <v>23729.715</v>
      </c>
      <c r="G350" s="10">
        <v>258</v>
      </c>
      <c r="H350" s="10">
        <v>35</v>
      </c>
      <c r="I350" s="42">
        <v>376.66214285714284</v>
      </c>
    </row>
    <row r="351" spans="1:9" x14ac:dyDescent="0.45">
      <c r="A351" s="19">
        <v>2014</v>
      </c>
      <c r="B351" s="19">
        <v>12</v>
      </c>
      <c r="C351" s="19">
        <v>49</v>
      </c>
      <c r="D351" s="12">
        <v>157192.85309999998</v>
      </c>
      <c r="E351" s="12">
        <v>90410.50069999996</v>
      </c>
      <c r="F351" s="12">
        <v>23729.715</v>
      </c>
      <c r="G351" s="10">
        <v>258</v>
      </c>
      <c r="H351" s="10">
        <v>35</v>
      </c>
      <c r="I351" s="42">
        <v>376.66214285714284</v>
      </c>
    </row>
    <row r="352" spans="1:9" x14ac:dyDescent="0.45">
      <c r="A352" s="19">
        <v>2014</v>
      </c>
      <c r="B352" s="19">
        <v>12</v>
      </c>
      <c r="C352" s="19">
        <v>49</v>
      </c>
      <c r="D352" s="12">
        <v>157192.85309999998</v>
      </c>
      <c r="E352" s="12">
        <v>90410.50069999996</v>
      </c>
      <c r="F352" s="12">
        <v>23729.715</v>
      </c>
      <c r="G352" s="10">
        <v>258</v>
      </c>
      <c r="H352" s="10">
        <v>35</v>
      </c>
      <c r="I352" s="42">
        <v>376.66214285714284</v>
      </c>
    </row>
    <row r="353" spans="1:9" x14ac:dyDescent="0.45">
      <c r="A353" s="19">
        <v>2014</v>
      </c>
      <c r="B353" s="19">
        <v>12</v>
      </c>
      <c r="C353" s="19">
        <v>49</v>
      </c>
      <c r="D353" s="12">
        <v>157192.85309999998</v>
      </c>
      <c r="E353" s="12">
        <v>90410.50069999996</v>
      </c>
      <c r="F353" s="12">
        <v>23729.715</v>
      </c>
      <c r="G353" s="10">
        <v>258</v>
      </c>
      <c r="H353" s="10">
        <v>35</v>
      </c>
      <c r="I353" s="42">
        <v>376.66214285714284</v>
      </c>
    </row>
    <row r="354" spans="1:9" x14ac:dyDescent="0.45">
      <c r="A354" s="19">
        <v>2014</v>
      </c>
      <c r="B354" s="19">
        <v>12</v>
      </c>
      <c r="C354" s="19">
        <v>49</v>
      </c>
      <c r="D354" s="12">
        <v>157192.85309999998</v>
      </c>
      <c r="E354" s="12">
        <v>90410.50069999996</v>
      </c>
      <c r="F354" s="12">
        <v>23729.715</v>
      </c>
      <c r="G354" s="10">
        <v>258</v>
      </c>
      <c r="H354" s="10">
        <v>35</v>
      </c>
      <c r="I354" s="42">
        <v>376.66214285714284</v>
      </c>
    </row>
    <row r="355" spans="1:9" x14ac:dyDescent="0.45">
      <c r="A355" s="19">
        <v>2014</v>
      </c>
      <c r="B355" s="19">
        <v>12</v>
      </c>
      <c r="C355" s="19">
        <v>49</v>
      </c>
      <c r="D355" s="12">
        <v>157192.85309999998</v>
      </c>
      <c r="E355" s="12">
        <v>90410.50069999996</v>
      </c>
      <c r="F355" s="12">
        <v>23729.715</v>
      </c>
      <c r="G355" s="10">
        <v>258</v>
      </c>
      <c r="H355" s="10">
        <v>35</v>
      </c>
      <c r="I355" s="42">
        <v>376.66214285714284</v>
      </c>
    </row>
    <row r="356" spans="1:9" x14ac:dyDescent="0.45">
      <c r="A356" s="19">
        <v>2014</v>
      </c>
      <c r="B356" s="19">
        <v>12</v>
      </c>
      <c r="C356" s="19">
        <v>49</v>
      </c>
      <c r="D356" s="12">
        <v>157192.85309999998</v>
      </c>
      <c r="E356" s="12">
        <v>90410.50069999996</v>
      </c>
      <c r="F356" s="12">
        <v>23729.715</v>
      </c>
      <c r="G356" s="10">
        <v>258</v>
      </c>
      <c r="H356" s="10">
        <v>35</v>
      </c>
      <c r="I356" s="42">
        <v>376.66214285714284</v>
      </c>
    </row>
    <row r="357" spans="1:9" x14ac:dyDescent="0.45">
      <c r="A357" s="19">
        <v>2014</v>
      </c>
      <c r="B357" s="19">
        <v>12</v>
      </c>
      <c r="C357" s="19">
        <v>49</v>
      </c>
      <c r="D357" s="12">
        <v>157192.85309999998</v>
      </c>
      <c r="E357" s="12">
        <v>90410.50069999996</v>
      </c>
      <c r="F357" s="12">
        <v>23729.715</v>
      </c>
      <c r="G357" s="10">
        <v>258</v>
      </c>
      <c r="H357" s="10">
        <v>35</v>
      </c>
      <c r="I357" s="42">
        <v>376.66214285714284</v>
      </c>
    </row>
    <row r="358" spans="1:9" x14ac:dyDescent="0.45">
      <c r="A358" s="19">
        <v>2014</v>
      </c>
      <c r="B358" s="19">
        <v>12</v>
      </c>
      <c r="C358" s="19">
        <v>49</v>
      </c>
      <c r="D358" s="12">
        <v>157192.85309999998</v>
      </c>
      <c r="E358" s="12">
        <v>90410.50069999996</v>
      </c>
      <c r="F358" s="12">
        <v>23729.715</v>
      </c>
      <c r="G358" s="10">
        <v>258</v>
      </c>
      <c r="H358" s="10">
        <v>35</v>
      </c>
      <c r="I358" s="42">
        <v>376.66214285714284</v>
      </c>
    </row>
    <row r="359" spans="1:9" x14ac:dyDescent="0.45">
      <c r="A359" s="19">
        <v>2014</v>
      </c>
      <c r="B359" s="19">
        <v>12</v>
      </c>
      <c r="C359" s="19">
        <v>49</v>
      </c>
      <c r="D359" s="12">
        <v>157192.85309999998</v>
      </c>
      <c r="E359" s="12">
        <v>90410.50069999996</v>
      </c>
      <c r="F359" s="12">
        <v>23729.715</v>
      </c>
      <c r="G359" s="10">
        <v>258</v>
      </c>
      <c r="H359" s="10">
        <v>35</v>
      </c>
      <c r="I359" s="42">
        <v>376.66214285714284</v>
      </c>
    </row>
    <row r="360" spans="1:9" x14ac:dyDescent="0.45">
      <c r="A360" s="19">
        <v>2014</v>
      </c>
      <c r="B360" s="19">
        <v>12</v>
      </c>
      <c r="C360" s="19">
        <v>49</v>
      </c>
      <c r="D360" s="12">
        <v>157192.85309999998</v>
      </c>
      <c r="E360" s="12">
        <v>90410.50069999996</v>
      </c>
      <c r="F360" s="12">
        <v>23729.715</v>
      </c>
      <c r="G360" s="10">
        <v>258</v>
      </c>
      <c r="H360" s="10">
        <v>35</v>
      </c>
      <c r="I360" s="42">
        <v>376.66214285714284</v>
      </c>
    </row>
    <row r="361" spans="1:9" x14ac:dyDescent="0.45">
      <c r="A361" s="19">
        <v>2014</v>
      </c>
      <c r="B361" s="19">
        <v>12</v>
      </c>
      <c r="C361" s="19">
        <v>49</v>
      </c>
      <c r="D361" s="12">
        <v>157192.85309999998</v>
      </c>
      <c r="E361" s="12">
        <v>90410.50069999996</v>
      </c>
      <c r="F361" s="12">
        <v>23729.715</v>
      </c>
      <c r="G361" s="10">
        <v>258</v>
      </c>
      <c r="H361" s="10">
        <v>35</v>
      </c>
      <c r="I361" s="42">
        <v>376.66214285714284</v>
      </c>
    </row>
    <row r="362" spans="1:9" x14ac:dyDescent="0.45">
      <c r="A362" s="19">
        <v>2014</v>
      </c>
      <c r="B362" s="19">
        <v>12</v>
      </c>
      <c r="C362" s="19">
        <v>49</v>
      </c>
      <c r="D362" s="12">
        <v>157192.85309999998</v>
      </c>
      <c r="E362" s="12">
        <v>90410.50069999996</v>
      </c>
      <c r="F362" s="12">
        <v>23729.715</v>
      </c>
      <c r="G362" s="10">
        <v>258</v>
      </c>
      <c r="H362" s="10">
        <v>35</v>
      </c>
      <c r="I362" s="42">
        <v>376.66214285714284</v>
      </c>
    </row>
    <row r="363" spans="1:9" x14ac:dyDescent="0.45">
      <c r="A363" s="19">
        <v>2014</v>
      </c>
      <c r="B363" s="19">
        <v>12</v>
      </c>
      <c r="C363" s="19">
        <v>49</v>
      </c>
      <c r="D363" s="12">
        <v>157192.85309999998</v>
      </c>
      <c r="E363" s="12">
        <v>90410.50069999996</v>
      </c>
      <c r="F363" s="12">
        <v>23729.715</v>
      </c>
      <c r="G363" s="10">
        <v>258</v>
      </c>
      <c r="H363" s="10">
        <v>35</v>
      </c>
      <c r="I363" s="42">
        <v>376.66214285714284</v>
      </c>
    </row>
    <row r="364" spans="1:9" x14ac:dyDescent="0.45">
      <c r="A364" s="19">
        <v>2014</v>
      </c>
      <c r="B364" s="19">
        <v>12</v>
      </c>
      <c r="C364" s="19">
        <v>49</v>
      </c>
      <c r="D364" s="12">
        <v>157192.85309999998</v>
      </c>
      <c r="E364" s="12">
        <v>90410.50069999996</v>
      </c>
      <c r="F364" s="12">
        <v>23729.715</v>
      </c>
      <c r="G364" s="10">
        <v>258</v>
      </c>
      <c r="H364" s="10">
        <v>35</v>
      </c>
      <c r="I364" s="42">
        <v>376.66214285714284</v>
      </c>
    </row>
    <row r="365" spans="1:9" x14ac:dyDescent="0.45">
      <c r="A365" s="19">
        <v>2014</v>
      </c>
      <c r="B365" s="19">
        <v>12</v>
      </c>
      <c r="C365" s="19">
        <v>50</v>
      </c>
      <c r="D365" s="12">
        <v>157192.85309999998</v>
      </c>
      <c r="E365" s="12">
        <v>90410.50069999996</v>
      </c>
      <c r="F365" s="12">
        <v>17222.834500000004</v>
      </c>
      <c r="G365" s="10">
        <v>155</v>
      </c>
      <c r="H365" s="10">
        <v>18</v>
      </c>
      <c r="I365" s="42">
        <v>441.61114102564113</v>
      </c>
    </row>
    <row r="366" spans="1:9" x14ac:dyDescent="0.45">
      <c r="A366" s="19">
        <v>2014</v>
      </c>
      <c r="B366" s="19">
        <v>12</v>
      </c>
      <c r="C366" s="19">
        <v>50</v>
      </c>
      <c r="D366" s="12">
        <v>157192.85309999998</v>
      </c>
      <c r="E366" s="12">
        <v>90410.50069999996</v>
      </c>
      <c r="F366" s="12">
        <v>17222.834500000004</v>
      </c>
      <c r="G366" s="10">
        <v>155</v>
      </c>
      <c r="H366" s="10">
        <v>18</v>
      </c>
      <c r="I366" s="42">
        <v>441.61114102564113</v>
      </c>
    </row>
    <row r="367" spans="1:9" x14ac:dyDescent="0.45">
      <c r="A367" s="19">
        <v>2014</v>
      </c>
      <c r="B367" s="19">
        <v>12</v>
      </c>
      <c r="C367" s="19">
        <v>50</v>
      </c>
      <c r="D367" s="12">
        <v>157192.85309999998</v>
      </c>
      <c r="E367" s="12">
        <v>90410.50069999996</v>
      </c>
      <c r="F367" s="12">
        <v>17222.834500000004</v>
      </c>
      <c r="G367" s="10">
        <v>155</v>
      </c>
      <c r="H367" s="10">
        <v>18</v>
      </c>
      <c r="I367" s="42">
        <v>441.61114102564113</v>
      </c>
    </row>
    <row r="368" spans="1:9" x14ac:dyDescent="0.45">
      <c r="A368" s="19">
        <v>2014</v>
      </c>
      <c r="B368" s="19">
        <v>12</v>
      </c>
      <c r="C368" s="19">
        <v>50</v>
      </c>
      <c r="D368" s="12">
        <v>157192.85309999998</v>
      </c>
      <c r="E368" s="12">
        <v>90410.50069999996</v>
      </c>
      <c r="F368" s="12">
        <v>17222.834500000004</v>
      </c>
      <c r="G368" s="10">
        <v>155</v>
      </c>
      <c r="H368" s="10">
        <v>18</v>
      </c>
      <c r="I368" s="42">
        <v>441.61114102564113</v>
      </c>
    </row>
    <row r="369" spans="1:9" x14ac:dyDescent="0.45">
      <c r="A369" s="19">
        <v>2014</v>
      </c>
      <c r="B369" s="19">
        <v>12</v>
      </c>
      <c r="C369" s="19">
        <v>50</v>
      </c>
      <c r="D369" s="12">
        <v>157192.85309999998</v>
      </c>
      <c r="E369" s="12">
        <v>90410.50069999996</v>
      </c>
      <c r="F369" s="12">
        <v>17222.834500000004</v>
      </c>
      <c r="G369" s="10">
        <v>155</v>
      </c>
      <c r="H369" s="10">
        <v>18</v>
      </c>
      <c r="I369" s="42">
        <v>441.61114102564113</v>
      </c>
    </row>
    <row r="370" spans="1:9" x14ac:dyDescent="0.45">
      <c r="A370" s="19">
        <v>2014</v>
      </c>
      <c r="B370" s="19">
        <v>12</v>
      </c>
      <c r="C370" s="19">
        <v>50</v>
      </c>
      <c r="D370" s="12">
        <v>157192.85309999998</v>
      </c>
      <c r="E370" s="12">
        <v>90410.50069999996</v>
      </c>
      <c r="F370" s="12">
        <v>17222.834500000004</v>
      </c>
      <c r="G370" s="10">
        <v>155</v>
      </c>
      <c r="H370" s="10">
        <v>18</v>
      </c>
      <c r="I370" s="42">
        <v>441.61114102564113</v>
      </c>
    </row>
    <row r="371" spans="1:9" x14ac:dyDescent="0.45">
      <c r="A371" s="19">
        <v>2014</v>
      </c>
      <c r="B371" s="19">
        <v>12</v>
      </c>
      <c r="C371" s="19">
        <v>50</v>
      </c>
      <c r="D371" s="12">
        <v>157192.85309999998</v>
      </c>
      <c r="E371" s="12">
        <v>90410.50069999996</v>
      </c>
      <c r="F371" s="12">
        <v>17222.834500000004</v>
      </c>
      <c r="G371" s="10">
        <v>155</v>
      </c>
      <c r="H371" s="10">
        <v>18</v>
      </c>
      <c r="I371" s="42">
        <v>441.61114102564113</v>
      </c>
    </row>
    <row r="372" spans="1:9" x14ac:dyDescent="0.45">
      <c r="A372" s="19">
        <v>2014</v>
      </c>
      <c r="B372" s="19">
        <v>12</v>
      </c>
      <c r="C372" s="19">
        <v>50</v>
      </c>
      <c r="D372" s="12">
        <v>157192.85309999998</v>
      </c>
      <c r="E372" s="12">
        <v>90410.50069999996</v>
      </c>
      <c r="F372" s="12">
        <v>17222.834500000004</v>
      </c>
      <c r="G372" s="10">
        <v>155</v>
      </c>
      <c r="H372" s="10">
        <v>18</v>
      </c>
      <c r="I372" s="42">
        <v>441.61114102564113</v>
      </c>
    </row>
    <row r="373" spans="1:9" x14ac:dyDescent="0.45">
      <c r="A373" s="19">
        <v>2014</v>
      </c>
      <c r="B373" s="19">
        <v>12</v>
      </c>
      <c r="C373" s="19">
        <v>50</v>
      </c>
      <c r="D373" s="12">
        <v>157192.85309999998</v>
      </c>
      <c r="E373" s="12">
        <v>90410.50069999996</v>
      </c>
      <c r="F373" s="12">
        <v>17222.834500000004</v>
      </c>
      <c r="G373" s="10">
        <v>155</v>
      </c>
      <c r="H373" s="10">
        <v>18</v>
      </c>
      <c r="I373" s="42">
        <v>441.61114102564113</v>
      </c>
    </row>
    <row r="374" spans="1:9" x14ac:dyDescent="0.45">
      <c r="A374" s="19">
        <v>2014</v>
      </c>
      <c r="B374" s="19">
        <v>12</v>
      </c>
      <c r="C374" s="19">
        <v>50</v>
      </c>
      <c r="D374" s="12">
        <v>157192.85309999998</v>
      </c>
      <c r="E374" s="12">
        <v>90410.50069999996</v>
      </c>
      <c r="F374" s="12">
        <v>17222.834500000004</v>
      </c>
      <c r="G374" s="10">
        <v>155</v>
      </c>
      <c r="H374" s="10">
        <v>18</v>
      </c>
      <c r="I374" s="42">
        <v>441.61114102564113</v>
      </c>
    </row>
    <row r="375" spans="1:9" x14ac:dyDescent="0.45">
      <c r="A375" s="19">
        <v>2014</v>
      </c>
      <c r="B375" s="19">
        <v>12</v>
      </c>
      <c r="C375" s="19">
        <v>50</v>
      </c>
      <c r="D375" s="12">
        <v>157192.85309999998</v>
      </c>
      <c r="E375" s="12">
        <v>90410.50069999996</v>
      </c>
      <c r="F375" s="12">
        <v>17222.834500000004</v>
      </c>
      <c r="G375" s="10">
        <v>155</v>
      </c>
      <c r="H375" s="10">
        <v>18</v>
      </c>
      <c r="I375" s="42">
        <v>441.61114102564113</v>
      </c>
    </row>
    <row r="376" spans="1:9" x14ac:dyDescent="0.45">
      <c r="A376" s="19">
        <v>2014</v>
      </c>
      <c r="B376" s="19">
        <v>12</v>
      </c>
      <c r="C376" s="19">
        <v>50</v>
      </c>
      <c r="D376" s="12">
        <v>157192.85309999998</v>
      </c>
      <c r="E376" s="12">
        <v>90410.50069999996</v>
      </c>
      <c r="F376" s="12">
        <v>17222.834500000004</v>
      </c>
      <c r="G376" s="10">
        <v>155</v>
      </c>
      <c r="H376" s="10">
        <v>18</v>
      </c>
      <c r="I376" s="42">
        <v>441.61114102564113</v>
      </c>
    </row>
    <row r="377" spans="1:9" x14ac:dyDescent="0.45">
      <c r="A377" s="19">
        <v>2014</v>
      </c>
      <c r="B377" s="19">
        <v>12</v>
      </c>
      <c r="C377" s="19">
        <v>51</v>
      </c>
      <c r="D377" s="12">
        <v>157192.85309999998</v>
      </c>
      <c r="E377" s="12">
        <v>90410.50069999996</v>
      </c>
      <c r="F377" s="12">
        <v>22575.500999999993</v>
      </c>
      <c r="G377" s="10">
        <v>215</v>
      </c>
      <c r="H377" s="10">
        <v>30</v>
      </c>
      <c r="I377" s="42">
        <v>442.65688235294101</v>
      </c>
    </row>
    <row r="378" spans="1:9" x14ac:dyDescent="0.45">
      <c r="A378" s="19">
        <v>2014</v>
      </c>
      <c r="B378" s="19">
        <v>12</v>
      </c>
      <c r="C378" s="19">
        <v>51</v>
      </c>
      <c r="D378" s="12">
        <v>157192.85309999998</v>
      </c>
      <c r="E378" s="12">
        <v>90410.50069999996</v>
      </c>
      <c r="F378" s="12">
        <v>22575.500999999993</v>
      </c>
      <c r="G378" s="10">
        <v>215</v>
      </c>
      <c r="H378" s="10">
        <v>30</v>
      </c>
      <c r="I378" s="42">
        <v>442.65688235294101</v>
      </c>
    </row>
    <row r="379" spans="1:9" x14ac:dyDescent="0.45">
      <c r="A379" s="19">
        <v>2014</v>
      </c>
      <c r="B379" s="19">
        <v>12</v>
      </c>
      <c r="C379" s="19">
        <v>51</v>
      </c>
      <c r="D379" s="12">
        <v>157192.85309999998</v>
      </c>
      <c r="E379" s="12">
        <v>90410.50069999996</v>
      </c>
      <c r="F379" s="12">
        <v>22575.500999999993</v>
      </c>
      <c r="G379" s="10">
        <v>215</v>
      </c>
      <c r="H379" s="10">
        <v>30</v>
      </c>
      <c r="I379" s="42">
        <v>442.65688235294101</v>
      </c>
    </row>
    <row r="380" spans="1:9" x14ac:dyDescent="0.45">
      <c r="A380" s="19">
        <v>2014</v>
      </c>
      <c r="B380" s="19">
        <v>12</v>
      </c>
      <c r="C380" s="19">
        <v>51</v>
      </c>
      <c r="D380" s="12">
        <v>157192.85309999998</v>
      </c>
      <c r="E380" s="12">
        <v>90410.50069999996</v>
      </c>
      <c r="F380" s="12">
        <v>22575.500999999993</v>
      </c>
      <c r="G380" s="10">
        <v>215</v>
      </c>
      <c r="H380" s="10">
        <v>30</v>
      </c>
      <c r="I380" s="42">
        <v>442.65688235294101</v>
      </c>
    </row>
    <row r="381" spans="1:9" x14ac:dyDescent="0.45">
      <c r="A381" s="19">
        <v>2014</v>
      </c>
      <c r="B381" s="19">
        <v>12</v>
      </c>
      <c r="C381" s="19">
        <v>51</v>
      </c>
      <c r="D381" s="12">
        <v>157192.85309999998</v>
      </c>
      <c r="E381" s="12">
        <v>90410.50069999996</v>
      </c>
      <c r="F381" s="12">
        <v>22575.500999999993</v>
      </c>
      <c r="G381" s="10">
        <v>215</v>
      </c>
      <c r="H381" s="10">
        <v>30</v>
      </c>
      <c r="I381" s="42">
        <v>442.65688235294101</v>
      </c>
    </row>
    <row r="382" spans="1:9" x14ac:dyDescent="0.45">
      <c r="A382" s="19">
        <v>2014</v>
      </c>
      <c r="B382" s="19">
        <v>12</v>
      </c>
      <c r="C382" s="19">
        <v>51</v>
      </c>
      <c r="D382" s="12">
        <v>157192.85309999998</v>
      </c>
      <c r="E382" s="12">
        <v>90410.50069999996</v>
      </c>
      <c r="F382" s="12">
        <v>22575.500999999993</v>
      </c>
      <c r="G382" s="10">
        <v>215</v>
      </c>
      <c r="H382" s="10">
        <v>30</v>
      </c>
      <c r="I382" s="42">
        <v>442.65688235294101</v>
      </c>
    </row>
    <row r="383" spans="1:9" x14ac:dyDescent="0.45">
      <c r="A383" s="19">
        <v>2014</v>
      </c>
      <c r="B383" s="19">
        <v>12</v>
      </c>
      <c r="C383" s="19">
        <v>51</v>
      </c>
      <c r="D383" s="12">
        <v>157192.85309999998</v>
      </c>
      <c r="E383" s="12">
        <v>90410.50069999996</v>
      </c>
      <c r="F383" s="12">
        <v>22575.500999999993</v>
      </c>
      <c r="G383" s="10">
        <v>215</v>
      </c>
      <c r="H383" s="10">
        <v>30</v>
      </c>
      <c r="I383" s="42">
        <v>442.65688235294101</v>
      </c>
    </row>
    <row r="384" spans="1:9" x14ac:dyDescent="0.45">
      <c r="A384" s="19">
        <v>2014</v>
      </c>
      <c r="B384" s="19">
        <v>12</v>
      </c>
      <c r="C384" s="19">
        <v>51</v>
      </c>
      <c r="D384" s="12">
        <v>157192.85309999998</v>
      </c>
      <c r="E384" s="12">
        <v>90410.50069999996</v>
      </c>
      <c r="F384" s="12">
        <v>22575.500999999993</v>
      </c>
      <c r="G384" s="10">
        <v>215</v>
      </c>
      <c r="H384" s="10">
        <v>30</v>
      </c>
      <c r="I384" s="42">
        <v>442.65688235294101</v>
      </c>
    </row>
    <row r="385" spans="1:9" x14ac:dyDescent="0.45">
      <c r="A385" s="19">
        <v>2014</v>
      </c>
      <c r="B385" s="19">
        <v>12</v>
      </c>
      <c r="C385" s="19">
        <v>51</v>
      </c>
      <c r="D385" s="12">
        <v>157192.85309999998</v>
      </c>
      <c r="E385" s="12">
        <v>90410.50069999996</v>
      </c>
      <c r="F385" s="12">
        <v>22575.500999999993</v>
      </c>
      <c r="G385" s="10">
        <v>215</v>
      </c>
      <c r="H385" s="10">
        <v>30</v>
      </c>
      <c r="I385" s="42">
        <v>442.65688235294101</v>
      </c>
    </row>
    <row r="386" spans="1:9" x14ac:dyDescent="0.45">
      <c r="A386" s="19">
        <v>2014</v>
      </c>
      <c r="B386" s="19">
        <v>12</v>
      </c>
      <c r="C386" s="19">
        <v>51</v>
      </c>
      <c r="D386" s="12">
        <v>157192.85309999998</v>
      </c>
      <c r="E386" s="12">
        <v>90410.50069999996</v>
      </c>
      <c r="F386" s="12">
        <v>22575.500999999993</v>
      </c>
      <c r="G386" s="10">
        <v>215</v>
      </c>
      <c r="H386" s="10">
        <v>30</v>
      </c>
      <c r="I386" s="42">
        <v>442.65688235294101</v>
      </c>
    </row>
    <row r="387" spans="1:9" x14ac:dyDescent="0.45">
      <c r="A387" s="19">
        <v>2014</v>
      </c>
      <c r="B387" s="19">
        <v>12</v>
      </c>
      <c r="C387" s="19">
        <v>51</v>
      </c>
      <c r="D387" s="12">
        <v>157192.85309999998</v>
      </c>
      <c r="E387" s="12">
        <v>90410.50069999996</v>
      </c>
      <c r="F387" s="12">
        <v>22575.500999999993</v>
      </c>
      <c r="G387" s="10">
        <v>215</v>
      </c>
      <c r="H387" s="10">
        <v>30</v>
      </c>
      <c r="I387" s="42">
        <v>442.65688235294101</v>
      </c>
    </row>
    <row r="388" spans="1:9" x14ac:dyDescent="0.45">
      <c r="A388" s="19">
        <v>2014</v>
      </c>
      <c r="B388" s="19">
        <v>12</v>
      </c>
      <c r="C388" s="19">
        <v>51</v>
      </c>
      <c r="D388" s="12">
        <v>157192.85309999998</v>
      </c>
      <c r="E388" s="12">
        <v>90410.50069999996</v>
      </c>
      <c r="F388" s="12">
        <v>22575.500999999993</v>
      </c>
      <c r="G388" s="10">
        <v>215</v>
      </c>
      <c r="H388" s="10">
        <v>30</v>
      </c>
      <c r="I388" s="42">
        <v>442.65688235294101</v>
      </c>
    </row>
    <row r="389" spans="1:9" x14ac:dyDescent="0.45">
      <c r="A389" s="19">
        <v>2014</v>
      </c>
      <c r="B389" s="19">
        <v>12</v>
      </c>
      <c r="C389" s="19">
        <v>51</v>
      </c>
      <c r="D389" s="12">
        <v>157192.85309999998</v>
      </c>
      <c r="E389" s="12">
        <v>90410.50069999996</v>
      </c>
      <c r="F389" s="12">
        <v>22575.500999999993</v>
      </c>
      <c r="G389" s="10">
        <v>215</v>
      </c>
      <c r="H389" s="10">
        <v>30</v>
      </c>
      <c r="I389" s="42">
        <v>442.65688235294101</v>
      </c>
    </row>
    <row r="390" spans="1:9" x14ac:dyDescent="0.45">
      <c r="A390" s="19">
        <v>2014</v>
      </c>
      <c r="B390" s="19">
        <v>12</v>
      </c>
      <c r="C390" s="19">
        <v>51</v>
      </c>
      <c r="D390" s="12">
        <v>157192.85309999998</v>
      </c>
      <c r="E390" s="12">
        <v>90410.50069999996</v>
      </c>
      <c r="F390" s="12">
        <v>22575.500999999993</v>
      </c>
      <c r="G390" s="10">
        <v>215</v>
      </c>
      <c r="H390" s="10">
        <v>30</v>
      </c>
      <c r="I390" s="42">
        <v>442.65688235294101</v>
      </c>
    </row>
    <row r="391" spans="1:9" x14ac:dyDescent="0.45">
      <c r="A391" s="19">
        <v>2014</v>
      </c>
      <c r="B391" s="19">
        <v>12</v>
      </c>
      <c r="C391" s="19">
        <v>51</v>
      </c>
      <c r="D391" s="12">
        <v>157192.85309999998</v>
      </c>
      <c r="E391" s="12">
        <v>90410.50069999996</v>
      </c>
      <c r="F391" s="12">
        <v>22575.500999999993</v>
      </c>
      <c r="G391" s="10">
        <v>215</v>
      </c>
      <c r="H391" s="10">
        <v>30</v>
      </c>
      <c r="I391" s="42">
        <v>442.65688235294101</v>
      </c>
    </row>
    <row r="392" spans="1:9" x14ac:dyDescent="0.45">
      <c r="A392" s="19">
        <v>2014</v>
      </c>
      <c r="B392" s="19">
        <v>12</v>
      </c>
      <c r="C392" s="19">
        <v>51</v>
      </c>
      <c r="D392" s="12">
        <v>157192.85309999998</v>
      </c>
      <c r="E392" s="12">
        <v>90410.50069999996</v>
      </c>
      <c r="F392" s="12">
        <v>22575.500999999993</v>
      </c>
      <c r="G392" s="10">
        <v>215</v>
      </c>
      <c r="H392" s="10">
        <v>30</v>
      </c>
      <c r="I392" s="42">
        <v>442.65688235294101</v>
      </c>
    </row>
    <row r="393" spans="1:9" x14ac:dyDescent="0.45">
      <c r="A393" s="19">
        <v>2014</v>
      </c>
      <c r="B393" s="19">
        <v>12</v>
      </c>
      <c r="C393" s="19">
        <v>51</v>
      </c>
      <c r="D393" s="12">
        <v>157192.85309999998</v>
      </c>
      <c r="E393" s="12">
        <v>90410.50069999996</v>
      </c>
      <c r="F393" s="12">
        <v>22575.500999999993</v>
      </c>
      <c r="G393" s="10">
        <v>215</v>
      </c>
      <c r="H393" s="10">
        <v>30</v>
      </c>
      <c r="I393" s="42">
        <v>442.65688235294101</v>
      </c>
    </row>
    <row r="394" spans="1:9" x14ac:dyDescent="0.45">
      <c r="A394" s="19">
        <v>2014</v>
      </c>
      <c r="B394" s="19">
        <v>12</v>
      </c>
      <c r="C394" s="19">
        <v>51</v>
      </c>
      <c r="D394" s="12">
        <v>157192.85309999998</v>
      </c>
      <c r="E394" s="12">
        <v>90410.50069999996</v>
      </c>
      <c r="F394" s="12">
        <v>22575.500999999993</v>
      </c>
      <c r="G394" s="10">
        <v>215</v>
      </c>
      <c r="H394" s="10">
        <v>30</v>
      </c>
      <c r="I394" s="42">
        <v>442.65688235294101</v>
      </c>
    </row>
    <row r="395" spans="1:9" x14ac:dyDescent="0.45">
      <c r="A395" s="19">
        <v>2014</v>
      </c>
      <c r="B395" s="19">
        <v>12</v>
      </c>
      <c r="C395" s="19">
        <v>51</v>
      </c>
      <c r="D395" s="12">
        <v>157192.85309999998</v>
      </c>
      <c r="E395" s="12">
        <v>90410.50069999996</v>
      </c>
      <c r="F395" s="12">
        <v>22575.500999999993</v>
      </c>
      <c r="G395" s="10">
        <v>215</v>
      </c>
      <c r="H395" s="10">
        <v>30</v>
      </c>
      <c r="I395" s="42">
        <v>442.65688235294101</v>
      </c>
    </row>
    <row r="396" spans="1:9" x14ac:dyDescent="0.45">
      <c r="A396" s="19">
        <v>2014</v>
      </c>
      <c r="B396" s="19">
        <v>12</v>
      </c>
      <c r="C396" s="19">
        <v>51</v>
      </c>
      <c r="D396" s="12">
        <v>157192.85309999998</v>
      </c>
      <c r="E396" s="12">
        <v>90410.50069999996</v>
      </c>
      <c r="F396" s="12">
        <v>22575.500999999993</v>
      </c>
      <c r="G396" s="10">
        <v>215</v>
      </c>
      <c r="H396" s="10">
        <v>30</v>
      </c>
      <c r="I396" s="42">
        <v>442.65688235294101</v>
      </c>
    </row>
    <row r="397" spans="1:9" x14ac:dyDescent="0.45">
      <c r="A397" s="19">
        <v>2014</v>
      </c>
      <c r="B397" s="19">
        <v>12</v>
      </c>
      <c r="C397" s="19">
        <v>51</v>
      </c>
      <c r="D397" s="12">
        <v>157192.85309999998</v>
      </c>
      <c r="E397" s="12">
        <v>90410.50069999996</v>
      </c>
      <c r="F397" s="12">
        <v>22575.500999999993</v>
      </c>
      <c r="G397" s="10">
        <v>215</v>
      </c>
      <c r="H397" s="10">
        <v>30</v>
      </c>
      <c r="I397" s="42">
        <v>442.65688235294101</v>
      </c>
    </row>
    <row r="398" spans="1:9" x14ac:dyDescent="0.45">
      <c r="A398" s="19">
        <v>2014</v>
      </c>
      <c r="B398" s="19">
        <v>12</v>
      </c>
      <c r="C398" s="19">
        <v>52</v>
      </c>
      <c r="D398" s="12">
        <v>157192.85309999998</v>
      </c>
      <c r="E398" s="12">
        <v>90410.50069999996</v>
      </c>
      <c r="F398" s="12">
        <v>15447.442999999996</v>
      </c>
      <c r="G398" s="10">
        <v>215</v>
      </c>
      <c r="H398" s="10">
        <v>33</v>
      </c>
      <c r="I398" s="42">
        <v>308.94885999999991</v>
      </c>
    </row>
    <row r="399" spans="1:9" x14ac:dyDescent="0.45">
      <c r="A399" s="19">
        <v>2014</v>
      </c>
      <c r="B399" s="19">
        <v>12</v>
      </c>
      <c r="C399" s="19">
        <v>52</v>
      </c>
      <c r="D399" s="12">
        <v>157192.85309999998</v>
      </c>
      <c r="E399" s="12">
        <v>90410.50069999996</v>
      </c>
      <c r="F399" s="12">
        <v>15447.442999999996</v>
      </c>
      <c r="G399" s="10">
        <v>215</v>
      </c>
      <c r="H399" s="10">
        <v>33</v>
      </c>
      <c r="I399" s="42">
        <v>308.94885999999991</v>
      </c>
    </row>
    <row r="400" spans="1:9" x14ac:dyDescent="0.45">
      <c r="A400" s="19">
        <v>2014</v>
      </c>
      <c r="B400" s="19">
        <v>12</v>
      </c>
      <c r="C400" s="19">
        <v>52</v>
      </c>
      <c r="D400" s="12">
        <v>157192.85309999998</v>
      </c>
      <c r="E400" s="12">
        <v>90410.50069999996</v>
      </c>
      <c r="F400" s="12">
        <v>15447.442999999996</v>
      </c>
      <c r="G400" s="10">
        <v>215</v>
      </c>
      <c r="H400" s="10">
        <v>33</v>
      </c>
      <c r="I400" s="42">
        <v>308.94885999999991</v>
      </c>
    </row>
    <row r="401" spans="1:9" x14ac:dyDescent="0.45">
      <c r="A401" s="19">
        <v>2014</v>
      </c>
      <c r="B401" s="19">
        <v>12</v>
      </c>
      <c r="C401" s="19">
        <v>52</v>
      </c>
      <c r="D401" s="12">
        <v>157192.85309999998</v>
      </c>
      <c r="E401" s="12">
        <v>90410.50069999996</v>
      </c>
      <c r="F401" s="12">
        <v>15447.442999999996</v>
      </c>
      <c r="G401" s="10">
        <v>215</v>
      </c>
      <c r="H401" s="10">
        <v>33</v>
      </c>
      <c r="I401" s="42">
        <v>308.94885999999991</v>
      </c>
    </row>
    <row r="402" spans="1:9" x14ac:dyDescent="0.45">
      <c r="A402" s="19">
        <v>2014</v>
      </c>
      <c r="B402" s="19">
        <v>12</v>
      </c>
      <c r="C402" s="19">
        <v>52</v>
      </c>
      <c r="D402" s="12">
        <v>157192.85309999998</v>
      </c>
      <c r="E402" s="12">
        <v>90410.50069999996</v>
      </c>
      <c r="F402" s="12">
        <v>15447.442999999996</v>
      </c>
      <c r="G402" s="10">
        <v>215</v>
      </c>
      <c r="H402" s="10">
        <v>33</v>
      </c>
      <c r="I402" s="42">
        <v>308.94885999999991</v>
      </c>
    </row>
    <row r="403" spans="1:9" x14ac:dyDescent="0.45">
      <c r="A403" s="19">
        <v>2014</v>
      </c>
      <c r="B403" s="19">
        <v>12</v>
      </c>
      <c r="C403" s="19">
        <v>52</v>
      </c>
      <c r="D403" s="12">
        <v>157192.85309999998</v>
      </c>
      <c r="E403" s="12">
        <v>90410.50069999996</v>
      </c>
      <c r="F403" s="12">
        <v>15447.442999999996</v>
      </c>
      <c r="G403" s="10">
        <v>215</v>
      </c>
      <c r="H403" s="10">
        <v>33</v>
      </c>
      <c r="I403" s="42">
        <v>308.94885999999991</v>
      </c>
    </row>
    <row r="404" spans="1:9" x14ac:dyDescent="0.45">
      <c r="A404" s="19">
        <v>2014</v>
      </c>
      <c r="B404" s="19">
        <v>12</v>
      </c>
      <c r="C404" s="19">
        <v>52</v>
      </c>
      <c r="D404" s="12">
        <v>157192.85309999998</v>
      </c>
      <c r="E404" s="12">
        <v>90410.50069999996</v>
      </c>
      <c r="F404" s="12">
        <v>15447.442999999996</v>
      </c>
      <c r="G404" s="10">
        <v>215</v>
      </c>
      <c r="H404" s="10">
        <v>33</v>
      </c>
      <c r="I404" s="42">
        <v>308.94885999999991</v>
      </c>
    </row>
    <row r="405" spans="1:9" x14ac:dyDescent="0.45">
      <c r="A405" s="19">
        <v>2014</v>
      </c>
      <c r="B405" s="19">
        <v>12</v>
      </c>
      <c r="C405" s="19">
        <v>52</v>
      </c>
      <c r="D405" s="12">
        <v>157192.85309999998</v>
      </c>
      <c r="E405" s="12">
        <v>90410.50069999996</v>
      </c>
      <c r="F405" s="12">
        <v>15447.442999999996</v>
      </c>
      <c r="G405" s="10">
        <v>215</v>
      </c>
      <c r="H405" s="10">
        <v>33</v>
      </c>
      <c r="I405" s="42">
        <v>308.94885999999991</v>
      </c>
    </row>
    <row r="406" spans="1:9" x14ac:dyDescent="0.45">
      <c r="A406" s="19">
        <v>2014</v>
      </c>
      <c r="B406" s="19">
        <v>12</v>
      </c>
      <c r="C406" s="19">
        <v>52</v>
      </c>
      <c r="D406" s="12">
        <v>157192.85309999998</v>
      </c>
      <c r="E406" s="12">
        <v>90410.50069999996</v>
      </c>
      <c r="F406" s="12">
        <v>15447.442999999996</v>
      </c>
      <c r="G406" s="10">
        <v>215</v>
      </c>
      <c r="H406" s="10">
        <v>33</v>
      </c>
      <c r="I406" s="42">
        <v>308.94885999999991</v>
      </c>
    </row>
    <row r="407" spans="1:9" x14ac:dyDescent="0.45">
      <c r="A407" s="19">
        <v>2014</v>
      </c>
      <c r="B407" s="19">
        <v>12</v>
      </c>
      <c r="C407" s="19">
        <v>52</v>
      </c>
      <c r="D407" s="12">
        <v>157192.85309999998</v>
      </c>
      <c r="E407" s="12">
        <v>90410.50069999996</v>
      </c>
      <c r="F407" s="12">
        <v>15447.442999999996</v>
      </c>
      <c r="G407" s="10">
        <v>215</v>
      </c>
      <c r="H407" s="10">
        <v>33</v>
      </c>
      <c r="I407" s="42">
        <v>308.94885999999991</v>
      </c>
    </row>
    <row r="408" spans="1:9" x14ac:dyDescent="0.45">
      <c r="A408" s="19">
        <v>2014</v>
      </c>
      <c r="B408" s="19">
        <v>12</v>
      </c>
      <c r="C408" s="19">
        <v>52</v>
      </c>
      <c r="D408" s="12">
        <v>157192.85309999998</v>
      </c>
      <c r="E408" s="12">
        <v>90410.50069999996</v>
      </c>
      <c r="F408" s="12">
        <v>15447.442999999996</v>
      </c>
      <c r="G408" s="10">
        <v>215</v>
      </c>
      <c r="H408" s="10">
        <v>33</v>
      </c>
      <c r="I408" s="42">
        <v>308.94885999999991</v>
      </c>
    </row>
    <row r="409" spans="1:9" x14ac:dyDescent="0.45">
      <c r="A409" s="19">
        <v>2014</v>
      </c>
      <c r="B409" s="19">
        <v>12</v>
      </c>
      <c r="C409" s="19">
        <v>52</v>
      </c>
      <c r="D409" s="12">
        <v>157192.85309999998</v>
      </c>
      <c r="E409" s="12">
        <v>90410.50069999996</v>
      </c>
      <c r="F409" s="12">
        <v>15447.442999999996</v>
      </c>
      <c r="G409" s="10">
        <v>215</v>
      </c>
      <c r="H409" s="10">
        <v>33</v>
      </c>
      <c r="I409" s="42">
        <v>308.94885999999991</v>
      </c>
    </row>
    <row r="410" spans="1:9" x14ac:dyDescent="0.45">
      <c r="A410" s="19">
        <v>2014</v>
      </c>
      <c r="B410" s="19">
        <v>12</v>
      </c>
      <c r="C410" s="19">
        <v>52</v>
      </c>
      <c r="D410" s="12">
        <v>157192.85309999998</v>
      </c>
      <c r="E410" s="12">
        <v>90410.50069999996</v>
      </c>
      <c r="F410" s="12">
        <v>15447.442999999996</v>
      </c>
      <c r="G410" s="10">
        <v>215</v>
      </c>
      <c r="H410" s="10">
        <v>33</v>
      </c>
      <c r="I410" s="42">
        <v>308.94885999999991</v>
      </c>
    </row>
    <row r="411" spans="1:9" x14ac:dyDescent="0.45">
      <c r="A411" s="19">
        <v>2014</v>
      </c>
      <c r="B411" s="19">
        <v>12</v>
      </c>
      <c r="C411" s="19">
        <v>52</v>
      </c>
      <c r="D411" s="12">
        <v>157192.85309999998</v>
      </c>
      <c r="E411" s="12">
        <v>90410.50069999996</v>
      </c>
      <c r="F411" s="12">
        <v>15447.442999999996</v>
      </c>
      <c r="G411" s="10">
        <v>215</v>
      </c>
      <c r="H411" s="10">
        <v>33</v>
      </c>
      <c r="I411" s="42">
        <v>308.94885999999991</v>
      </c>
    </row>
    <row r="412" spans="1:9" x14ac:dyDescent="0.45">
      <c r="A412" s="19">
        <v>2014</v>
      </c>
      <c r="B412" s="19">
        <v>12</v>
      </c>
      <c r="C412" s="19">
        <v>52</v>
      </c>
      <c r="D412" s="12">
        <v>157192.85309999998</v>
      </c>
      <c r="E412" s="12">
        <v>90410.50069999996</v>
      </c>
      <c r="F412" s="12">
        <v>15447.442999999996</v>
      </c>
      <c r="G412" s="10">
        <v>215</v>
      </c>
      <c r="H412" s="10">
        <v>33</v>
      </c>
      <c r="I412" s="42">
        <v>308.94885999999991</v>
      </c>
    </row>
    <row r="413" spans="1:9" x14ac:dyDescent="0.45">
      <c r="A413" s="19">
        <v>2014</v>
      </c>
      <c r="B413" s="19">
        <v>12</v>
      </c>
      <c r="C413" s="19">
        <v>52</v>
      </c>
      <c r="D413" s="12">
        <v>157192.85309999998</v>
      </c>
      <c r="E413" s="12">
        <v>90410.50069999996</v>
      </c>
      <c r="F413" s="12">
        <v>15447.442999999996</v>
      </c>
      <c r="G413" s="10">
        <v>215</v>
      </c>
      <c r="H413" s="10">
        <v>33</v>
      </c>
      <c r="I413" s="42">
        <v>308.94885999999991</v>
      </c>
    </row>
    <row r="414" spans="1:9" x14ac:dyDescent="0.45">
      <c r="A414" s="19">
        <v>2014</v>
      </c>
      <c r="B414" s="19">
        <v>12</v>
      </c>
      <c r="C414" s="19">
        <v>53</v>
      </c>
      <c r="D414" s="12">
        <v>157192.85309999998</v>
      </c>
      <c r="E414" s="12">
        <v>90410.50069999996</v>
      </c>
      <c r="F414" s="12">
        <v>15484.278200000002</v>
      </c>
      <c r="G414" s="10">
        <v>127</v>
      </c>
      <c r="H414" s="10">
        <v>20</v>
      </c>
      <c r="I414" s="42">
        <v>499.4928451612904</v>
      </c>
    </row>
    <row r="415" spans="1:9" x14ac:dyDescent="0.45">
      <c r="A415" s="19">
        <v>2014</v>
      </c>
      <c r="B415" s="19">
        <v>12</v>
      </c>
      <c r="C415" s="19">
        <v>53</v>
      </c>
      <c r="D415" s="12">
        <v>157192.85309999998</v>
      </c>
      <c r="E415" s="12">
        <v>90410.50069999996</v>
      </c>
      <c r="F415" s="12">
        <v>15484.278200000002</v>
      </c>
      <c r="G415" s="10">
        <v>127</v>
      </c>
      <c r="H415" s="10">
        <v>20</v>
      </c>
      <c r="I415" s="42">
        <v>499.4928451612904</v>
      </c>
    </row>
    <row r="416" spans="1:9" x14ac:dyDescent="0.45">
      <c r="A416" s="19">
        <v>2014</v>
      </c>
      <c r="B416" s="19">
        <v>12</v>
      </c>
      <c r="C416" s="19">
        <v>53</v>
      </c>
      <c r="D416" s="12">
        <v>157192.85309999998</v>
      </c>
      <c r="E416" s="12">
        <v>90410.50069999996</v>
      </c>
      <c r="F416" s="12">
        <v>15484.278200000002</v>
      </c>
      <c r="G416" s="10">
        <v>127</v>
      </c>
      <c r="H416" s="10">
        <v>20</v>
      </c>
      <c r="I416" s="42">
        <v>499.4928451612904</v>
      </c>
    </row>
    <row r="417" spans="1:9" x14ac:dyDescent="0.45">
      <c r="A417" s="19">
        <v>2014</v>
      </c>
      <c r="B417" s="19">
        <v>12</v>
      </c>
      <c r="C417" s="19">
        <v>53</v>
      </c>
      <c r="D417" s="12">
        <v>157192.85309999998</v>
      </c>
      <c r="E417" s="12">
        <v>90410.50069999996</v>
      </c>
      <c r="F417" s="12">
        <v>15484.278200000002</v>
      </c>
      <c r="G417" s="10">
        <v>127</v>
      </c>
      <c r="H417" s="10">
        <v>20</v>
      </c>
      <c r="I417" s="42">
        <v>499.4928451612904</v>
      </c>
    </row>
    <row r="418" spans="1:9" x14ac:dyDescent="0.45">
      <c r="A418" s="19">
        <v>2014</v>
      </c>
      <c r="B418" s="19">
        <v>12</v>
      </c>
      <c r="C418" s="19">
        <v>53</v>
      </c>
      <c r="D418" s="12">
        <v>157192.85309999998</v>
      </c>
      <c r="E418" s="12">
        <v>90410.50069999996</v>
      </c>
      <c r="F418" s="12">
        <v>15484.278200000002</v>
      </c>
      <c r="G418" s="10">
        <v>127</v>
      </c>
      <c r="H418" s="10">
        <v>20</v>
      </c>
      <c r="I418" s="42">
        <v>499.4928451612904</v>
      </c>
    </row>
    <row r="419" spans="1:9" x14ac:dyDescent="0.45">
      <c r="A419" s="19">
        <v>2014</v>
      </c>
      <c r="B419" s="19">
        <v>12</v>
      </c>
      <c r="C419" s="19">
        <v>53</v>
      </c>
      <c r="D419" s="12">
        <v>157192.85309999998</v>
      </c>
      <c r="E419" s="12">
        <v>90410.50069999996</v>
      </c>
      <c r="F419" s="12">
        <v>15484.278200000002</v>
      </c>
      <c r="G419" s="10">
        <v>127</v>
      </c>
      <c r="H419" s="10">
        <v>20</v>
      </c>
      <c r="I419" s="42">
        <v>499.4928451612904</v>
      </c>
    </row>
    <row r="420" spans="1:9" x14ac:dyDescent="0.45">
      <c r="A420" s="19">
        <v>2014</v>
      </c>
      <c r="B420" s="19">
        <v>12</v>
      </c>
      <c r="C420" s="19">
        <v>53</v>
      </c>
      <c r="D420" s="12">
        <v>157192.85309999998</v>
      </c>
      <c r="E420" s="12">
        <v>90410.50069999996</v>
      </c>
      <c r="F420" s="12">
        <v>15484.278200000002</v>
      </c>
      <c r="G420" s="10">
        <v>127</v>
      </c>
      <c r="H420" s="10">
        <v>20</v>
      </c>
      <c r="I420" s="42">
        <v>499.4928451612904</v>
      </c>
    </row>
    <row r="421" spans="1:9" x14ac:dyDescent="0.45">
      <c r="A421" s="19">
        <v>2014</v>
      </c>
      <c r="B421" s="19">
        <v>12</v>
      </c>
      <c r="C421" s="19">
        <v>53</v>
      </c>
      <c r="D421" s="12">
        <v>157192.85309999998</v>
      </c>
      <c r="E421" s="12">
        <v>90410.50069999996</v>
      </c>
      <c r="F421" s="12">
        <v>15484.278200000002</v>
      </c>
      <c r="G421" s="10">
        <v>127</v>
      </c>
      <c r="H421" s="10">
        <v>20</v>
      </c>
      <c r="I421" s="42">
        <v>499.4928451612904</v>
      </c>
    </row>
    <row r="422" spans="1:9" x14ac:dyDescent="0.45">
      <c r="A422" s="19">
        <v>2014</v>
      </c>
      <c r="B422" s="19">
        <v>12</v>
      </c>
      <c r="C422" s="19">
        <v>53</v>
      </c>
      <c r="D422" s="12">
        <v>157192.85309999998</v>
      </c>
      <c r="E422" s="12">
        <v>90410.50069999996</v>
      </c>
      <c r="F422" s="12">
        <v>15484.278200000002</v>
      </c>
      <c r="G422" s="10">
        <v>127</v>
      </c>
      <c r="H422" s="10">
        <v>20</v>
      </c>
      <c r="I422" s="42">
        <v>499.4928451612904</v>
      </c>
    </row>
    <row r="423" spans="1:9" x14ac:dyDescent="0.45">
      <c r="A423" s="19">
        <v>2015</v>
      </c>
      <c r="B423" s="19">
        <v>1</v>
      </c>
      <c r="C423" s="19">
        <v>1</v>
      </c>
      <c r="D423" s="12">
        <v>170518.23699999996</v>
      </c>
      <c r="E423" s="12">
        <v>25605.209600000006</v>
      </c>
      <c r="F423" s="12">
        <v>1978.7875999999999</v>
      </c>
      <c r="G423" s="10">
        <v>17</v>
      </c>
      <c r="H423" s="10">
        <v>2</v>
      </c>
      <c r="I423" s="42">
        <v>659.59586666666667</v>
      </c>
    </row>
    <row r="424" spans="1:9" x14ac:dyDescent="0.45">
      <c r="A424" s="19">
        <v>2015</v>
      </c>
      <c r="B424" s="19">
        <v>1</v>
      </c>
      <c r="C424" s="19">
        <v>1</v>
      </c>
      <c r="D424" s="12">
        <v>170518.23699999996</v>
      </c>
      <c r="E424" s="12">
        <v>25605.209600000006</v>
      </c>
      <c r="F424" s="12">
        <v>1978.7875999999999</v>
      </c>
      <c r="G424" s="10">
        <v>17</v>
      </c>
      <c r="H424" s="10">
        <v>2</v>
      </c>
      <c r="I424" s="42">
        <v>659.59586666666667</v>
      </c>
    </row>
    <row r="425" spans="1:9" x14ac:dyDescent="0.45">
      <c r="A425" s="19">
        <v>2015</v>
      </c>
      <c r="B425" s="19">
        <v>1</v>
      </c>
      <c r="C425" s="19">
        <v>2</v>
      </c>
      <c r="D425" s="12">
        <v>170518.23699999996</v>
      </c>
      <c r="E425" s="12">
        <v>25605.209600000006</v>
      </c>
      <c r="F425" s="12">
        <v>7181.3099999999995</v>
      </c>
      <c r="G425" s="10">
        <v>52</v>
      </c>
      <c r="H425" s="10">
        <v>5</v>
      </c>
      <c r="I425" s="42">
        <v>652.84636363636355</v>
      </c>
    </row>
    <row r="426" spans="1:9" x14ac:dyDescent="0.45">
      <c r="A426" s="19">
        <v>2015</v>
      </c>
      <c r="B426" s="19">
        <v>1</v>
      </c>
      <c r="C426" s="19">
        <v>2</v>
      </c>
      <c r="D426" s="12">
        <v>170518.23699999996</v>
      </c>
      <c r="E426" s="12">
        <v>25605.209600000006</v>
      </c>
      <c r="F426" s="12">
        <v>7181.3099999999995</v>
      </c>
      <c r="G426" s="10">
        <v>52</v>
      </c>
      <c r="H426" s="10">
        <v>5</v>
      </c>
      <c r="I426" s="42">
        <v>652.84636363636355</v>
      </c>
    </row>
    <row r="427" spans="1:9" x14ac:dyDescent="0.45">
      <c r="A427" s="19">
        <v>2015</v>
      </c>
      <c r="B427" s="19">
        <v>1</v>
      </c>
      <c r="C427" s="19">
        <v>2</v>
      </c>
      <c r="D427" s="12">
        <v>170518.23699999996</v>
      </c>
      <c r="E427" s="12">
        <v>25605.209600000006</v>
      </c>
      <c r="F427" s="12">
        <v>7181.3099999999995</v>
      </c>
      <c r="G427" s="10">
        <v>52</v>
      </c>
      <c r="H427" s="10">
        <v>5</v>
      </c>
      <c r="I427" s="42">
        <v>652.84636363636355</v>
      </c>
    </row>
    <row r="428" spans="1:9" x14ac:dyDescent="0.45">
      <c r="A428" s="19">
        <v>2015</v>
      </c>
      <c r="B428" s="19">
        <v>1</v>
      </c>
      <c r="C428" s="19">
        <v>3</v>
      </c>
      <c r="D428" s="12">
        <v>170518.23699999996</v>
      </c>
      <c r="E428" s="12">
        <v>25605.209600000006</v>
      </c>
      <c r="F428" s="12">
        <v>2523.5319999999997</v>
      </c>
      <c r="G428" s="10">
        <v>71</v>
      </c>
      <c r="H428" s="10">
        <v>7</v>
      </c>
      <c r="I428" s="42">
        <v>210.2943333333333</v>
      </c>
    </row>
    <row r="429" spans="1:9" x14ac:dyDescent="0.45">
      <c r="A429" s="19">
        <v>2015</v>
      </c>
      <c r="B429" s="19">
        <v>1</v>
      </c>
      <c r="C429" s="19">
        <v>3</v>
      </c>
      <c r="D429" s="12">
        <v>170518.23699999996</v>
      </c>
      <c r="E429" s="12">
        <v>25605.209600000006</v>
      </c>
      <c r="F429" s="12">
        <v>2523.5319999999997</v>
      </c>
      <c r="G429" s="10">
        <v>71</v>
      </c>
      <c r="H429" s="10">
        <v>7</v>
      </c>
      <c r="I429" s="42">
        <v>210.2943333333333</v>
      </c>
    </row>
    <row r="430" spans="1:9" x14ac:dyDescent="0.45">
      <c r="A430" s="19">
        <v>2015</v>
      </c>
      <c r="B430" s="19">
        <v>1</v>
      </c>
      <c r="C430" s="19">
        <v>3</v>
      </c>
      <c r="D430" s="12">
        <v>170518.23699999996</v>
      </c>
      <c r="E430" s="12">
        <v>25605.209600000006</v>
      </c>
      <c r="F430" s="12">
        <v>2523.5319999999997</v>
      </c>
      <c r="G430" s="10">
        <v>71</v>
      </c>
      <c r="H430" s="10">
        <v>7</v>
      </c>
      <c r="I430" s="42">
        <v>210.2943333333333</v>
      </c>
    </row>
    <row r="431" spans="1:9" x14ac:dyDescent="0.45">
      <c r="A431" s="19">
        <v>2015</v>
      </c>
      <c r="B431" s="19">
        <v>1</v>
      </c>
      <c r="C431" s="19">
        <v>4</v>
      </c>
      <c r="D431" s="12">
        <v>170518.23699999996</v>
      </c>
      <c r="E431" s="12">
        <v>25605.209600000006</v>
      </c>
      <c r="F431" s="12">
        <v>4046.9140000000002</v>
      </c>
      <c r="G431" s="10">
        <v>64</v>
      </c>
      <c r="H431" s="10">
        <v>8</v>
      </c>
      <c r="I431" s="42">
        <v>252.93212500000001</v>
      </c>
    </row>
    <row r="432" spans="1:9" x14ac:dyDescent="0.45">
      <c r="A432" s="19">
        <v>2015</v>
      </c>
      <c r="B432" s="19">
        <v>1</v>
      </c>
      <c r="C432" s="19">
        <v>4</v>
      </c>
      <c r="D432" s="12">
        <v>170518.23699999996</v>
      </c>
      <c r="E432" s="12">
        <v>25605.209600000006</v>
      </c>
      <c r="F432" s="12">
        <v>4046.9140000000002</v>
      </c>
      <c r="G432" s="10">
        <v>64</v>
      </c>
      <c r="H432" s="10">
        <v>8</v>
      </c>
      <c r="I432" s="42">
        <v>252.93212500000001</v>
      </c>
    </row>
    <row r="433" spans="1:9" x14ac:dyDescent="0.45">
      <c r="A433" s="19">
        <v>2015</v>
      </c>
      <c r="B433" s="19">
        <v>1</v>
      </c>
      <c r="C433" s="19">
        <v>5</v>
      </c>
      <c r="D433" s="12">
        <v>170518.23699999996</v>
      </c>
      <c r="E433" s="12">
        <v>25605.209600000006</v>
      </c>
      <c r="F433" s="12">
        <v>9874.6659999999993</v>
      </c>
      <c r="G433" s="10">
        <v>55</v>
      </c>
      <c r="H433" s="10">
        <v>8</v>
      </c>
      <c r="I433" s="42">
        <v>658.31106666666665</v>
      </c>
    </row>
    <row r="434" spans="1:9" x14ac:dyDescent="0.45">
      <c r="A434" s="19">
        <v>2015</v>
      </c>
      <c r="B434" s="19">
        <v>1</v>
      </c>
      <c r="C434" s="19">
        <v>5</v>
      </c>
      <c r="D434" s="12">
        <v>170518.23699999996</v>
      </c>
      <c r="E434" s="12">
        <v>25605.209600000006</v>
      </c>
      <c r="F434" s="12">
        <v>9874.6659999999993</v>
      </c>
      <c r="G434" s="10">
        <v>55</v>
      </c>
      <c r="H434" s="10">
        <v>8</v>
      </c>
      <c r="I434" s="42">
        <v>658.31106666666665</v>
      </c>
    </row>
    <row r="435" spans="1:9" x14ac:dyDescent="0.45">
      <c r="A435" s="19">
        <v>2015</v>
      </c>
      <c r="B435" s="19">
        <v>1</v>
      </c>
      <c r="C435" s="19">
        <v>5</v>
      </c>
      <c r="D435" s="12">
        <v>170518.23699999996</v>
      </c>
      <c r="E435" s="12">
        <v>25605.209600000006</v>
      </c>
      <c r="F435" s="12">
        <v>9874.6659999999993</v>
      </c>
      <c r="G435" s="10">
        <v>55</v>
      </c>
      <c r="H435" s="10">
        <v>8</v>
      </c>
      <c r="I435" s="42">
        <v>658.31106666666665</v>
      </c>
    </row>
    <row r="436" spans="1:9" x14ac:dyDescent="0.45">
      <c r="A436" s="19">
        <v>2015</v>
      </c>
      <c r="B436" s="19">
        <v>1</v>
      </c>
      <c r="C436" s="19">
        <v>5</v>
      </c>
      <c r="D436" s="12">
        <v>170518.23699999996</v>
      </c>
      <c r="E436" s="12">
        <v>25605.209600000006</v>
      </c>
      <c r="F436" s="12">
        <v>9874.6659999999993</v>
      </c>
      <c r="G436" s="10">
        <v>55</v>
      </c>
      <c r="H436" s="10">
        <v>8</v>
      </c>
      <c r="I436" s="42">
        <v>658.31106666666665</v>
      </c>
    </row>
    <row r="437" spans="1:9" x14ac:dyDescent="0.45">
      <c r="A437" s="19">
        <v>2015</v>
      </c>
      <c r="B437" s="19">
        <v>1</v>
      </c>
      <c r="C437" s="19">
        <v>5</v>
      </c>
      <c r="D437" s="12">
        <v>170518.23699999996</v>
      </c>
      <c r="E437" s="12">
        <v>25605.209600000006</v>
      </c>
      <c r="F437" s="12">
        <v>9874.6659999999993</v>
      </c>
      <c r="G437" s="10">
        <v>55</v>
      </c>
      <c r="H437" s="10">
        <v>8</v>
      </c>
      <c r="I437" s="42">
        <v>658.31106666666665</v>
      </c>
    </row>
    <row r="438" spans="1:9" x14ac:dyDescent="0.45">
      <c r="A438" s="19">
        <v>2015</v>
      </c>
      <c r="B438" s="19">
        <v>2</v>
      </c>
      <c r="C438" s="19">
        <v>6</v>
      </c>
      <c r="D438" s="12">
        <v>170518.23699999996</v>
      </c>
      <c r="E438" s="12">
        <v>8899.5829999999987</v>
      </c>
      <c r="F438" s="12">
        <v>3745.5160000000005</v>
      </c>
      <c r="G438" s="10">
        <v>50</v>
      </c>
      <c r="H438" s="10">
        <v>5</v>
      </c>
      <c r="I438" s="42">
        <v>267.53685714285717</v>
      </c>
    </row>
    <row r="439" spans="1:9" x14ac:dyDescent="0.45">
      <c r="A439" s="19">
        <v>2015</v>
      </c>
      <c r="B439" s="19">
        <v>2</v>
      </c>
      <c r="C439" s="19">
        <v>6</v>
      </c>
      <c r="D439" s="12">
        <v>170518.23699999996</v>
      </c>
      <c r="E439" s="12">
        <v>8899.5829999999987</v>
      </c>
      <c r="F439" s="12">
        <v>3745.5160000000005</v>
      </c>
      <c r="G439" s="10">
        <v>50</v>
      </c>
      <c r="H439" s="10">
        <v>5</v>
      </c>
      <c r="I439" s="42">
        <v>267.53685714285717</v>
      </c>
    </row>
    <row r="440" spans="1:9" x14ac:dyDescent="0.45">
      <c r="A440" s="19">
        <v>2015</v>
      </c>
      <c r="B440" s="19">
        <v>2</v>
      </c>
      <c r="C440" s="19">
        <v>6</v>
      </c>
      <c r="D440" s="12">
        <v>170518.23699999996</v>
      </c>
      <c r="E440" s="12">
        <v>8899.5829999999987</v>
      </c>
      <c r="F440" s="12">
        <v>3745.5160000000005</v>
      </c>
      <c r="G440" s="10">
        <v>50</v>
      </c>
      <c r="H440" s="10">
        <v>5</v>
      </c>
      <c r="I440" s="42">
        <v>267.53685714285717</v>
      </c>
    </row>
    <row r="441" spans="1:9" x14ac:dyDescent="0.45">
      <c r="A441" s="19">
        <v>2015</v>
      </c>
      <c r="B441" s="19">
        <v>2</v>
      </c>
      <c r="C441" s="19">
        <v>6</v>
      </c>
      <c r="D441" s="12">
        <v>170518.23699999996</v>
      </c>
      <c r="E441" s="12">
        <v>8899.5829999999987</v>
      </c>
      <c r="F441" s="12">
        <v>3745.5160000000005</v>
      </c>
      <c r="G441" s="10">
        <v>50</v>
      </c>
      <c r="H441" s="10">
        <v>5</v>
      </c>
      <c r="I441" s="42">
        <v>267.53685714285717</v>
      </c>
    </row>
    <row r="442" spans="1:9" x14ac:dyDescent="0.45">
      <c r="A442" s="19">
        <v>2015</v>
      </c>
      <c r="B442" s="19">
        <v>2</v>
      </c>
      <c r="C442" s="19">
        <v>6</v>
      </c>
      <c r="D442" s="12">
        <v>170518.23699999996</v>
      </c>
      <c r="E442" s="12">
        <v>8899.5829999999987</v>
      </c>
      <c r="F442" s="12">
        <v>3745.5160000000005</v>
      </c>
      <c r="G442" s="10">
        <v>50</v>
      </c>
      <c r="H442" s="10">
        <v>5</v>
      </c>
      <c r="I442" s="42">
        <v>267.53685714285717</v>
      </c>
    </row>
    <row r="443" spans="1:9" x14ac:dyDescent="0.45">
      <c r="A443" s="19">
        <v>2015</v>
      </c>
      <c r="B443" s="19">
        <v>2</v>
      </c>
      <c r="C443" s="19">
        <v>7</v>
      </c>
      <c r="D443" s="12">
        <v>170518.23699999996</v>
      </c>
      <c r="E443" s="12">
        <v>8899.5829999999987</v>
      </c>
      <c r="F443" s="12">
        <v>2265.8220000000001</v>
      </c>
      <c r="G443" s="10">
        <v>23</v>
      </c>
      <c r="H443" s="10">
        <v>4</v>
      </c>
      <c r="I443" s="42">
        <v>323.68885714285716</v>
      </c>
    </row>
    <row r="444" spans="1:9" x14ac:dyDescent="0.45">
      <c r="A444" s="19">
        <v>2015</v>
      </c>
      <c r="B444" s="19">
        <v>2</v>
      </c>
      <c r="C444" s="19">
        <v>7</v>
      </c>
      <c r="D444" s="12">
        <v>170518.23699999996</v>
      </c>
      <c r="E444" s="12">
        <v>8899.5829999999987</v>
      </c>
      <c r="F444" s="12">
        <v>2265.8220000000001</v>
      </c>
      <c r="G444" s="10">
        <v>23</v>
      </c>
      <c r="H444" s="10">
        <v>4</v>
      </c>
      <c r="I444" s="42">
        <v>323.68885714285716</v>
      </c>
    </row>
    <row r="445" spans="1:9" x14ac:dyDescent="0.45">
      <c r="A445" s="19">
        <v>2015</v>
      </c>
      <c r="B445" s="19">
        <v>2</v>
      </c>
      <c r="C445" s="19">
        <v>8</v>
      </c>
      <c r="D445" s="12">
        <v>170518.23699999996</v>
      </c>
      <c r="E445" s="12">
        <v>8899.5829999999987</v>
      </c>
      <c r="F445" s="12">
        <v>1622.1189999999999</v>
      </c>
      <c r="G445" s="10">
        <v>33</v>
      </c>
      <c r="H445" s="10">
        <v>5</v>
      </c>
      <c r="I445" s="42">
        <v>162.21189999999999</v>
      </c>
    </row>
    <row r="446" spans="1:9" x14ac:dyDescent="0.45">
      <c r="A446" s="19">
        <v>2015</v>
      </c>
      <c r="B446" s="19">
        <v>2</v>
      </c>
      <c r="C446" s="19">
        <v>9</v>
      </c>
      <c r="D446" s="12">
        <v>170518.23699999996</v>
      </c>
      <c r="E446" s="12">
        <v>8899.5829999999987</v>
      </c>
      <c r="F446" s="12">
        <v>3160.1210000000001</v>
      </c>
      <c r="G446" s="10">
        <v>54</v>
      </c>
      <c r="H446" s="10">
        <v>9</v>
      </c>
      <c r="I446" s="42">
        <v>287.28372727272728</v>
      </c>
    </row>
    <row r="447" spans="1:9" x14ac:dyDescent="0.45">
      <c r="A447" s="19">
        <v>2015</v>
      </c>
      <c r="B447" s="19">
        <v>2</v>
      </c>
      <c r="C447" s="19">
        <v>9</v>
      </c>
      <c r="D447" s="12">
        <v>170518.23699999996</v>
      </c>
      <c r="E447" s="12">
        <v>8899.5829999999987</v>
      </c>
      <c r="F447" s="12">
        <v>3160.1210000000001</v>
      </c>
      <c r="G447" s="10">
        <v>54</v>
      </c>
      <c r="H447" s="10">
        <v>9</v>
      </c>
      <c r="I447" s="42">
        <v>287.28372727272728</v>
      </c>
    </row>
    <row r="448" spans="1:9" x14ac:dyDescent="0.45">
      <c r="A448" s="19">
        <v>2015</v>
      </c>
      <c r="B448" s="19">
        <v>2</v>
      </c>
      <c r="C448" s="19">
        <v>9</v>
      </c>
      <c r="D448" s="12">
        <v>170518.23699999996</v>
      </c>
      <c r="E448" s="12">
        <v>8899.5829999999987</v>
      </c>
      <c r="F448" s="12">
        <v>3160.1210000000001</v>
      </c>
      <c r="G448" s="10">
        <v>54</v>
      </c>
      <c r="H448" s="10">
        <v>9</v>
      </c>
      <c r="I448" s="42">
        <v>287.28372727272728</v>
      </c>
    </row>
    <row r="449" spans="1:9" x14ac:dyDescent="0.45">
      <c r="A449" s="19">
        <v>2015</v>
      </c>
      <c r="B449" s="19">
        <v>3</v>
      </c>
      <c r="C449" s="19">
        <v>10</v>
      </c>
      <c r="D449" s="12">
        <v>170518.23699999996</v>
      </c>
      <c r="E449" s="12">
        <v>39874.830999999991</v>
      </c>
      <c r="F449" s="12">
        <v>7125.7834000000003</v>
      </c>
      <c r="G449" s="10">
        <v>68</v>
      </c>
      <c r="H449" s="10">
        <v>14</v>
      </c>
      <c r="I449" s="42">
        <v>419.16372941176473</v>
      </c>
    </row>
    <row r="450" spans="1:9" x14ac:dyDescent="0.45">
      <c r="A450" s="19">
        <v>2015</v>
      </c>
      <c r="B450" s="19">
        <v>3</v>
      </c>
      <c r="C450" s="19">
        <v>10</v>
      </c>
      <c r="D450" s="12">
        <v>170518.23699999996</v>
      </c>
      <c r="E450" s="12">
        <v>39874.830999999991</v>
      </c>
      <c r="F450" s="12">
        <v>7125.7834000000003</v>
      </c>
      <c r="G450" s="10">
        <v>68</v>
      </c>
      <c r="H450" s="10">
        <v>14</v>
      </c>
      <c r="I450" s="42">
        <v>419.16372941176473</v>
      </c>
    </row>
    <row r="451" spans="1:9" x14ac:dyDescent="0.45">
      <c r="A451" s="19">
        <v>2015</v>
      </c>
      <c r="B451" s="19">
        <v>3</v>
      </c>
      <c r="C451" s="19">
        <v>10</v>
      </c>
      <c r="D451" s="12">
        <v>170518.23699999996</v>
      </c>
      <c r="E451" s="12">
        <v>39874.830999999991</v>
      </c>
      <c r="F451" s="12">
        <v>7125.7834000000003</v>
      </c>
      <c r="G451" s="10">
        <v>68</v>
      </c>
      <c r="H451" s="10">
        <v>14</v>
      </c>
      <c r="I451" s="42">
        <v>419.16372941176473</v>
      </c>
    </row>
    <row r="452" spans="1:9" x14ac:dyDescent="0.45">
      <c r="A452" s="19">
        <v>2015</v>
      </c>
      <c r="B452" s="19">
        <v>3</v>
      </c>
      <c r="C452" s="19">
        <v>10</v>
      </c>
      <c r="D452" s="12">
        <v>170518.23699999996</v>
      </c>
      <c r="E452" s="12">
        <v>39874.830999999991</v>
      </c>
      <c r="F452" s="12">
        <v>7125.7834000000003</v>
      </c>
      <c r="G452" s="10">
        <v>68</v>
      </c>
      <c r="H452" s="10">
        <v>14</v>
      </c>
      <c r="I452" s="42">
        <v>419.16372941176473</v>
      </c>
    </row>
    <row r="453" spans="1:9" x14ac:dyDescent="0.45">
      <c r="A453" s="19">
        <v>2015</v>
      </c>
      <c r="B453" s="19">
        <v>3</v>
      </c>
      <c r="C453" s="19">
        <v>10</v>
      </c>
      <c r="D453" s="12">
        <v>170518.23699999996</v>
      </c>
      <c r="E453" s="12">
        <v>39874.830999999991</v>
      </c>
      <c r="F453" s="12">
        <v>7125.7834000000003</v>
      </c>
      <c r="G453" s="10">
        <v>68</v>
      </c>
      <c r="H453" s="10">
        <v>14</v>
      </c>
      <c r="I453" s="42">
        <v>419.16372941176473</v>
      </c>
    </row>
    <row r="454" spans="1:9" x14ac:dyDescent="0.45">
      <c r="A454" s="19">
        <v>2015</v>
      </c>
      <c r="B454" s="19">
        <v>3</v>
      </c>
      <c r="C454" s="19">
        <v>10</v>
      </c>
      <c r="D454" s="12">
        <v>170518.23699999996</v>
      </c>
      <c r="E454" s="12">
        <v>39874.830999999991</v>
      </c>
      <c r="F454" s="12">
        <v>7125.7834000000003</v>
      </c>
      <c r="G454" s="10">
        <v>68</v>
      </c>
      <c r="H454" s="10">
        <v>14</v>
      </c>
      <c r="I454" s="42">
        <v>419.16372941176473</v>
      </c>
    </row>
    <row r="455" spans="1:9" x14ac:dyDescent="0.45">
      <c r="A455" s="19">
        <v>2015</v>
      </c>
      <c r="B455" s="19">
        <v>3</v>
      </c>
      <c r="C455" s="19">
        <v>10</v>
      </c>
      <c r="D455" s="12">
        <v>170518.23699999996</v>
      </c>
      <c r="E455" s="12">
        <v>39874.830999999991</v>
      </c>
      <c r="F455" s="12">
        <v>7125.7834000000003</v>
      </c>
      <c r="G455" s="10">
        <v>68</v>
      </c>
      <c r="H455" s="10">
        <v>14</v>
      </c>
      <c r="I455" s="42">
        <v>419.16372941176473</v>
      </c>
    </row>
    <row r="456" spans="1:9" x14ac:dyDescent="0.45">
      <c r="A456" s="19">
        <v>2015</v>
      </c>
      <c r="B456" s="19">
        <v>3</v>
      </c>
      <c r="C456" s="19">
        <v>10</v>
      </c>
      <c r="D456" s="12">
        <v>170518.23699999996</v>
      </c>
      <c r="E456" s="12">
        <v>39874.830999999991</v>
      </c>
      <c r="F456" s="12">
        <v>7125.7834000000003</v>
      </c>
      <c r="G456" s="10">
        <v>68</v>
      </c>
      <c r="H456" s="10">
        <v>14</v>
      </c>
      <c r="I456" s="42">
        <v>419.16372941176473</v>
      </c>
    </row>
    <row r="457" spans="1:9" x14ac:dyDescent="0.45">
      <c r="A457" s="19">
        <v>2015</v>
      </c>
      <c r="B457" s="19">
        <v>3</v>
      </c>
      <c r="C457" s="19">
        <v>11</v>
      </c>
      <c r="D457" s="12">
        <v>170518.23699999996</v>
      </c>
      <c r="E457" s="12">
        <v>39874.830999999991</v>
      </c>
      <c r="F457" s="12">
        <v>6537.3079999999991</v>
      </c>
      <c r="G457" s="10">
        <v>86</v>
      </c>
      <c r="H457" s="10">
        <v>12</v>
      </c>
      <c r="I457" s="42">
        <v>311.30038095238092</v>
      </c>
    </row>
    <row r="458" spans="1:9" x14ac:dyDescent="0.45">
      <c r="A458" s="19">
        <v>2015</v>
      </c>
      <c r="B458" s="19">
        <v>3</v>
      </c>
      <c r="C458" s="19">
        <v>11</v>
      </c>
      <c r="D458" s="12">
        <v>170518.23699999996</v>
      </c>
      <c r="E458" s="12">
        <v>39874.830999999991</v>
      </c>
      <c r="F458" s="12">
        <v>6537.3079999999991</v>
      </c>
      <c r="G458" s="10">
        <v>86</v>
      </c>
      <c r="H458" s="10">
        <v>12</v>
      </c>
      <c r="I458" s="42">
        <v>311.30038095238092</v>
      </c>
    </row>
    <row r="459" spans="1:9" x14ac:dyDescent="0.45">
      <c r="A459" s="19">
        <v>2015</v>
      </c>
      <c r="B459" s="19">
        <v>3</v>
      </c>
      <c r="C459" s="19">
        <v>11</v>
      </c>
      <c r="D459" s="12">
        <v>170518.23699999996</v>
      </c>
      <c r="E459" s="12">
        <v>39874.830999999991</v>
      </c>
      <c r="F459" s="12">
        <v>6537.3079999999991</v>
      </c>
      <c r="G459" s="10">
        <v>86</v>
      </c>
      <c r="H459" s="10">
        <v>12</v>
      </c>
      <c r="I459" s="42">
        <v>311.30038095238092</v>
      </c>
    </row>
    <row r="460" spans="1:9" x14ac:dyDescent="0.45">
      <c r="A460" s="19">
        <v>2015</v>
      </c>
      <c r="B460" s="19">
        <v>3</v>
      </c>
      <c r="C460" s="19">
        <v>11</v>
      </c>
      <c r="D460" s="12">
        <v>170518.23699999996</v>
      </c>
      <c r="E460" s="12">
        <v>39874.830999999991</v>
      </c>
      <c r="F460" s="12">
        <v>6537.3079999999991</v>
      </c>
      <c r="G460" s="10">
        <v>86</v>
      </c>
      <c r="H460" s="10">
        <v>12</v>
      </c>
      <c r="I460" s="42">
        <v>311.30038095238092</v>
      </c>
    </row>
    <row r="461" spans="1:9" x14ac:dyDescent="0.45">
      <c r="A461" s="19">
        <v>2015</v>
      </c>
      <c r="B461" s="19">
        <v>3</v>
      </c>
      <c r="C461" s="19">
        <v>11</v>
      </c>
      <c r="D461" s="12">
        <v>170518.23699999996</v>
      </c>
      <c r="E461" s="12">
        <v>39874.830999999991</v>
      </c>
      <c r="F461" s="12">
        <v>6537.3079999999991</v>
      </c>
      <c r="G461" s="10">
        <v>86</v>
      </c>
      <c r="H461" s="10">
        <v>12</v>
      </c>
      <c r="I461" s="42">
        <v>311.30038095238092</v>
      </c>
    </row>
    <row r="462" spans="1:9" x14ac:dyDescent="0.45">
      <c r="A462" s="19">
        <v>2015</v>
      </c>
      <c r="B462" s="19">
        <v>3</v>
      </c>
      <c r="C462" s="19">
        <v>11</v>
      </c>
      <c r="D462" s="12">
        <v>170518.23699999996</v>
      </c>
      <c r="E462" s="12">
        <v>39874.830999999991</v>
      </c>
      <c r="F462" s="12">
        <v>6537.3079999999991</v>
      </c>
      <c r="G462" s="10">
        <v>86</v>
      </c>
      <c r="H462" s="10">
        <v>12</v>
      </c>
      <c r="I462" s="42">
        <v>311.30038095238092</v>
      </c>
    </row>
    <row r="463" spans="1:9" x14ac:dyDescent="0.45">
      <c r="A463" s="19">
        <v>2015</v>
      </c>
      <c r="B463" s="19">
        <v>3</v>
      </c>
      <c r="C463" s="19">
        <v>11</v>
      </c>
      <c r="D463" s="12">
        <v>170518.23699999996</v>
      </c>
      <c r="E463" s="12">
        <v>39874.830999999991</v>
      </c>
      <c r="F463" s="12">
        <v>6537.3079999999991</v>
      </c>
      <c r="G463" s="10">
        <v>86</v>
      </c>
      <c r="H463" s="10">
        <v>12</v>
      </c>
      <c r="I463" s="42">
        <v>311.30038095238092</v>
      </c>
    </row>
    <row r="464" spans="1:9" x14ac:dyDescent="0.45">
      <c r="A464" s="19">
        <v>2015</v>
      </c>
      <c r="B464" s="19">
        <v>3</v>
      </c>
      <c r="C464" s="19">
        <v>11</v>
      </c>
      <c r="D464" s="12">
        <v>170518.23699999996</v>
      </c>
      <c r="E464" s="12">
        <v>39874.830999999991</v>
      </c>
      <c r="F464" s="12">
        <v>6537.3079999999991</v>
      </c>
      <c r="G464" s="10">
        <v>86</v>
      </c>
      <c r="H464" s="10">
        <v>12</v>
      </c>
      <c r="I464" s="42">
        <v>311.30038095238092</v>
      </c>
    </row>
    <row r="465" spans="1:9" x14ac:dyDescent="0.45">
      <c r="A465" s="19">
        <v>2015</v>
      </c>
      <c r="B465" s="19">
        <v>3</v>
      </c>
      <c r="C465" s="19">
        <v>12</v>
      </c>
      <c r="D465" s="12">
        <v>170518.23699999996</v>
      </c>
      <c r="E465" s="12">
        <v>39874.830999999991</v>
      </c>
      <c r="F465" s="12">
        <v>10643.5226</v>
      </c>
      <c r="G465" s="10">
        <v>101</v>
      </c>
      <c r="H465" s="10">
        <v>21</v>
      </c>
      <c r="I465" s="42">
        <v>354.78408666666667</v>
      </c>
    </row>
    <row r="466" spans="1:9" x14ac:dyDescent="0.45">
      <c r="A466" s="19">
        <v>2015</v>
      </c>
      <c r="B466" s="19">
        <v>3</v>
      </c>
      <c r="C466" s="19">
        <v>12</v>
      </c>
      <c r="D466" s="12">
        <v>170518.23699999996</v>
      </c>
      <c r="E466" s="12">
        <v>39874.830999999991</v>
      </c>
      <c r="F466" s="12">
        <v>10643.5226</v>
      </c>
      <c r="G466" s="10">
        <v>101</v>
      </c>
      <c r="H466" s="10">
        <v>21</v>
      </c>
      <c r="I466" s="42">
        <v>354.78408666666667</v>
      </c>
    </row>
    <row r="467" spans="1:9" x14ac:dyDescent="0.45">
      <c r="A467" s="19">
        <v>2015</v>
      </c>
      <c r="B467" s="19">
        <v>3</v>
      </c>
      <c r="C467" s="19">
        <v>12</v>
      </c>
      <c r="D467" s="12">
        <v>170518.23699999996</v>
      </c>
      <c r="E467" s="12">
        <v>39874.830999999991</v>
      </c>
      <c r="F467" s="12">
        <v>10643.5226</v>
      </c>
      <c r="G467" s="10">
        <v>101</v>
      </c>
      <c r="H467" s="10">
        <v>21</v>
      </c>
      <c r="I467" s="42">
        <v>354.78408666666667</v>
      </c>
    </row>
    <row r="468" spans="1:9" x14ac:dyDescent="0.45">
      <c r="A468" s="19">
        <v>2015</v>
      </c>
      <c r="B468" s="19">
        <v>3</v>
      </c>
      <c r="C468" s="19">
        <v>13</v>
      </c>
      <c r="D468" s="12">
        <v>170518.23699999996</v>
      </c>
      <c r="E468" s="12">
        <v>39874.830999999991</v>
      </c>
      <c r="F468" s="12">
        <v>8693.5550000000003</v>
      </c>
      <c r="G468" s="10">
        <v>65</v>
      </c>
      <c r="H468" s="10">
        <v>9</v>
      </c>
      <c r="I468" s="42">
        <v>543.34718750000002</v>
      </c>
    </row>
    <row r="469" spans="1:9" x14ac:dyDescent="0.45">
      <c r="A469" s="19">
        <v>2015</v>
      </c>
      <c r="B469" s="19">
        <v>3</v>
      </c>
      <c r="C469" s="19">
        <v>13</v>
      </c>
      <c r="D469" s="12">
        <v>170518.23699999996</v>
      </c>
      <c r="E469" s="12">
        <v>39874.830999999991</v>
      </c>
      <c r="F469" s="12">
        <v>8693.5550000000003</v>
      </c>
      <c r="G469" s="10">
        <v>65</v>
      </c>
      <c r="H469" s="10">
        <v>9</v>
      </c>
      <c r="I469" s="42">
        <v>543.34718750000002</v>
      </c>
    </row>
    <row r="470" spans="1:9" x14ac:dyDescent="0.45">
      <c r="A470" s="19">
        <v>2015</v>
      </c>
      <c r="B470" s="19">
        <v>3</v>
      </c>
      <c r="C470" s="19">
        <v>13</v>
      </c>
      <c r="D470" s="12">
        <v>170518.23699999996</v>
      </c>
      <c r="E470" s="12">
        <v>39874.830999999991</v>
      </c>
      <c r="F470" s="12">
        <v>8693.5550000000003</v>
      </c>
      <c r="G470" s="10">
        <v>65</v>
      </c>
      <c r="H470" s="10">
        <v>9</v>
      </c>
      <c r="I470" s="42">
        <v>543.34718750000002</v>
      </c>
    </row>
    <row r="471" spans="1:9" x14ac:dyDescent="0.45">
      <c r="A471" s="19">
        <v>2015</v>
      </c>
      <c r="B471" s="19">
        <v>3</v>
      </c>
      <c r="C471" s="19">
        <v>13</v>
      </c>
      <c r="D471" s="12">
        <v>170518.23699999996</v>
      </c>
      <c r="E471" s="12">
        <v>39874.830999999991</v>
      </c>
      <c r="F471" s="12">
        <v>8693.5550000000003</v>
      </c>
      <c r="G471" s="10">
        <v>65</v>
      </c>
      <c r="H471" s="10">
        <v>9</v>
      </c>
      <c r="I471" s="42">
        <v>543.34718750000002</v>
      </c>
    </row>
    <row r="472" spans="1:9" x14ac:dyDescent="0.45">
      <c r="A472" s="19">
        <v>2015</v>
      </c>
      <c r="B472" s="19">
        <v>3</v>
      </c>
      <c r="C472" s="19">
        <v>13</v>
      </c>
      <c r="D472" s="12">
        <v>170518.23699999996</v>
      </c>
      <c r="E472" s="12">
        <v>39874.830999999991</v>
      </c>
      <c r="F472" s="12">
        <v>8693.5550000000003</v>
      </c>
      <c r="G472" s="10">
        <v>65</v>
      </c>
      <c r="H472" s="10">
        <v>9</v>
      </c>
      <c r="I472" s="42">
        <v>543.34718750000002</v>
      </c>
    </row>
    <row r="473" spans="1:9" x14ac:dyDescent="0.45">
      <c r="A473" s="19">
        <v>2015</v>
      </c>
      <c r="B473" s="19">
        <v>3</v>
      </c>
      <c r="C473" s="19">
        <v>14</v>
      </c>
      <c r="D473" s="12">
        <v>170518.23699999996</v>
      </c>
      <c r="E473" s="12">
        <v>39874.830999999991</v>
      </c>
      <c r="F473" s="12">
        <v>8051.6490000000013</v>
      </c>
      <c r="G473" s="10">
        <v>81</v>
      </c>
      <c r="H473" s="10">
        <v>10</v>
      </c>
      <c r="I473" s="42">
        <v>423.77100000000007</v>
      </c>
    </row>
    <row r="474" spans="1:9" x14ac:dyDescent="0.45">
      <c r="A474" s="19">
        <v>2015</v>
      </c>
      <c r="B474" s="19">
        <v>3</v>
      </c>
      <c r="C474" s="19">
        <v>14</v>
      </c>
      <c r="D474" s="12">
        <v>170518.23699999996</v>
      </c>
      <c r="E474" s="12">
        <v>39874.830999999991</v>
      </c>
      <c r="F474" s="12">
        <v>8051.6490000000013</v>
      </c>
      <c r="G474" s="10">
        <v>81</v>
      </c>
      <c r="H474" s="10">
        <v>10</v>
      </c>
      <c r="I474" s="42">
        <v>423.77100000000007</v>
      </c>
    </row>
    <row r="475" spans="1:9" x14ac:dyDescent="0.45">
      <c r="A475" s="19">
        <v>2015</v>
      </c>
      <c r="B475" s="19">
        <v>3</v>
      </c>
      <c r="C475" s="19">
        <v>14</v>
      </c>
      <c r="D475" s="12">
        <v>170518.23699999996</v>
      </c>
      <c r="E475" s="12">
        <v>39874.830999999991</v>
      </c>
      <c r="F475" s="12">
        <v>8051.6490000000013</v>
      </c>
      <c r="G475" s="10">
        <v>81</v>
      </c>
      <c r="H475" s="10">
        <v>10</v>
      </c>
      <c r="I475" s="42">
        <v>423.77100000000007</v>
      </c>
    </row>
    <row r="476" spans="1:9" x14ac:dyDescent="0.45">
      <c r="A476" s="19">
        <v>2015</v>
      </c>
      <c r="B476" s="19">
        <v>3</v>
      </c>
      <c r="C476" s="19">
        <v>14</v>
      </c>
      <c r="D476" s="12">
        <v>170518.23699999996</v>
      </c>
      <c r="E476" s="12">
        <v>39874.830999999991</v>
      </c>
      <c r="F476" s="12">
        <v>8051.6490000000013</v>
      </c>
      <c r="G476" s="10">
        <v>81</v>
      </c>
      <c r="H476" s="10">
        <v>10</v>
      </c>
      <c r="I476" s="42">
        <v>423.77100000000007</v>
      </c>
    </row>
    <row r="477" spans="1:9" x14ac:dyDescent="0.45">
      <c r="A477" s="19">
        <v>2015</v>
      </c>
      <c r="B477" s="19">
        <v>4</v>
      </c>
      <c r="C477" s="19">
        <v>14</v>
      </c>
      <c r="D477" s="12">
        <v>170518.23699999996</v>
      </c>
      <c r="E477" s="12">
        <v>31632.625499999998</v>
      </c>
      <c r="F477" s="12">
        <v>8051.6490000000013</v>
      </c>
      <c r="G477" s="10">
        <v>81</v>
      </c>
      <c r="H477" s="10">
        <v>10</v>
      </c>
      <c r="I477" s="42">
        <v>423.77100000000007</v>
      </c>
    </row>
    <row r="478" spans="1:9" x14ac:dyDescent="0.45">
      <c r="A478" s="19">
        <v>2015</v>
      </c>
      <c r="B478" s="19">
        <v>4</v>
      </c>
      <c r="C478" s="19">
        <v>15</v>
      </c>
      <c r="D478" s="12">
        <v>170518.23699999996</v>
      </c>
      <c r="E478" s="12">
        <v>31632.625499999998</v>
      </c>
      <c r="F478" s="12">
        <v>7423.0379999999996</v>
      </c>
      <c r="G478" s="10">
        <v>89</v>
      </c>
      <c r="H478" s="10">
        <v>15</v>
      </c>
      <c r="I478" s="42">
        <v>296.92151999999999</v>
      </c>
    </row>
    <row r="479" spans="1:9" x14ac:dyDescent="0.45">
      <c r="A479" s="19">
        <v>2015</v>
      </c>
      <c r="B479" s="19">
        <v>4</v>
      </c>
      <c r="C479" s="19">
        <v>15</v>
      </c>
      <c r="D479" s="12">
        <v>170518.23699999996</v>
      </c>
      <c r="E479" s="12">
        <v>31632.625499999998</v>
      </c>
      <c r="F479" s="12">
        <v>7423.0379999999996</v>
      </c>
      <c r="G479" s="10">
        <v>89</v>
      </c>
      <c r="H479" s="10">
        <v>15</v>
      </c>
      <c r="I479" s="42">
        <v>296.92151999999999</v>
      </c>
    </row>
    <row r="480" spans="1:9" x14ac:dyDescent="0.45">
      <c r="A480" s="19">
        <v>2015</v>
      </c>
      <c r="B480" s="19">
        <v>4</v>
      </c>
      <c r="C480" s="19">
        <v>15</v>
      </c>
      <c r="D480" s="12">
        <v>170518.23699999996</v>
      </c>
      <c r="E480" s="12">
        <v>31632.625499999998</v>
      </c>
      <c r="F480" s="12">
        <v>7423.0379999999996</v>
      </c>
      <c r="G480" s="10">
        <v>89</v>
      </c>
      <c r="H480" s="10">
        <v>15</v>
      </c>
      <c r="I480" s="42">
        <v>296.92151999999999</v>
      </c>
    </row>
    <row r="481" spans="1:9" x14ac:dyDescent="0.45">
      <c r="A481" s="19">
        <v>2015</v>
      </c>
      <c r="B481" s="19">
        <v>4</v>
      </c>
      <c r="C481" s="19">
        <v>15</v>
      </c>
      <c r="D481" s="12">
        <v>170518.23699999996</v>
      </c>
      <c r="E481" s="12">
        <v>31632.625499999998</v>
      </c>
      <c r="F481" s="12">
        <v>7423.0379999999996</v>
      </c>
      <c r="G481" s="10">
        <v>89</v>
      </c>
      <c r="H481" s="10">
        <v>15</v>
      </c>
      <c r="I481" s="42">
        <v>296.92151999999999</v>
      </c>
    </row>
    <row r="482" spans="1:9" x14ac:dyDescent="0.45">
      <c r="A482" s="19">
        <v>2015</v>
      </c>
      <c r="B482" s="19">
        <v>4</v>
      </c>
      <c r="C482" s="19">
        <v>15</v>
      </c>
      <c r="D482" s="12">
        <v>170518.23699999996</v>
      </c>
      <c r="E482" s="12">
        <v>31632.625499999998</v>
      </c>
      <c r="F482" s="12">
        <v>7423.0379999999996</v>
      </c>
      <c r="G482" s="10">
        <v>89</v>
      </c>
      <c r="H482" s="10">
        <v>15</v>
      </c>
      <c r="I482" s="42">
        <v>296.92151999999999</v>
      </c>
    </row>
    <row r="483" spans="1:9" x14ac:dyDescent="0.45">
      <c r="A483" s="19">
        <v>2015</v>
      </c>
      <c r="B483" s="19">
        <v>4</v>
      </c>
      <c r="C483" s="19">
        <v>15</v>
      </c>
      <c r="D483" s="12">
        <v>170518.23699999996</v>
      </c>
      <c r="E483" s="12">
        <v>31632.625499999998</v>
      </c>
      <c r="F483" s="12">
        <v>7423.0379999999996</v>
      </c>
      <c r="G483" s="10">
        <v>89</v>
      </c>
      <c r="H483" s="10">
        <v>15</v>
      </c>
      <c r="I483" s="42">
        <v>296.92151999999999</v>
      </c>
    </row>
    <row r="484" spans="1:9" x14ac:dyDescent="0.45">
      <c r="A484" s="19">
        <v>2015</v>
      </c>
      <c r="B484" s="19">
        <v>4</v>
      </c>
      <c r="C484" s="19">
        <v>15</v>
      </c>
      <c r="D484" s="12">
        <v>170518.23699999996</v>
      </c>
      <c r="E484" s="12">
        <v>31632.625499999998</v>
      </c>
      <c r="F484" s="12">
        <v>7423.0379999999996</v>
      </c>
      <c r="G484" s="10">
        <v>89</v>
      </c>
      <c r="H484" s="10">
        <v>15</v>
      </c>
      <c r="I484" s="42">
        <v>296.92151999999999</v>
      </c>
    </row>
    <row r="485" spans="1:9" x14ac:dyDescent="0.45">
      <c r="A485" s="19">
        <v>2015</v>
      </c>
      <c r="B485" s="19">
        <v>4</v>
      </c>
      <c r="C485" s="19">
        <v>16</v>
      </c>
      <c r="D485" s="12">
        <v>170518.23699999996</v>
      </c>
      <c r="E485" s="12">
        <v>31632.625499999998</v>
      </c>
      <c r="F485" s="12">
        <v>8018.5340000000006</v>
      </c>
      <c r="G485" s="10">
        <v>72</v>
      </c>
      <c r="H485" s="10">
        <v>12</v>
      </c>
      <c r="I485" s="42">
        <v>381.83495238095242</v>
      </c>
    </row>
    <row r="486" spans="1:9" x14ac:dyDescent="0.45">
      <c r="A486" s="19">
        <v>2015</v>
      </c>
      <c r="B486" s="19">
        <v>4</v>
      </c>
      <c r="C486" s="19">
        <v>16</v>
      </c>
      <c r="D486" s="12">
        <v>170518.23699999996</v>
      </c>
      <c r="E486" s="12">
        <v>31632.625499999998</v>
      </c>
      <c r="F486" s="12">
        <v>8018.5340000000006</v>
      </c>
      <c r="G486" s="10">
        <v>72</v>
      </c>
      <c r="H486" s="10">
        <v>12</v>
      </c>
      <c r="I486" s="42">
        <v>381.83495238095242</v>
      </c>
    </row>
    <row r="487" spans="1:9" x14ac:dyDescent="0.45">
      <c r="A487" s="19">
        <v>2015</v>
      </c>
      <c r="B487" s="19">
        <v>4</v>
      </c>
      <c r="C487" s="19">
        <v>16</v>
      </c>
      <c r="D487" s="12">
        <v>170518.23699999996</v>
      </c>
      <c r="E487" s="12">
        <v>31632.625499999998</v>
      </c>
      <c r="F487" s="12">
        <v>8018.5340000000006</v>
      </c>
      <c r="G487" s="10">
        <v>72</v>
      </c>
      <c r="H487" s="10">
        <v>12</v>
      </c>
      <c r="I487" s="42">
        <v>381.83495238095242</v>
      </c>
    </row>
    <row r="488" spans="1:9" x14ac:dyDescent="0.45">
      <c r="A488" s="19">
        <v>2015</v>
      </c>
      <c r="B488" s="19">
        <v>4</v>
      </c>
      <c r="C488" s="19">
        <v>16</v>
      </c>
      <c r="D488" s="12">
        <v>170518.23699999996</v>
      </c>
      <c r="E488" s="12">
        <v>31632.625499999998</v>
      </c>
      <c r="F488" s="12">
        <v>8018.5340000000006</v>
      </c>
      <c r="G488" s="10">
        <v>72</v>
      </c>
      <c r="H488" s="10">
        <v>12</v>
      </c>
      <c r="I488" s="42">
        <v>381.83495238095242</v>
      </c>
    </row>
    <row r="489" spans="1:9" x14ac:dyDescent="0.45">
      <c r="A489" s="19">
        <v>2015</v>
      </c>
      <c r="B489" s="19">
        <v>4</v>
      </c>
      <c r="C489" s="19">
        <v>16</v>
      </c>
      <c r="D489" s="12">
        <v>170518.23699999996</v>
      </c>
      <c r="E489" s="12">
        <v>31632.625499999998</v>
      </c>
      <c r="F489" s="12">
        <v>8018.5340000000006</v>
      </c>
      <c r="G489" s="10">
        <v>72</v>
      </c>
      <c r="H489" s="10">
        <v>12</v>
      </c>
      <c r="I489" s="42">
        <v>381.83495238095242</v>
      </c>
    </row>
    <row r="490" spans="1:9" x14ac:dyDescent="0.45">
      <c r="A490" s="19">
        <v>2015</v>
      </c>
      <c r="B490" s="19">
        <v>4</v>
      </c>
      <c r="C490" s="19">
        <v>16</v>
      </c>
      <c r="D490" s="12">
        <v>170518.23699999996</v>
      </c>
      <c r="E490" s="12">
        <v>31632.625499999998</v>
      </c>
      <c r="F490" s="12">
        <v>8018.5340000000006</v>
      </c>
      <c r="G490" s="10">
        <v>72</v>
      </c>
      <c r="H490" s="10">
        <v>12</v>
      </c>
      <c r="I490" s="42">
        <v>381.83495238095242</v>
      </c>
    </row>
    <row r="491" spans="1:9" x14ac:dyDescent="0.45">
      <c r="A491" s="19">
        <v>2015</v>
      </c>
      <c r="B491" s="19">
        <v>4</v>
      </c>
      <c r="C491" s="19">
        <v>16</v>
      </c>
      <c r="D491" s="12">
        <v>170518.23699999996</v>
      </c>
      <c r="E491" s="12">
        <v>31632.625499999998</v>
      </c>
      <c r="F491" s="12">
        <v>8018.5340000000006</v>
      </c>
      <c r="G491" s="10">
        <v>72</v>
      </c>
      <c r="H491" s="10">
        <v>12</v>
      </c>
      <c r="I491" s="42">
        <v>381.83495238095242</v>
      </c>
    </row>
    <row r="492" spans="1:9" x14ac:dyDescent="0.45">
      <c r="A492" s="19">
        <v>2015</v>
      </c>
      <c r="B492" s="19">
        <v>4</v>
      </c>
      <c r="C492" s="19">
        <v>16</v>
      </c>
      <c r="D492" s="12">
        <v>170518.23699999996</v>
      </c>
      <c r="E492" s="12">
        <v>31632.625499999998</v>
      </c>
      <c r="F492" s="12">
        <v>8018.5340000000006</v>
      </c>
      <c r="G492" s="10">
        <v>72</v>
      </c>
      <c r="H492" s="10">
        <v>12</v>
      </c>
      <c r="I492" s="42">
        <v>381.83495238095242</v>
      </c>
    </row>
    <row r="493" spans="1:9" x14ac:dyDescent="0.45">
      <c r="A493" s="19">
        <v>2015</v>
      </c>
      <c r="B493" s="19">
        <v>4</v>
      </c>
      <c r="C493" s="19">
        <v>16</v>
      </c>
      <c r="D493" s="12">
        <v>170518.23699999996</v>
      </c>
      <c r="E493" s="12">
        <v>31632.625499999998</v>
      </c>
      <c r="F493" s="12">
        <v>8018.5340000000006</v>
      </c>
      <c r="G493" s="10">
        <v>72</v>
      </c>
      <c r="H493" s="10">
        <v>12</v>
      </c>
      <c r="I493" s="42">
        <v>381.83495238095242</v>
      </c>
    </row>
    <row r="494" spans="1:9" x14ac:dyDescent="0.45">
      <c r="A494" s="19">
        <v>2015</v>
      </c>
      <c r="B494" s="19">
        <v>4</v>
      </c>
      <c r="C494" s="19">
        <v>16</v>
      </c>
      <c r="D494" s="12">
        <v>170518.23699999996</v>
      </c>
      <c r="E494" s="12">
        <v>31632.625499999998</v>
      </c>
      <c r="F494" s="12">
        <v>8018.5340000000006</v>
      </c>
      <c r="G494" s="10">
        <v>72</v>
      </c>
      <c r="H494" s="10">
        <v>12</v>
      </c>
      <c r="I494" s="42">
        <v>381.83495238095242</v>
      </c>
    </row>
    <row r="495" spans="1:9" x14ac:dyDescent="0.45">
      <c r="A495" s="19">
        <v>2015</v>
      </c>
      <c r="B495" s="19">
        <v>4</v>
      </c>
      <c r="C495" s="19">
        <v>16</v>
      </c>
      <c r="D495" s="12">
        <v>170518.23699999996</v>
      </c>
      <c r="E495" s="12">
        <v>31632.625499999998</v>
      </c>
      <c r="F495" s="12">
        <v>8018.5340000000006</v>
      </c>
      <c r="G495" s="10">
        <v>72</v>
      </c>
      <c r="H495" s="10">
        <v>12</v>
      </c>
      <c r="I495" s="42">
        <v>381.83495238095242</v>
      </c>
    </row>
    <row r="496" spans="1:9" x14ac:dyDescent="0.45">
      <c r="A496" s="19">
        <v>2015</v>
      </c>
      <c r="B496" s="19">
        <v>4</v>
      </c>
      <c r="C496" s="19">
        <v>17</v>
      </c>
      <c r="D496" s="12">
        <v>170518.23699999996</v>
      </c>
      <c r="E496" s="12">
        <v>31632.625499999998</v>
      </c>
      <c r="F496" s="12">
        <v>7383.5790000000006</v>
      </c>
      <c r="G496" s="10">
        <v>89</v>
      </c>
      <c r="H496" s="10">
        <v>16</v>
      </c>
      <c r="I496" s="42">
        <v>321.02517391304349</v>
      </c>
    </row>
    <row r="497" spans="1:9" x14ac:dyDescent="0.45">
      <c r="A497" s="19">
        <v>2015</v>
      </c>
      <c r="B497" s="19">
        <v>4</v>
      </c>
      <c r="C497" s="19">
        <v>17</v>
      </c>
      <c r="D497" s="12">
        <v>170518.23699999996</v>
      </c>
      <c r="E497" s="12">
        <v>31632.625499999998</v>
      </c>
      <c r="F497" s="12">
        <v>7383.5790000000006</v>
      </c>
      <c r="G497" s="10">
        <v>89</v>
      </c>
      <c r="H497" s="10">
        <v>16</v>
      </c>
      <c r="I497" s="42">
        <v>321.02517391304349</v>
      </c>
    </row>
    <row r="498" spans="1:9" x14ac:dyDescent="0.45">
      <c r="A498" s="19">
        <v>2015</v>
      </c>
      <c r="B498" s="19">
        <v>4</v>
      </c>
      <c r="C498" s="19">
        <v>17</v>
      </c>
      <c r="D498" s="12">
        <v>170518.23699999996</v>
      </c>
      <c r="E498" s="12">
        <v>31632.625499999998</v>
      </c>
      <c r="F498" s="12">
        <v>7383.5790000000006</v>
      </c>
      <c r="G498" s="10">
        <v>89</v>
      </c>
      <c r="H498" s="10">
        <v>16</v>
      </c>
      <c r="I498" s="42">
        <v>321.02517391304349</v>
      </c>
    </row>
    <row r="499" spans="1:9" x14ac:dyDescent="0.45">
      <c r="A499" s="19">
        <v>2015</v>
      </c>
      <c r="B499" s="19">
        <v>4</v>
      </c>
      <c r="C499" s="19">
        <v>17</v>
      </c>
      <c r="D499" s="12">
        <v>170518.23699999996</v>
      </c>
      <c r="E499" s="12">
        <v>31632.625499999998</v>
      </c>
      <c r="F499" s="12">
        <v>7383.5790000000006</v>
      </c>
      <c r="G499" s="10">
        <v>89</v>
      </c>
      <c r="H499" s="10">
        <v>16</v>
      </c>
      <c r="I499" s="42">
        <v>321.02517391304349</v>
      </c>
    </row>
    <row r="500" spans="1:9" x14ac:dyDescent="0.45">
      <c r="A500" s="19">
        <v>2015</v>
      </c>
      <c r="B500" s="19">
        <v>4</v>
      </c>
      <c r="C500" s="19">
        <v>18</v>
      </c>
      <c r="D500" s="12">
        <v>170518.23699999996</v>
      </c>
      <c r="E500" s="12">
        <v>31632.625499999998</v>
      </c>
      <c r="F500" s="12">
        <v>5800.0445</v>
      </c>
      <c r="G500" s="10">
        <v>67</v>
      </c>
      <c r="H500" s="10">
        <v>14</v>
      </c>
      <c r="I500" s="42">
        <v>290.00222500000001</v>
      </c>
    </row>
    <row r="501" spans="1:9" x14ac:dyDescent="0.45">
      <c r="A501" s="19">
        <v>2015</v>
      </c>
      <c r="B501" s="19">
        <v>4</v>
      </c>
      <c r="C501" s="19">
        <v>18</v>
      </c>
      <c r="D501" s="12">
        <v>170518.23699999996</v>
      </c>
      <c r="E501" s="12">
        <v>31632.625499999998</v>
      </c>
      <c r="F501" s="12">
        <v>5800.0445</v>
      </c>
      <c r="G501" s="10">
        <v>67</v>
      </c>
      <c r="H501" s="10">
        <v>14</v>
      </c>
      <c r="I501" s="42">
        <v>290.00222500000001</v>
      </c>
    </row>
    <row r="502" spans="1:9" x14ac:dyDescent="0.45">
      <c r="A502" s="19">
        <v>2015</v>
      </c>
      <c r="B502" s="19">
        <v>4</v>
      </c>
      <c r="C502" s="19">
        <v>18</v>
      </c>
      <c r="D502" s="12">
        <v>170518.23699999996</v>
      </c>
      <c r="E502" s="12">
        <v>31632.625499999998</v>
      </c>
      <c r="F502" s="12">
        <v>5800.0445</v>
      </c>
      <c r="G502" s="10">
        <v>67</v>
      </c>
      <c r="H502" s="10">
        <v>14</v>
      </c>
      <c r="I502" s="42">
        <v>290.00222500000001</v>
      </c>
    </row>
    <row r="503" spans="1:9" x14ac:dyDescent="0.45">
      <c r="A503" s="19">
        <v>2015</v>
      </c>
      <c r="B503" s="19">
        <v>4</v>
      </c>
      <c r="C503" s="19">
        <v>18</v>
      </c>
      <c r="D503" s="12">
        <v>170518.23699999996</v>
      </c>
      <c r="E503" s="12">
        <v>31632.625499999998</v>
      </c>
      <c r="F503" s="12">
        <v>5800.0445</v>
      </c>
      <c r="G503" s="10">
        <v>67</v>
      </c>
      <c r="H503" s="10">
        <v>14</v>
      </c>
      <c r="I503" s="42">
        <v>290.00222500000001</v>
      </c>
    </row>
    <row r="504" spans="1:9" x14ac:dyDescent="0.45">
      <c r="A504" s="19">
        <v>2015</v>
      </c>
      <c r="B504" s="19">
        <v>4</v>
      </c>
      <c r="C504" s="19">
        <v>18</v>
      </c>
      <c r="D504" s="12">
        <v>170518.23699999996</v>
      </c>
      <c r="E504" s="12">
        <v>31632.625499999998</v>
      </c>
      <c r="F504" s="12">
        <v>5800.0445</v>
      </c>
      <c r="G504" s="10">
        <v>67</v>
      </c>
      <c r="H504" s="10">
        <v>14</v>
      </c>
      <c r="I504" s="42">
        <v>290.00222500000001</v>
      </c>
    </row>
    <row r="505" spans="1:9" x14ac:dyDescent="0.45">
      <c r="A505" s="19">
        <v>2015</v>
      </c>
      <c r="B505" s="19">
        <v>4</v>
      </c>
      <c r="C505" s="19">
        <v>18</v>
      </c>
      <c r="D505" s="12">
        <v>170518.23699999996</v>
      </c>
      <c r="E505" s="12">
        <v>31632.625499999998</v>
      </c>
      <c r="F505" s="12">
        <v>5800.0445</v>
      </c>
      <c r="G505" s="10">
        <v>67</v>
      </c>
      <c r="H505" s="10">
        <v>14</v>
      </c>
      <c r="I505" s="42">
        <v>290.00222500000001</v>
      </c>
    </row>
    <row r="506" spans="1:9" x14ac:dyDescent="0.45">
      <c r="A506" s="19">
        <v>2015</v>
      </c>
      <c r="B506" s="19">
        <v>4</v>
      </c>
      <c r="C506" s="19">
        <v>18</v>
      </c>
      <c r="D506" s="12">
        <v>170518.23699999996</v>
      </c>
      <c r="E506" s="12">
        <v>31632.625499999998</v>
      </c>
      <c r="F506" s="12">
        <v>5800.0445</v>
      </c>
      <c r="G506" s="10">
        <v>67</v>
      </c>
      <c r="H506" s="10">
        <v>14</v>
      </c>
      <c r="I506" s="42">
        <v>290.00222500000001</v>
      </c>
    </row>
    <row r="507" spans="1:9" x14ac:dyDescent="0.45">
      <c r="A507" s="19">
        <v>2015</v>
      </c>
      <c r="B507" s="19">
        <v>4</v>
      </c>
      <c r="C507" s="19">
        <v>18</v>
      </c>
      <c r="D507" s="12">
        <v>170518.23699999996</v>
      </c>
      <c r="E507" s="12">
        <v>31632.625499999998</v>
      </c>
      <c r="F507" s="12">
        <v>5800.0445</v>
      </c>
      <c r="G507" s="10">
        <v>67</v>
      </c>
      <c r="H507" s="10">
        <v>14</v>
      </c>
      <c r="I507" s="42">
        <v>290.00222500000001</v>
      </c>
    </row>
    <row r="508" spans="1:9" x14ac:dyDescent="0.45">
      <c r="A508" s="19">
        <v>2015</v>
      </c>
      <c r="B508" s="19">
        <v>4</v>
      </c>
      <c r="C508" s="19">
        <v>18</v>
      </c>
      <c r="D508" s="12">
        <v>170518.23699999996</v>
      </c>
      <c r="E508" s="12">
        <v>31632.625499999998</v>
      </c>
      <c r="F508" s="12">
        <v>5800.0445</v>
      </c>
      <c r="G508" s="10">
        <v>67</v>
      </c>
      <c r="H508" s="10">
        <v>14</v>
      </c>
      <c r="I508" s="42">
        <v>290.00222500000001</v>
      </c>
    </row>
    <row r="509" spans="1:9" x14ac:dyDescent="0.45">
      <c r="A509" s="19">
        <v>2015</v>
      </c>
      <c r="B509" s="19">
        <v>4</v>
      </c>
      <c r="C509" s="19">
        <v>18</v>
      </c>
      <c r="D509" s="12">
        <v>170518.23699999996</v>
      </c>
      <c r="E509" s="12">
        <v>31632.625499999998</v>
      </c>
      <c r="F509" s="12">
        <v>5800.0445</v>
      </c>
      <c r="G509" s="10">
        <v>67</v>
      </c>
      <c r="H509" s="10">
        <v>14</v>
      </c>
      <c r="I509" s="42">
        <v>290.00222500000001</v>
      </c>
    </row>
    <row r="510" spans="1:9" x14ac:dyDescent="0.45">
      <c r="A510" s="19">
        <v>2015</v>
      </c>
      <c r="B510" s="19">
        <v>5</v>
      </c>
      <c r="C510" s="19">
        <v>18</v>
      </c>
      <c r="D510" s="12">
        <v>170518.23699999996</v>
      </c>
      <c r="E510" s="12">
        <v>31407.572499999995</v>
      </c>
      <c r="F510" s="12">
        <v>5800.0445</v>
      </c>
      <c r="G510" s="10">
        <v>67</v>
      </c>
      <c r="H510" s="10">
        <v>14</v>
      </c>
      <c r="I510" s="42">
        <v>290.00222500000001</v>
      </c>
    </row>
    <row r="511" spans="1:9" x14ac:dyDescent="0.45">
      <c r="A511" s="19">
        <v>2015</v>
      </c>
      <c r="B511" s="19">
        <v>5</v>
      </c>
      <c r="C511" s="19">
        <v>19</v>
      </c>
      <c r="D511" s="12">
        <v>170518.23699999996</v>
      </c>
      <c r="E511" s="12">
        <v>31407.572499999995</v>
      </c>
      <c r="F511" s="12">
        <v>7862.3020000000006</v>
      </c>
      <c r="G511" s="10">
        <v>127</v>
      </c>
      <c r="H511" s="10">
        <v>18</v>
      </c>
      <c r="I511" s="42">
        <v>262.07673333333338</v>
      </c>
    </row>
    <row r="512" spans="1:9" x14ac:dyDescent="0.45">
      <c r="A512" s="19">
        <v>2015</v>
      </c>
      <c r="B512" s="19">
        <v>5</v>
      </c>
      <c r="C512" s="19">
        <v>19</v>
      </c>
      <c r="D512" s="12">
        <v>170518.23699999996</v>
      </c>
      <c r="E512" s="12">
        <v>31407.572499999995</v>
      </c>
      <c r="F512" s="12">
        <v>7862.3020000000006</v>
      </c>
      <c r="G512" s="10">
        <v>127</v>
      </c>
      <c r="H512" s="10">
        <v>18</v>
      </c>
      <c r="I512" s="42">
        <v>262.07673333333338</v>
      </c>
    </row>
    <row r="513" spans="1:9" x14ac:dyDescent="0.45">
      <c r="A513" s="19">
        <v>2015</v>
      </c>
      <c r="B513" s="19">
        <v>5</v>
      </c>
      <c r="C513" s="19">
        <v>19</v>
      </c>
      <c r="D513" s="12">
        <v>170518.23699999996</v>
      </c>
      <c r="E513" s="12">
        <v>31407.572499999995</v>
      </c>
      <c r="F513" s="12">
        <v>7862.3020000000006</v>
      </c>
      <c r="G513" s="10">
        <v>127</v>
      </c>
      <c r="H513" s="10">
        <v>18</v>
      </c>
      <c r="I513" s="42">
        <v>262.07673333333338</v>
      </c>
    </row>
    <row r="514" spans="1:9" x14ac:dyDescent="0.45">
      <c r="A514" s="19">
        <v>2015</v>
      </c>
      <c r="B514" s="19">
        <v>5</v>
      </c>
      <c r="C514" s="19">
        <v>19</v>
      </c>
      <c r="D514" s="12">
        <v>170518.23699999996</v>
      </c>
      <c r="E514" s="12">
        <v>31407.572499999995</v>
      </c>
      <c r="F514" s="12">
        <v>7862.3020000000006</v>
      </c>
      <c r="G514" s="10">
        <v>127</v>
      </c>
      <c r="H514" s="10">
        <v>18</v>
      </c>
      <c r="I514" s="42">
        <v>262.07673333333338</v>
      </c>
    </row>
    <row r="515" spans="1:9" x14ac:dyDescent="0.45">
      <c r="A515" s="19">
        <v>2015</v>
      </c>
      <c r="B515" s="19">
        <v>5</v>
      </c>
      <c r="C515" s="19">
        <v>19</v>
      </c>
      <c r="D515" s="12">
        <v>170518.23699999996</v>
      </c>
      <c r="E515" s="12">
        <v>31407.572499999995</v>
      </c>
      <c r="F515" s="12">
        <v>7862.3020000000006</v>
      </c>
      <c r="G515" s="10">
        <v>127</v>
      </c>
      <c r="H515" s="10">
        <v>18</v>
      </c>
      <c r="I515" s="42">
        <v>262.07673333333338</v>
      </c>
    </row>
    <row r="516" spans="1:9" x14ac:dyDescent="0.45">
      <c r="A516" s="19">
        <v>2015</v>
      </c>
      <c r="B516" s="19">
        <v>5</v>
      </c>
      <c r="C516" s="19">
        <v>19</v>
      </c>
      <c r="D516" s="12">
        <v>170518.23699999996</v>
      </c>
      <c r="E516" s="12">
        <v>31407.572499999995</v>
      </c>
      <c r="F516" s="12">
        <v>7862.3020000000006</v>
      </c>
      <c r="G516" s="10">
        <v>127</v>
      </c>
      <c r="H516" s="10">
        <v>18</v>
      </c>
      <c r="I516" s="42">
        <v>262.07673333333338</v>
      </c>
    </row>
    <row r="517" spans="1:9" x14ac:dyDescent="0.45">
      <c r="A517" s="19">
        <v>2015</v>
      </c>
      <c r="B517" s="19">
        <v>5</v>
      </c>
      <c r="C517" s="19">
        <v>19</v>
      </c>
      <c r="D517" s="12">
        <v>170518.23699999996</v>
      </c>
      <c r="E517" s="12">
        <v>31407.572499999995</v>
      </c>
      <c r="F517" s="12">
        <v>7862.3020000000006</v>
      </c>
      <c r="G517" s="10">
        <v>127</v>
      </c>
      <c r="H517" s="10">
        <v>18</v>
      </c>
      <c r="I517" s="42">
        <v>262.07673333333338</v>
      </c>
    </row>
    <row r="518" spans="1:9" x14ac:dyDescent="0.45">
      <c r="A518" s="19">
        <v>2015</v>
      </c>
      <c r="B518" s="19">
        <v>5</v>
      </c>
      <c r="C518" s="19">
        <v>19</v>
      </c>
      <c r="D518" s="12">
        <v>170518.23699999996</v>
      </c>
      <c r="E518" s="12">
        <v>31407.572499999995</v>
      </c>
      <c r="F518" s="12">
        <v>7862.3020000000006</v>
      </c>
      <c r="G518" s="10">
        <v>127</v>
      </c>
      <c r="H518" s="10">
        <v>18</v>
      </c>
      <c r="I518" s="42">
        <v>262.07673333333338</v>
      </c>
    </row>
    <row r="519" spans="1:9" x14ac:dyDescent="0.45">
      <c r="A519" s="19">
        <v>2015</v>
      </c>
      <c r="B519" s="19">
        <v>5</v>
      </c>
      <c r="C519" s="19">
        <v>19</v>
      </c>
      <c r="D519" s="12">
        <v>170518.23699999996</v>
      </c>
      <c r="E519" s="12">
        <v>31407.572499999995</v>
      </c>
      <c r="F519" s="12">
        <v>7862.3020000000006</v>
      </c>
      <c r="G519" s="10">
        <v>127</v>
      </c>
      <c r="H519" s="10">
        <v>18</v>
      </c>
      <c r="I519" s="42">
        <v>262.07673333333338</v>
      </c>
    </row>
    <row r="520" spans="1:9" x14ac:dyDescent="0.45">
      <c r="A520" s="19">
        <v>2015</v>
      </c>
      <c r="B520" s="19">
        <v>5</v>
      </c>
      <c r="C520" s="19">
        <v>20</v>
      </c>
      <c r="D520" s="12">
        <v>170518.23699999996</v>
      </c>
      <c r="E520" s="12">
        <v>31407.572499999995</v>
      </c>
      <c r="F520" s="12">
        <v>4835.4135000000006</v>
      </c>
      <c r="G520" s="10">
        <v>68</v>
      </c>
      <c r="H520" s="10">
        <v>13</v>
      </c>
      <c r="I520" s="42">
        <v>284.43608823529416</v>
      </c>
    </row>
    <row r="521" spans="1:9" x14ac:dyDescent="0.45">
      <c r="A521" s="19">
        <v>2015</v>
      </c>
      <c r="B521" s="19">
        <v>5</v>
      </c>
      <c r="C521" s="19">
        <v>20</v>
      </c>
      <c r="D521" s="12">
        <v>170518.23699999996</v>
      </c>
      <c r="E521" s="12">
        <v>31407.572499999995</v>
      </c>
      <c r="F521" s="12">
        <v>4835.4135000000006</v>
      </c>
      <c r="G521" s="10">
        <v>68</v>
      </c>
      <c r="H521" s="10">
        <v>13</v>
      </c>
      <c r="I521" s="42">
        <v>284.43608823529416</v>
      </c>
    </row>
    <row r="522" spans="1:9" x14ac:dyDescent="0.45">
      <c r="A522" s="19">
        <v>2015</v>
      </c>
      <c r="B522" s="19">
        <v>5</v>
      </c>
      <c r="C522" s="19">
        <v>20</v>
      </c>
      <c r="D522" s="12">
        <v>170518.23699999996</v>
      </c>
      <c r="E522" s="12">
        <v>31407.572499999995</v>
      </c>
      <c r="F522" s="12">
        <v>4835.4135000000006</v>
      </c>
      <c r="G522" s="10">
        <v>68</v>
      </c>
      <c r="H522" s="10">
        <v>13</v>
      </c>
      <c r="I522" s="42">
        <v>284.43608823529416</v>
      </c>
    </row>
    <row r="523" spans="1:9" x14ac:dyDescent="0.45">
      <c r="A523" s="19">
        <v>2015</v>
      </c>
      <c r="B523" s="19">
        <v>5</v>
      </c>
      <c r="C523" s="19">
        <v>20</v>
      </c>
      <c r="D523" s="12">
        <v>170518.23699999996</v>
      </c>
      <c r="E523" s="12">
        <v>31407.572499999995</v>
      </c>
      <c r="F523" s="12">
        <v>4835.4135000000006</v>
      </c>
      <c r="G523" s="10">
        <v>68</v>
      </c>
      <c r="H523" s="10">
        <v>13</v>
      </c>
      <c r="I523" s="42">
        <v>284.43608823529416</v>
      </c>
    </row>
    <row r="524" spans="1:9" x14ac:dyDescent="0.45">
      <c r="A524" s="19">
        <v>2015</v>
      </c>
      <c r="B524" s="19">
        <v>5</v>
      </c>
      <c r="C524" s="19">
        <v>20</v>
      </c>
      <c r="D524" s="12">
        <v>170518.23699999996</v>
      </c>
      <c r="E524" s="12">
        <v>31407.572499999995</v>
      </c>
      <c r="F524" s="12">
        <v>4835.4135000000006</v>
      </c>
      <c r="G524" s="10">
        <v>68</v>
      </c>
      <c r="H524" s="10">
        <v>13</v>
      </c>
      <c r="I524" s="42">
        <v>284.43608823529416</v>
      </c>
    </row>
    <row r="525" spans="1:9" x14ac:dyDescent="0.45">
      <c r="A525" s="19">
        <v>2015</v>
      </c>
      <c r="B525" s="19">
        <v>5</v>
      </c>
      <c r="C525" s="19">
        <v>20</v>
      </c>
      <c r="D525" s="12">
        <v>170518.23699999996</v>
      </c>
      <c r="E525" s="12">
        <v>31407.572499999995</v>
      </c>
      <c r="F525" s="12">
        <v>4835.4135000000006</v>
      </c>
      <c r="G525" s="10">
        <v>68</v>
      </c>
      <c r="H525" s="10">
        <v>13</v>
      </c>
      <c r="I525" s="42">
        <v>284.43608823529416</v>
      </c>
    </row>
    <row r="526" spans="1:9" x14ac:dyDescent="0.45">
      <c r="A526" s="19">
        <v>2015</v>
      </c>
      <c r="B526" s="19">
        <v>5</v>
      </c>
      <c r="C526" s="19">
        <v>21</v>
      </c>
      <c r="D526" s="12">
        <v>170518.23699999996</v>
      </c>
      <c r="E526" s="12">
        <v>31407.572499999995</v>
      </c>
      <c r="F526" s="12">
        <v>2891.19</v>
      </c>
      <c r="G526" s="10">
        <v>58</v>
      </c>
      <c r="H526" s="10">
        <v>5</v>
      </c>
      <c r="I526" s="42">
        <v>222.39923076923077</v>
      </c>
    </row>
    <row r="527" spans="1:9" x14ac:dyDescent="0.45">
      <c r="A527" s="19">
        <v>2015</v>
      </c>
      <c r="B527" s="19">
        <v>5</v>
      </c>
      <c r="C527" s="19">
        <v>21</v>
      </c>
      <c r="D527" s="12">
        <v>170518.23699999996</v>
      </c>
      <c r="E527" s="12">
        <v>31407.572499999995</v>
      </c>
      <c r="F527" s="12">
        <v>2891.19</v>
      </c>
      <c r="G527" s="10">
        <v>58</v>
      </c>
      <c r="H527" s="10">
        <v>5</v>
      </c>
      <c r="I527" s="42">
        <v>222.39923076923077</v>
      </c>
    </row>
    <row r="528" spans="1:9" x14ac:dyDescent="0.45">
      <c r="A528" s="19">
        <v>2015</v>
      </c>
      <c r="B528" s="19">
        <v>5</v>
      </c>
      <c r="C528" s="19">
        <v>22</v>
      </c>
      <c r="D528" s="12">
        <v>170518.23699999996</v>
      </c>
      <c r="E528" s="12">
        <v>31407.572499999995</v>
      </c>
      <c r="F528" s="12">
        <v>8138.1639999999998</v>
      </c>
      <c r="G528" s="10">
        <v>89</v>
      </c>
      <c r="H528" s="10">
        <v>17</v>
      </c>
      <c r="I528" s="42">
        <v>339.09016666666668</v>
      </c>
    </row>
    <row r="529" spans="1:9" x14ac:dyDescent="0.45">
      <c r="A529" s="19">
        <v>2015</v>
      </c>
      <c r="B529" s="19">
        <v>5</v>
      </c>
      <c r="C529" s="19">
        <v>22</v>
      </c>
      <c r="D529" s="12">
        <v>170518.23699999996</v>
      </c>
      <c r="E529" s="12">
        <v>31407.572499999995</v>
      </c>
      <c r="F529" s="12">
        <v>8138.1639999999998</v>
      </c>
      <c r="G529" s="10">
        <v>89</v>
      </c>
      <c r="H529" s="10">
        <v>17</v>
      </c>
      <c r="I529" s="42">
        <v>339.09016666666668</v>
      </c>
    </row>
    <row r="530" spans="1:9" x14ac:dyDescent="0.45">
      <c r="A530" s="19">
        <v>2015</v>
      </c>
      <c r="B530" s="19">
        <v>5</v>
      </c>
      <c r="C530" s="19">
        <v>22</v>
      </c>
      <c r="D530" s="12">
        <v>170518.23699999996</v>
      </c>
      <c r="E530" s="12">
        <v>31407.572499999995</v>
      </c>
      <c r="F530" s="12">
        <v>8138.1639999999998</v>
      </c>
      <c r="G530" s="10">
        <v>89</v>
      </c>
      <c r="H530" s="10">
        <v>17</v>
      </c>
      <c r="I530" s="42">
        <v>339.09016666666668</v>
      </c>
    </row>
    <row r="531" spans="1:9" x14ac:dyDescent="0.45">
      <c r="A531" s="19">
        <v>2015</v>
      </c>
      <c r="B531" s="19">
        <v>5</v>
      </c>
      <c r="C531" s="19">
        <v>22</v>
      </c>
      <c r="D531" s="12">
        <v>170518.23699999996</v>
      </c>
      <c r="E531" s="12">
        <v>31407.572499999995</v>
      </c>
      <c r="F531" s="12">
        <v>8138.1639999999998</v>
      </c>
      <c r="G531" s="10">
        <v>89</v>
      </c>
      <c r="H531" s="10">
        <v>17</v>
      </c>
      <c r="I531" s="42">
        <v>339.09016666666668</v>
      </c>
    </row>
    <row r="532" spans="1:9" x14ac:dyDescent="0.45">
      <c r="A532" s="19">
        <v>2015</v>
      </c>
      <c r="B532" s="19">
        <v>5</v>
      </c>
      <c r="C532" s="19">
        <v>22</v>
      </c>
      <c r="D532" s="12">
        <v>170518.23699999996</v>
      </c>
      <c r="E532" s="12">
        <v>31407.572499999995</v>
      </c>
      <c r="F532" s="12">
        <v>8138.1639999999998</v>
      </c>
      <c r="G532" s="10">
        <v>89</v>
      </c>
      <c r="H532" s="10">
        <v>17</v>
      </c>
      <c r="I532" s="42">
        <v>339.09016666666668</v>
      </c>
    </row>
    <row r="533" spans="1:9" x14ac:dyDescent="0.45">
      <c r="A533" s="19">
        <v>2015</v>
      </c>
      <c r="B533" s="19">
        <v>5</v>
      </c>
      <c r="C533" s="19">
        <v>22</v>
      </c>
      <c r="D533" s="12">
        <v>170518.23699999996</v>
      </c>
      <c r="E533" s="12">
        <v>31407.572499999995</v>
      </c>
      <c r="F533" s="12">
        <v>8138.1639999999998</v>
      </c>
      <c r="G533" s="10">
        <v>89</v>
      </c>
      <c r="H533" s="10">
        <v>17</v>
      </c>
      <c r="I533" s="42">
        <v>339.09016666666668</v>
      </c>
    </row>
    <row r="534" spans="1:9" x14ac:dyDescent="0.45">
      <c r="A534" s="19">
        <v>2015</v>
      </c>
      <c r="B534" s="19">
        <v>5</v>
      </c>
      <c r="C534" s="19">
        <v>22</v>
      </c>
      <c r="D534" s="12">
        <v>170518.23699999996</v>
      </c>
      <c r="E534" s="12">
        <v>31407.572499999995</v>
      </c>
      <c r="F534" s="12">
        <v>8138.1639999999998</v>
      </c>
      <c r="G534" s="10">
        <v>89</v>
      </c>
      <c r="H534" s="10">
        <v>17</v>
      </c>
      <c r="I534" s="42">
        <v>339.09016666666668</v>
      </c>
    </row>
    <row r="535" spans="1:9" x14ac:dyDescent="0.45">
      <c r="A535" s="19">
        <v>2015</v>
      </c>
      <c r="B535" s="19">
        <v>5</v>
      </c>
      <c r="C535" s="19">
        <v>23</v>
      </c>
      <c r="D535" s="12">
        <v>170518.23699999996</v>
      </c>
      <c r="E535" s="12">
        <v>31407.572499999995</v>
      </c>
      <c r="F535" s="12">
        <v>14416.489000000001</v>
      </c>
      <c r="G535" s="10">
        <v>138</v>
      </c>
      <c r="H535" s="10">
        <v>16</v>
      </c>
      <c r="I535" s="42">
        <v>465.04803225806455</v>
      </c>
    </row>
    <row r="536" spans="1:9" x14ac:dyDescent="0.45">
      <c r="A536" s="19">
        <v>2015</v>
      </c>
      <c r="B536" s="19">
        <v>5</v>
      </c>
      <c r="C536" s="19">
        <v>23</v>
      </c>
      <c r="D536" s="12">
        <v>170518.23699999996</v>
      </c>
      <c r="E536" s="12">
        <v>31407.572499999995</v>
      </c>
      <c r="F536" s="12">
        <v>14416.489000000001</v>
      </c>
      <c r="G536" s="10">
        <v>138</v>
      </c>
      <c r="H536" s="10">
        <v>16</v>
      </c>
      <c r="I536" s="42">
        <v>465.04803225806455</v>
      </c>
    </row>
    <row r="537" spans="1:9" x14ac:dyDescent="0.45">
      <c r="A537" s="19">
        <v>2015</v>
      </c>
      <c r="B537" s="19">
        <v>5</v>
      </c>
      <c r="C537" s="19">
        <v>23</v>
      </c>
      <c r="D537" s="12">
        <v>170518.23699999996</v>
      </c>
      <c r="E537" s="12">
        <v>31407.572499999995</v>
      </c>
      <c r="F537" s="12">
        <v>14416.489000000001</v>
      </c>
      <c r="G537" s="10">
        <v>138</v>
      </c>
      <c r="H537" s="10">
        <v>16</v>
      </c>
      <c r="I537" s="42">
        <v>465.04803225806455</v>
      </c>
    </row>
    <row r="538" spans="1:9" x14ac:dyDescent="0.45">
      <c r="A538" s="19">
        <v>2015</v>
      </c>
      <c r="B538" s="19">
        <v>5</v>
      </c>
      <c r="C538" s="19">
        <v>23</v>
      </c>
      <c r="D538" s="12">
        <v>170518.23699999996</v>
      </c>
      <c r="E538" s="12">
        <v>31407.572499999995</v>
      </c>
      <c r="F538" s="12">
        <v>14416.489000000001</v>
      </c>
      <c r="G538" s="10">
        <v>138</v>
      </c>
      <c r="H538" s="10">
        <v>16</v>
      </c>
      <c r="I538" s="42">
        <v>465.04803225806455</v>
      </c>
    </row>
    <row r="539" spans="1:9" x14ac:dyDescent="0.45">
      <c r="A539" s="19">
        <v>2015</v>
      </c>
      <c r="B539" s="19">
        <v>5</v>
      </c>
      <c r="C539" s="19">
        <v>23</v>
      </c>
      <c r="D539" s="12">
        <v>170518.23699999996</v>
      </c>
      <c r="E539" s="12">
        <v>31407.572499999995</v>
      </c>
      <c r="F539" s="12">
        <v>14416.489000000001</v>
      </c>
      <c r="G539" s="10">
        <v>138</v>
      </c>
      <c r="H539" s="10">
        <v>16</v>
      </c>
      <c r="I539" s="42">
        <v>465.04803225806455</v>
      </c>
    </row>
    <row r="540" spans="1:9" x14ac:dyDescent="0.45">
      <c r="A540" s="19">
        <v>2015</v>
      </c>
      <c r="B540" s="19">
        <v>6</v>
      </c>
      <c r="C540" s="19">
        <v>23</v>
      </c>
      <c r="D540" s="12">
        <v>170518.23699999996</v>
      </c>
      <c r="E540" s="12">
        <v>33990.876599999989</v>
      </c>
      <c r="F540" s="12">
        <v>14416.489000000001</v>
      </c>
      <c r="G540" s="10">
        <v>138</v>
      </c>
      <c r="H540" s="10">
        <v>16</v>
      </c>
      <c r="I540" s="42">
        <v>465.04803225806455</v>
      </c>
    </row>
    <row r="541" spans="1:9" x14ac:dyDescent="0.45">
      <c r="A541" s="19">
        <v>2015</v>
      </c>
      <c r="B541" s="19">
        <v>6</v>
      </c>
      <c r="C541" s="19">
        <v>23</v>
      </c>
      <c r="D541" s="12">
        <v>170518.23699999996</v>
      </c>
      <c r="E541" s="12">
        <v>33990.876599999989</v>
      </c>
      <c r="F541" s="12">
        <v>14416.489000000001</v>
      </c>
      <c r="G541" s="10">
        <v>138</v>
      </c>
      <c r="H541" s="10">
        <v>16</v>
      </c>
      <c r="I541" s="42">
        <v>465.04803225806455</v>
      </c>
    </row>
    <row r="542" spans="1:9" x14ac:dyDescent="0.45">
      <c r="A542" s="19">
        <v>2015</v>
      </c>
      <c r="B542" s="19">
        <v>6</v>
      </c>
      <c r="C542" s="19">
        <v>24</v>
      </c>
      <c r="D542" s="12">
        <v>170518.23699999996</v>
      </c>
      <c r="E542" s="12">
        <v>33990.876599999989</v>
      </c>
      <c r="F542" s="12">
        <v>9591.391999999998</v>
      </c>
      <c r="G542" s="10">
        <v>82</v>
      </c>
      <c r="H542" s="10">
        <v>13</v>
      </c>
      <c r="I542" s="42">
        <v>479.56959999999992</v>
      </c>
    </row>
    <row r="543" spans="1:9" x14ac:dyDescent="0.45">
      <c r="A543" s="19">
        <v>2015</v>
      </c>
      <c r="B543" s="19">
        <v>6</v>
      </c>
      <c r="C543" s="19">
        <v>24</v>
      </c>
      <c r="D543" s="12">
        <v>170518.23699999996</v>
      </c>
      <c r="E543" s="12">
        <v>33990.876599999989</v>
      </c>
      <c r="F543" s="12">
        <v>9591.391999999998</v>
      </c>
      <c r="G543" s="10">
        <v>82</v>
      </c>
      <c r="H543" s="10">
        <v>13</v>
      </c>
      <c r="I543" s="42">
        <v>479.56959999999992</v>
      </c>
    </row>
    <row r="544" spans="1:9" x14ac:dyDescent="0.45">
      <c r="A544" s="19">
        <v>2015</v>
      </c>
      <c r="B544" s="19">
        <v>6</v>
      </c>
      <c r="C544" s="19">
        <v>24</v>
      </c>
      <c r="D544" s="12">
        <v>170518.23699999996</v>
      </c>
      <c r="E544" s="12">
        <v>33990.876599999989</v>
      </c>
      <c r="F544" s="12">
        <v>9591.391999999998</v>
      </c>
      <c r="G544" s="10">
        <v>82</v>
      </c>
      <c r="H544" s="10">
        <v>13</v>
      </c>
      <c r="I544" s="42">
        <v>479.56959999999992</v>
      </c>
    </row>
    <row r="545" spans="1:9" x14ac:dyDescent="0.45">
      <c r="A545" s="19">
        <v>2015</v>
      </c>
      <c r="B545" s="19">
        <v>6</v>
      </c>
      <c r="C545" s="19">
        <v>24</v>
      </c>
      <c r="D545" s="12">
        <v>170518.23699999996</v>
      </c>
      <c r="E545" s="12">
        <v>33990.876599999989</v>
      </c>
      <c r="F545" s="12">
        <v>9591.391999999998</v>
      </c>
      <c r="G545" s="10">
        <v>82</v>
      </c>
      <c r="H545" s="10">
        <v>13</v>
      </c>
      <c r="I545" s="42">
        <v>479.56959999999992</v>
      </c>
    </row>
    <row r="546" spans="1:9" x14ac:dyDescent="0.45">
      <c r="A546" s="19">
        <v>2015</v>
      </c>
      <c r="B546" s="19">
        <v>6</v>
      </c>
      <c r="C546" s="19">
        <v>24</v>
      </c>
      <c r="D546" s="12">
        <v>170518.23699999996</v>
      </c>
      <c r="E546" s="12">
        <v>33990.876599999989</v>
      </c>
      <c r="F546" s="12">
        <v>9591.391999999998</v>
      </c>
      <c r="G546" s="10">
        <v>82</v>
      </c>
      <c r="H546" s="10">
        <v>13</v>
      </c>
      <c r="I546" s="42">
        <v>479.56959999999992</v>
      </c>
    </row>
    <row r="547" spans="1:9" x14ac:dyDescent="0.45">
      <c r="A547" s="19">
        <v>2015</v>
      </c>
      <c r="B547" s="19">
        <v>6</v>
      </c>
      <c r="C547" s="19">
        <v>24</v>
      </c>
      <c r="D547" s="12">
        <v>170518.23699999996</v>
      </c>
      <c r="E547" s="12">
        <v>33990.876599999989</v>
      </c>
      <c r="F547" s="12">
        <v>9591.391999999998</v>
      </c>
      <c r="G547" s="10">
        <v>82</v>
      </c>
      <c r="H547" s="10">
        <v>13</v>
      </c>
      <c r="I547" s="42">
        <v>479.56959999999992</v>
      </c>
    </row>
    <row r="548" spans="1:9" x14ac:dyDescent="0.45">
      <c r="A548" s="19">
        <v>2015</v>
      </c>
      <c r="B548" s="19">
        <v>6</v>
      </c>
      <c r="C548" s="19">
        <v>25</v>
      </c>
      <c r="D548" s="12">
        <v>170518.23699999996</v>
      </c>
      <c r="E548" s="12">
        <v>33990.876599999989</v>
      </c>
      <c r="F548" s="12">
        <v>9028.4965999999986</v>
      </c>
      <c r="G548" s="10">
        <v>109</v>
      </c>
      <c r="H548" s="10">
        <v>20</v>
      </c>
      <c r="I548" s="42">
        <v>311.3274689655172</v>
      </c>
    </row>
    <row r="549" spans="1:9" x14ac:dyDescent="0.45">
      <c r="A549" s="19">
        <v>2015</v>
      </c>
      <c r="B549" s="19">
        <v>6</v>
      </c>
      <c r="C549" s="19">
        <v>25</v>
      </c>
      <c r="D549" s="12">
        <v>170518.23699999996</v>
      </c>
      <c r="E549" s="12">
        <v>33990.876599999989</v>
      </c>
      <c r="F549" s="12">
        <v>9028.4965999999986</v>
      </c>
      <c r="G549" s="10">
        <v>109</v>
      </c>
      <c r="H549" s="10">
        <v>20</v>
      </c>
      <c r="I549" s="42">
        <v>311.3274689655172</v>
      </c>
    </row>
    <row r="550" spans="1:9" x14ac:dyDescent="0.45">
      <c r="A550" s="19">
        <v>2015</v>
      </c>
      <c r="B550" s="19">
        <v>6</v>
      </c>
      <c r="C550" s="19">
        <v>25</v>
      </c>
      <c r="D550" s="12">
        <v>170518.23699999996</v>
      </c>
      <c r="E550" s="12">
        <v>33990.876599999989</v>
      </c>
      <c r="F550" s="12">
        <v>9028.4965999999986</v>
      </c>
      <c r="G550" s="10">
        <v>109</v>
      </c>
      <c r="H550" s="10">
        <v>20</v>
      </c>
      <c r="I550" s="42">
        <v>311.3274689655172</v>
      </c>
    </row>
    <row r="551" spans="1:9" x14ac:dyDescent="0.45">
      <c r="A551" s="19">
        <v>2015</v>
      </c>
      <c r="B551" s="19">
        <v>6</v>
      </c>
      <c r="C551" s="19">
        <v>25</v>
      </c>
      <c r="D551" s="12">
        <v>170518.23699999996</v>
      </c>
      <c r="E551" s="12">
        <v>33990.876599999989</v>
      </c>
      <c r="F551" s="12">
        <v>9028.4965999999986</v>
      </c>
      <c r="G551" s="10">
        <v>109</v>
      </c>
      <c r="H551" s="10">
        <v>20</v>
      </c>
      <c r="I551" s="42">
        <v>311.3274689655172</v>
      </c>
    </row>
    <row r="552" spans="1:9" x14ac:dyDescent="0.45">
      <c r="A552" s="19">
        <v>2015</v>
      </c>
      <c r="B552" s="19">
        <v>6</v>
      </c>
      <c r="C552" s="19">
        <v>25</v>
      </c>
      <c r="D552" s="12">
        <v>170518.23699999996</v>
      </c>
      <c r="E552" s="12">
        <v>33990.876599999989</v>
      </c>
      <c r="F552" s="12">
        <v>9028.4965999999986</v>
      </c>
      <c r="G552" s="10">
        <v>109</v>
      </c>
      <c r="H552" s="10">
        <v>20</v>
      </c>
      <c r="I552" s="42">
        <v>311.3274689655172</v>
      </c>
    </row>
    <row r="553" spans="1:9" x14ac:dyDescent="0.45">
      <c r="A553" s="19">
        <v>2015</v>
      </c>
      <c r="B553" s="19">
        <v>6</v>
      </c>
      <c r="C553" s="19">
        <v>25</v>
      </c>
      <c r="D553" s="12">
        <v>170518.23699999996</v>
      </c>
      <c r="E553" s="12">
        <v>33990.876599999989</v>
      </c>
      <c r="F553" s="12">
        <v>9028.4965999999986</v>
      </c>
      <c r="G553" s="10">
        <v>109</v>
      </c>
      <c r="H553" s="10">
        <v>20</v>
      </c>
      <c r="I553" s="42">
        <v>311.3274689655172</v>
      </c>
    </row>
    <row r="554" spans="1:9" x14ac:dyDescent="0.45">
      <c r="A554" s="19">
        <v>2015</v>
      </c>
      <c r="B554" s="19">
        <v>6</v>
      </c>
      <c r="C554" s="19">
        <v>25</v>
      </c>
      <c r="D554" s="12">
        <v>170518.23699999996</v>
      </c>
      <c r="E554" s="12">
        <v>33990.876599999989</v>
      </c>
      <c r="F554" s="12">
        <v>9028.4965999999986</v>
      </c>
      <c r="G554" s="10">
        <v>109</v>
      </c>
      <c r="H554" s="10">
        <v>20</v>
      </c>
      <c r="I554" s="42">
        <v>311.3274689655172</v>
      </c>
    </row>
    <row r="555" spans="1:9" x14ac:dyDescent="0.45">
      <c r="A555" s="19">
        <v>2015</v>
      </c>
      <c r="B555" s="19">
        <v>6</v>
      </c>
      <c r="C555" s="19">
        <v>25</v>
      </c>
      <c r="D555" s="12">
        <v>170518.23699999996</v>
      </c>
      <c r="E555" s="12">
        <v>33990.876599999989</v>
      </c>
      <c r="F555" s="12">
        <v>9028.4965999999986</v>
      </c>
      <c r="G555" s="10">
        <v>109</v>
      </c>
      <c r="H555" s="10">
        <v>20</v>
      </c>
      <c r="I555" s="42">
        <v>311.3274689655172</v>
      </c>
    </row>
    <row r="556" spans="1:9" x14ac:dyDescent="0.45">
      <c r="A556" s="19">
        <v>2015</v>
      </c>
      <c r="B556" s="19">
        <v>6</v>
      </c>
      <c r="C556" s="19">
        <v>25</v>
      </c>
      <c r="D556" s="12">
        <v>170518.23699999996</v>
      </c>
      <c r="E556" s="12">
        <v>33990.876599999989</v>
      </c>
      <c r="F556" s="12">
        <v>9028.4965999999986</v>
      </c>
      <c r="G556" s="10">
        <v>109</v>
      </c>
      <c r="H556" s="10">
        <v>20</v>
      </c>
      <c r="I556" s="42">
        <v>311.3274689655172</v>
      </c>
    </row>
    <row r="557" spans="1:9" x14ac:dyDescent="0.45">
      <c r="A557" s="19">
        <v>2015</v>
      </c>
      <c r="B557" s="19">
        <v>6</v>
      </c>
      <c r="C557" s="19">
        <v>26</v>
      </c>
      <c r="D557" s="12">
        <v>170518.23699999996</v>
      </c>
      <c r="E557" s="12">
        <v>33990.876599999989</v>
      </c>
      <c r="F557" s="12">
        <v>5340.4059999999999</v>
      </c>
      <c r="G557" s="10">
        <v>62</v>
      </c>
      <c r="H557" s="10">
        <v>12</v>
      </c>
      <c r="I557" s="42">
        <v>314.14152941176468</v>
      </c>
    </row>
    <row r="558" spans="1:9" x14ac:dyDescent="0.45">
      <c r="A558" s="19">
        <v>2015</v>
      </c>
      <c r="B558" s="19">
        <v>6</v>
      </c>
      <c r="C558" s="19">
        <v>26</v>
      </c>
      <c r="D558" s="12">
        <v>170518.23699999996</v>
      </c>
      <c r="E558" s="12">
        <v>33990.876599999989</v>
      </c>
      <c r="F558" s="12">
        <v>5340.4059999999999</v>
      </c>
      <c r="G558" s="10">
        <v>62</v>
      </c>
      <c r="H558" s="10">
        <v>12</v>
      </c>
      <c r="I558" s="42">
        <v>314.14152941176468</v>
      </c>
    </row>
    <row r="559" spans="1:9" x14ac:dyDescent="0.45">
      <c r="A559" s="19">
        <v>2015</v>
      </c>
      <c r="B559" s="19">
        <v>6</v>
      </c>
      <c r="C559" s="19">
        <v>26</v>
      </c>
      <c r="D559" s="12">
        <v>170518.23699999996</v>
      </c>
      <c r="E559" s="12">
        <v>33990.876599999989</v>
      </c>
      <c r="F559" s="12">
        <v>5340.4059999999999</v>
      </c>
      <c r="G559" s="10">
        <v>62</v>
      </c>
      <c r="H559" s="10">
        <v>12</v>
      </c>
      <c r="I559" s="42">
        <v>314.14152941176468</v>
      </c>
    </row>
    <row r="560" spans="1:9" x14ac:dyDescent="0.45">
      <c r="A560" s="19">
        <v>2015</v>
      </c>
      <c r="B560" s="19">
        <v>6</v>
      </c>
      <c r="C560" s="19">
        <v>26</v>
      </c>
      <c r="D560" s="12">
        <v>170518.23699999996</v>
      </c>
      <c r="E560" s="12">
        <v>33990.876599999989</v>
      </c>
      <c r="F560" s="12">
        <v>5340.4059999999999</v>
      </c>
      <c r="G560" s="10">
        <v>62</v>
      </c>
      <c r="H560" s="10">
        <v>12</v>
      </c>
      <c r="I560" s="42">
        <v>314.14152941176468</v>
      </c>
    </row>
    <row r="561" spans="1:9" x14ac:dyDescent="0.45">
      <c r="A561" s="19">
        <v>2015</v>
      </c>
      <c r="B561" s="19">
        <v>6</v>
      </c>
      <c r="C561" s="19">
        <v>26</v>
      </c>
      <c r="D561" s="12">
        <v>170518.23699999996</v>
      </c>
      <c r="E561" s="12">
        <v>33990.876599999989</v>
      </c>
      <c r="F561" s="12">
        <v>5340.4059999999999</v>
      </c>
      <c r="G561" s="10">
        <v>62</v>
      </c>
      <c r="H561" s="10">
        <v>12</v>
      </c>
      <c r="I561" s="42">
        <v>314.14152941176468</v>
      </c>
    </row>
    <row r="562" spans="1:9" x14ac:dyDescent="0.45">
      <c r="A562" s="19">
        <v>2015</v>
      </c>
      <c r="B562" s="19">
        <v>6</v>
      </c>
      <c r="C562" s="19">
        <v>27</v>
      </c>
      <c r="D562" s="12">
        <v>170518.23699999996</v>
      </c>
      <c r="E562" s="12">
        <v>33990.876599999989</v>
      </c>
      <c r="F562" s="12">
        <v>5660.1040000000003</v>
      </c>
      <c r="G562" s="10">
        <v>71</v>
      </c>
      <c r="H562" s="10">
        <v>14</v>
      </c>
      <c r="I562" s="42">
        <v>297.90021052631579</v>
      </c>
    </row>
    <row r="563" spans="1:9" x14ac:dyDescent="0.45">
      <c r="A563" s="19">
        <v>2015</v>
      </c>
      <c r="B563" s="19">
        <v>6</v>
      </c>
      <c r="C563" s="19">
        <v>27</v>
      </c>
      <c r="D563" s="12">
        <v>170518.23699999996</v>
      </c>
      <c r="E563" s="12">
        <v>33990.876599999989</v>
      </c>
      <c r="F563" s="12">
        <v>5660.1040000000003</v>
      </c>
      <c r="G563" s="10">
        <v>71</v>
      </c>
      <c r="H563" s="10">
        <v>14</v>
      </c>
      <c r="I563" s="42">
        <v>297.90021052631579</v>
      </c>
    </row>
    <row r="564" spans="1:9" x14ac:dyDescent="0.45">
      <c r="A564" s="19">
        <v>2015</v>
      </c>
      <c r="B564" s="19">
        <v>6</v>
      </c>
      <c r="C564" s="19">
        <v>27</v>
      </c>
      <c r="D564" s="12">
        <v>170518.23699999996</v>
      </c>
      <c r="E564" s="12">
        <v>33990.876599999989</v>
      </c>
      <c r="F564" s="12">
        <v>5660.1040000000003</v>
      </c>
      <c r="G564" s="10">
        <v>71</v>
      </c>
      <c r="H564" s="10">
        <v>14</v>
      </c>
      <c r="I564" s="42">
        <v>297.90021052631579</v>
      </c>
    </row>
    <row r="565" spans="1:9" x14ac:dyDescent="0.45">
      <c r="A565" s="19">
        <v>2015</v>
      </c>
      <c r="B565" s="19">
        <v>6</v>
      </c>
      <c r="C565" s="19">
        <v>27</v>
      </c>
      <c r="D565" s="12">
        <v>170518.23699999996</v>
      </c>
      <c r="E565" s="12">
        <v>33990.876599999989</v>
      </c>
      <c r="F565" s="12">
        <v>5660.1040000000003</v>
      </c>
      <c r="G565" s="10">
        <v>71</v>
      </c>
      <c r="H565" s="10">
        <v>14</v>
      </c>
      <c r="I565" s="42">
        <v>297.90021052631579</v>
      </c>
    </row>
    <row r="566" spans="1:9" x14ac:dyDescent="0.45">
      <c r="A566" s="19">
        <v>2015</v>
      </c>
      <c r="B566" s="19">
        <v>7</v>
      </c>
      <c r="C566" s="19">
        <v>27</v>
      </c>
      <c r="D566" s="12">
        <v>170518.23699999996</v>
      </c>
      <c r="E566" s="12">
        <v>37563.989999999991</v>
      </c>
      <c r="F566" s="12">
        <v>5660.1040000000003</v>
      </c>
      <c r="G566" s="10">
        <v>71</v>
      </c>
      <c r="H566" s="10">
        <v>14</v>
      </c>
      <c r="I566" s="42">
        <v>297.90021052631579</v>
      </c>
    </row>
    <row r="567" spans="1:9" x14ac:dyDescent="0.45">
      <c r="A567" s="19">
        <v>2015</v>
      </c>
      <c r="B567" s="19">
        <v>7</v>
      </c>
      <c r="C567" s="19">
        <v>27</v>
      </c>
      <c r="D567" s="12">
        <v>170518.23699999996</v>
      </c>
      <c r="E567" s="12">
        <v>37563.989999999991</v>
      </c>
      <c r="F567" s="12">
        <v>5660.1040000000003</v>
      </c>
      <c r="G567" s="10">
        <v>71</v>
      </c>
      <c r="H567" s="10">
        <v>14</v>
      </c>
      <c r="I567" s="42">
        <v>297.90021052631579</v>
      </c>
    </row>
    <row r="568" spans="1:9" x14ac:dyDescent="0.45">
      <c r="A568" s="19">
        <v>2015</v>
      </c>
      <c r="B568" s="19">
        <v>7</v>
      </c>
      <c r="C568" s="19">
        <v>27</v>
      </c>
      <c r="D568" s="12">
        <v>170518.23699999996</v>
      </c>
      <c r="E568" s="12">
        <v>37563.989999999991</v>
      </c>
      <c r="F568" s="12">
        <v>5660.1040000000003</v>
      </c>
      <c r="G568" s="10">
        <v>71</v>
      </c>
      <c r="H568" s="10">
        <v>14</v>
      </c>
      <c r="I568" s="42">
        <v>297.90021052631579</v>
      </c>
    </row>
    <row r="569" spans="1:9" x14ac:dyDescent="0.45">
      <c r="A569" s="19">
        <v>2015</v>
      </c>
      <c r="B569" s="19">
        <v>7</v>
      </c>
      <c r="C569" s="19">
        <v>27</v>
      </c>
      <c r="D569" s="12">
        <v>170518.23699999996</v>
      </c>
      <c r="E569" s="12">
        <v>37563.989999999991</v>
      </c>
      <c r="F569" s="12">
        <v>5660.1040000000003</v>
      </c>
      <c r="G569" s="10">
        <v>71</v>
      </c>
      <c r="H569" s="10">
        <v>14</v>
      </c>
      <c r="I569" s="42">
        <v>297.90021052631579</v>
      </c>
    </row>
    <row r="570" spans="1:9" x14ac:dyDescent="0.45">
      <c r="A570" s="19">
        <v>2015</v>
      </c>
      <c r="B570" s="19">
        <v>7</v>
      </c>
      <c r="C570" s="19">
        <v>27</v>
      </c>
      <c r="D570" s="12">
        <v>170518.23699999996</v>
      </c>
      <c r="E570" s="12">
        <v>37563.989999999991</v>
      </c>
      <c r="F570" s="12">
        <v>5660.1040000000003</v>
      </c>
      <c r="G570" s="10">
        <v>71</v>
      </c>
      <c r="H570" s="10">
        <v>14</v>
      </c>
      <c r="I570" s="42">
        <v>297.90021052631579</v>
      </c>
    </row>
    <row r="571" spans="1:9" x14ac:dyDescent="0.45">
      <c r="A571" s="19">
        <v>2015</v>
      </c>
      <c r="B571" s="19">
        <v>7</v>
      </c>
      <c r="C571" s="19">
        <v>27</v>
      </c>
      <c r="D571" s="12">
        <v>170518.23699999996</v>
      </c>
      <c r="E571" s="12">
        <v>37563.989999999991</v>
      </c>
      <c r="F571" s="12">
        <v>5660.1040000000003</v>
      </c>
      <c r="G571" s="10">
        <v>71</v>
      </c>
      <c r="H571" s="10">
        <v>14</v>
      </c>
      <c r="I571" s="42">
        <v>297.90021052631579</v>
      </c>
    </row>
    <row r="572" spans="1:9" x14ac:dyDescent="0.45">
      <c r="A572" s="19">
        <v>2015</v>
      </c>
      <c r="B572" s="19">
        <v>7</v>
      </c>
      <c r="C572" s="19">
        <v>28</v>
      </c>
      <c r="D572" s="12">
        <v>170518.23699999996</v>
      </c>
      <c r="E572" s="12">
        <v>37563.989999999991</v>
      </c>
      <c r="F572" s="12">
        <v>8792.5579999999991</v>
      </c>
      <c r="G572" s="10">
        <v>117</v>
      </c>
      <c r="H572" s="10">
        <v>22</v>
      </c>
      <c r="I572" s="42">
        <v>274.76743749999997</v>
      </c>
    </row>
    <row r="573" spans="1:9" x14ac:dyDescent="0.45">
      <c r="A573" s="19">
        <v>2015</v>
      </c>
      <c r="B573" s="19">
        <v>7</v>
      </c>
      <c r="C573" s="19">
        <v>28</v>
      </c>
      <c r="D573" s="12">
        <v>170518.23699999996</v>
      </c>
      <c r="E573" s="12">
        <v>37563.989999999991</v>
      </c>
      <c r="F573" s="12">
        <v>8792.5579999999991</v>
      </c>
      <c r="G573" s="10">
        <v>117</v>
      </c>
      <c r="H573" s="10">
        <v>22</v>
      </c>
      <c r="I573" s="42">
        <v>274.76743749999997</v>
      </c>
    </row>
    <row r="574" spans="1:9" x14ac:dyDescent="0.45">
      <c r="A574" s="19">
        <v>2015</v>
      </c>
      <c r="B574" s="19">
        <v>7</v>
      </c>
      <c r="C574" s="19">
        <v>28</v>
      </c>
      <c r="D574" s="12">
        <v>170518.23699999996</v>
      </c>
      <c r="E574" s="12">
        <v>37563.989999999991</v>
      </c>
      <c r="F574" s="12">
        <v>8792.5579999999991</v>
      </c>
      <c r="G574" s="10">
        <v>117</v>
      </c>
      <c r="H574" s="10">
        <v>22</v>
      </c>
      <c r="I574" s="42">
        <v>274.76743749999997</v>
      </c>
    </row>
    <row r="575" spans="1:9" x14ac:dyDescent="0.45">
      <c r="A575" s="19">
        <v>2015</v>
      </c>
      <c r="B575" s="19">
        <v>7</v>
      </c>
      <c r="C575" s="19">
        <v>28</v>
      </c>
      <c r="D575" s="12">
        <v>170518.23699999996</v>
      </c>
      <c r="E575" s="12">
        <v>37563.989999999991</v>
      </c>
      <c r="F575" s="12">
        <v>8792.5579999999991</v>
      </c>
      <c r="G575" s="10">
        <v>117</v>
      </c>
      <c r="H575" s="10">
        <v>22</v>
      </c>
      <c r="I575" s="42">
        <v>274.76743749999997</v>
      </c>
    </row>
    <row r="576" spans="1:9" x14ac:dyDescent="0.45">
      <c r="A576" s="19">
        <v>2015</v>
      </c>
      <c r="B576" s="19">
        <v>7</v>
      </c>
      <c r="C576" s="19">
        <v>28</v>
      </c>
      <c r="D576" s="12">
        <v>170518.23699999996</v>
      </c>
      <c r="E576" s="12">
        <v>37563.989999999991</v>
      </c>
      <c r="F576" s="12">
        <v>8792.5579999999991</v>
      </c>
      <c r="G576" s="10">
        <v>117</v>
      </c>
      <c r="H576" s="10">
        <v>22</v>
      </c>
      <c r="I576" s="42">
        <v>274.76743749999997</v>
      </c>
    </row>
    <row r="577" spans="1:9" x14ac:dyDescent="0.45">
      <c r="A577" s="19">
        <v>2015</v>
      </c>
      <c r="B577" s="19">
        <v>7</v>
      </c>
      <c r="C577" s="19">
        <v>28</v>
      </c>
      <c r="D577" s="12">
        <v>170518.23699999996</v>
      </c>
      <c r="E577" s="12">
        <v>37563.989999999991</v>
      </c>
      <c r="F577" s="12">
        <v>8792.5579999999991</v>
      </c>
      <c r="G577" s="10">
        <v>117</v>
      </c>
      <c r="H577" s="10">
        <v>22</v>
      </c>
      <c r="I577" s="42">
        <v>274.76743749999997</v>
      </c>
    </row>
    <row r="578" spans="1:9" x14ac:dyDescent="0.45">
      <c r="A578" s="19">
        <v>2015</v>
      </c>
      <c r="B578" s="19">
        <v>7</v>
      </c>
      <c r="C578" s="19">
        <v>28</v>
      </c>
      <c r="D578" s="12">
        <v>170518.23699999996</v>
      </c>
      <c r="E578" s="12">
        <v>37563.989999999991</v>
      </c>
      <c r="F578" s="12">
        <v>8792.5579999999991</v>
      </c>
      <c r="G578" s="10">
        <v>117</v>
      </c>
      <c r="H578" s="10">
        <v>22</v>
      </c>
      <c r="I578" s="42">
        <v>274.76743749999997</v>
      </c>
    </row>
    <row r="579" spans="1:9" x14ac:dyDescent="0.45">
      <c r="A579" s="19">
        <v>2015</v>
      </c>
      <c r="B579" s="19">
        <v>7</v>
      </c>
      <c r="C579" s="19">
        <v>28</v>
      </c>
      <c r="D579" s="12">
        <v>170518.23699999996</v>
      </c>
      <c r="E579" s="12">
        <v>37563.989999999991</v>
      </c>
      <c r="F579" s="12">
        <v>8792.5579999999991</v>
      </c>
      <c r="G579" s="10">
        <v>117</v>
      </c>
      <c r="H579" s="10">
        <v>22</v>
      </c>
      <c r="I579" s="42">
        <v>274.76743749999997</v>
      </c>
    </row>
    <row r="580" spans="1:9" x14ac:dyDescent="0.45">
      <c r="A580" s="19">
        <v>2015</v>
      </c>
      <c r="B580" s="19">
        <v>7</v>
      </c>
      <c r="C580" s="19">
        <v>28</v>
      </c>
      <c r="D580" s="12">
        <v>170518.23699999996</v>
      </c>
      <c r="E580" s="12">
        <v>37563.989999999991</v>
      </c>
      <c r="F580" s="12">
        <v>8792.5579999999991</v>
      </c>
      <c r="G580" s="10">
        <v>117</v>
      </c>
      <c r="H580" s="10">
        <v>22</v>
      </c>
      <c r="I580" s="42">
        <v>274.76743749999997</v>
      </c>
    </row>
    <row r="581" spans="1:9" x14ac:dyDescent="0.45">
      <c r="A581" s="19">
        <v>2015</v>
      </c>
      <c r="B581" s="19">
        <v>7</v>
      </c>
      <c r="C581" s="19">
        <v>28</v>
      </c>
      <c r="D581" s="12">
        <v>170518.23699999996</v>
      </c>
      <c r="E581" s="12">
        <v>37563.989999999991</v>
      </c>
      <c r="F581" s="12">
        <v>8792.5579999999991</v>
      </c>
      <c r="G581" s="10">
        <v>117</v>
      </c>
      <c r="H581" s="10">
        <v>22</v>
      </c>
      <c r="I581" s="42">
        <v>274.76743749999997</v>
      </c>
    </row>
    <row r="582" spans="1:9" x14ac:dyDescent="0.45">
      <c r="A582" s="19">
        <v>2015</v>
      </c>
      <c r="B582" s="19">
        <v>7</v>
      </c>
      <c r="C582" s="19">
        <v>28</v>
      </c>
      <c r="D582" s="12">
        <v>170518.23699999996</v>
      </c>
      <c r="E582" s="12">
        <v>37563.989999999991</v>
      </c>
      <c r="F582" s="12">
        <v>8792.5579999999991</v>
      </c>
      <c r="G582" s="10">
        <v>117</v>
      </c>
      <c r="H582" s="10">
        <v>22</v>
      </c>
      <c r="I582" s="42">
        <v>274.76743749999997</v>
      </c>
    </row>
    <row r="583" spans="1:9" x14ac:dyDescent="0.45">
      <c r="A583" s="19">
        <v>2015</v>
      </c>
      <c r="B583" s="19">
        <v>7</v>
      </c>
      <c r="C583" s="19">
        <v>29</v>
      </c>
      <c r="D583" s="12">
        <v>170518.23699999996</v>
      </c>
      <c r="E583" s="12">
        <v>37563.989999999991</v>
      </c>
      <c r="F583" s="12">
        <v>7141.107</v>
      </c>
      <c r="G583" s="10">
        <v>70</v>
      </c>
      <c r="H583" s="10">
        <v>16</v>
      </c>
      <c r="I583" s="42">
        <v>357.05534999999998</v>
      </c>
    </row>
    <row r="584" spans="1:9" x14ac:dyDescent="0.45">
      <c r="A584" s="19">
        <v>2015</v>
      </c>
      <c r="B584" s="19">
        <v>7</v>
      </c>
      <c r="C584" s="19">
        <v>29</v>
      </c>
      <c r="D584" s="12">
        <v>170518.23699999996</v>
      </c>
      <c r="E584" s="12">
        <v>37563.989999999991</v>
      </c>
      <c r="F584" s="12">
        <v>7141.107</v>
      </c>
      <c r="G584" s="10">
        <v>70</v>
      </c>
      <c r="H584" s="10">
        <v>16</v>
      </c>
      <c r="I584" s="42">
        <v>357.05534999999998</v>
      </c>
    </row>
    <row r="585" spans="1:9" x14ac:dyDescent="0.45">
      <c r="A585" s="19">
        <v>2015</v>
      </c>
      <c r="B585" s="19">
        <v>7</v>
      </c>
      <c r="C585" s="19">
        <v>29</v>
      </c>
      <c r="D585" s="12">
        <v>170518.23699999996</v>
      </c>
      <c r="E585" s="12">
        <v>37563.989999999991</v>
      </c>
      <c r="F585" s="12">
        <v>7141.107</v>
      </c>
      <c r="G585" s="10">
        <v>70</v>
      </c>
      <c r="H585" s="10">
        <v>16</v>
      </c>
      <c r="I585" s="42">
        <v>357.05534999999998</v>
      </c>
    </row>
    <row r="586" spans="1:9" x14ac:dyDescent="0.45">
      <c r="A586" s="19">
        <v>2015</v>
      </c>
      <c r="B586" s="19">
        <v>7</v>
      </c>
      <c r="C586" s="19">
        <v>29</v>
      </c>
      <c r="D586" s="12">
        <v>170518.23699999996</v>
      </c>
      <c r="E586" s="12">
        <v>37563.989999999991</v>
      </c>
      <c r="F586" s="12">
        <v>7141.107</v>
      </c>
      <c r="G586" s="10">
        <v>70</v>
      </c>
      <c r="H586" s="10">
        <v>16</v>
      </c>
      <c r="I586" s="42">
        <v>357.05534999999998</v>
      </c>
    </row>
    <row r="587" spans="1:9" x14ac:dyDescent="0.45">
      <c r="A587" s="19">
        <v>2015</v>
      </c>
      <c r="B587" s="19">
        <v>7</v>
      </c>
      <c r="C587" s="19">
        <v>29</v>
      </c>
      <c r="D587" s="12">
        <v>170518.23699999996</v>
      </c>
      <c r="E587" s="12">
        <v>37563.989999999991</v>
      </c>
      <c r="F587" s="12">
        <v>7141.107</v>
      </c>
      <c r="G587" s="10">
        <v>70</v>
      </c>
      <c r="H587" s="10">
        <v>16</v>
      </c>
      <c r="I587" s="42">
        <v>357.05534999999998</v>
      </c>
    </row>
    <row r="588" spans="1:9" x14ac:dyDescent="0.45">
      <c r="A588" s="19">
        <v>2015</v>
      </c>
      <c r="B588" s="19">
        <v>7</v>
      </c>
      <c r="C588" s="19">
        <v>29</v>
      </c>
      <c r="D588" s="12">
        <v>170518.23699999996</v>
      </c>
      <c r="E588" s="12">
        <v>37563.989999999991</v>
      </c>
      <c r="F588" s="12">
        <v>7141.107</v>
      </c>
      <c r="G588" s="10">
        <v>70</v>
      </c>
      <c r="H588" s="10">
        <v>16</v>
      </c>
      <c r="I588" s="42">
        <v>357.05534999999998</v>
      </c>
    </row>
    <row r="589" spans="1:9" x14ac:dyDescent="0.45">
      <c r="A589" s="19">
        <v>2015</v>
      </c>
      <c r="B589" s="19">
        <v>7</v>
      </c>
      <c r="C589" s="19">
        <v>29</v>
      </c>
      <c r="D589" s="12">
        <v>170518.23699999996</v>
      </c>
      <c r="E589" s="12">
        <v>37563.989999999991</v>
      </c>
      <c r="F589" s="12">
        <v>7141.107</v>
      </c>
      <c r="G589" s="10">
        <v>70</v>
      </c>
      <c r="H589" s="10">
        <v>16</v>
      </c>
      <c r="I589" s="42">
        <v>357.05534999999998</v>
      </c>
    </row>
    <row r="590" spans="1:9" x14ac:dyDescent="0.45">
      <c r="A590" s="19">
        <v>2015</v>
      </c>
      <c r="B590" s="19">
        <v>7</v>
      </c>
      <c r="C590" s="19">
        <v>29</v>
      </c>
      <c r="D590" s="12">
        <v>170518.23699999996</v>
      </c>
      <c r="E590" s="12">
        <v>37563.989999999991</v>
      </c>
      <c r="F590" s="12">
        <v>7141.107</v>
      </c>
      <c r="G590" s="10">
        <v>70</v>
      </c>
      <c r="H590" s="10">
        <v>16</v>
      </c>
      <c r="I590" s="42">
        <v>357.05534999999998</v>
      </c>
    </row>
    <row r="591" spans="1:9" x14ac:dyDescent="0.45">
      <c r="A591" s="19">
        <v>2015</v>
      </c>
      <c r="B591" s="19">
        <v>7</v>
      </c>
      <c r="C591" s="19">
        <v>29</v>
      </c>
      <c r="D591" s="12">
        <v>170518.23699999996</v>
      </c>
      <c r="E591" s="12">
        <v>37563.989999999991</v>
      </c>
      <c r="F591" s="12">
        <v>7141.107</v>
      </c>
      <c r="G591" s="10">
        <v>70</v>
      </c>
      <c r="H591" s="10">
        <v>16</v>
      </c>
      <c r="I591" s="42">
        <v>357.05534999999998</v>
      </c>
    </row>
    <row r="592" spans="1:9" x14ac:dyDescent="0.45">
      <c r="A592" s="19">
        <v>2015</v>
      </c>
      <c r="B592" s="19">
        <v>7</v>
      </c>
      <c r="C592" s="19">
        <v>29</v>
      </c>
      <c r="D592" s="12">
        <v>170518.23699999996</v>
      </c>
      <c r="E592" s="12">
        <v>37563.989999999991</v>
      </c>
      <c r="F592" s="12">
        <v>7141.107</v>
      </c>
      <c r="G592" s="10">
        <v>70</v>
      </c>
      <c r="H592" s="10">
        <v>16</v>
      </c>
      <c r="I592" s="42">
        <v>357.05534999999998</v>
      </c>
    </row>
    <row r="593" spans="1:9" x14ac:dyDescent="0.45">
      <c r="A593" s="19">
        <v>2015</v>
      </c>
      <c r="B593" s="19">
        <v>7</v>
      </c>
      <c r="C593" s="19">
        <v>29</v>
      </c>
      <c r="D593" s="12">
        <v>170518.23699999996</v>
      </c>
      <c r="E593" s="12">
        <v>37563.989999999991</v>
      </c>
      <c r="F593" s="12">
        <v>7141.107</v>
      </c>
      <c r="G593" s="10">
        <v>70</v>
      </c>
      <c r="H593" s="10">
        <v>16</v>
      </c>
      <c r="I593" s="42">
        <v>357.05534999999998</v>
      </c>
    </row>
    <row r="594" spans="1:9" x14ac:dyDescent="0.45">
      <c r="A594" s="19">
        <v>2015</v>
      </c>
      <c r="B594" s="19">
        <v>7</v>
      </c>
      <c r="C594" s="19">
        <v>30</v>
      </c>
      <c r="D594" s="12">
        <v>170518.23699999996</v>
      </c>
      <c r="E594" s="12">
        <v>37563.989999999991</v>
      </c>
      <c r="F594" s="12">
        <v>10401.907999999999</v>
      </c>
      <c r="G594" s="10">
        <v>112</v>
      </c>
      <c r="H594" s="10">
        <v>16</v>
      </c>
      <c r="I594" s="42">
        <v>335.54541935483871</v>
      </c>
    </row>
    <row r="595" spans="1:9" x14ac:dyDescent="0.45">
      <c r="A595" s="19">
        <v>2015</v>
      </c>
      <c r="B595" s="19">
        <v>7</v>
      </c>
      <c r="C595" s="19">
        <v>30</v>
      </c>
      <c r="D595" s="12">
        <v>170518.23699999996</v>
      </c>
      <c r="E595" s="12">
        <v>37563.989999999991</v>
      </c>
      <c r="F595" s="12">
        <v>10401.907999999999</v>
      </c>
      <c r="G595" s="10">
        <v>112</v>
      </c>
      <c r="H595" s="10">
        <v>16</v>
      </c>
      <c r="I595" s="42">
        <v>335.54541935483871</v>
      </c>
    </row>
    <row r="596" spans="1:9" x14ac:dyDescent="0.45">
      <c r="A596" s="19">
        <v>2015</v>
      </c>
      <c r="B596" s="19">
        <v>7</v>
      </c>
      <c r="C596" s="19">
        <v>30</v>
      </c>
      <c r="D596" s="12">
        <v>170518.23699999996</v>
      </c>
      <c r="E596" s="12">
        <v>37563.989999999991</v>
      </c>
      <c r="F596" s="12">
        <v>10401.907999999999</v>
      </c>
      <c r="G596" s="10">
        <v>112</v>
      </c>
      <c r="H596" s="10">
        <v>16</v>
      </c>
      <c r="I596" s="42">
        <v>335.54541935483871</v>
      </c>
    </row>
    <row r="597" spans="1:9" x14ac:dyDescent="0.45">
      <c r="A597" s="19">
        <v>2015</v>
      </c>
      <c r="B597" s="19">
        <v>7</v>
      </c>
      <c r="C597" s="19">
        <v>30</v>
      </c>
      <c r="D597" s="12">
        <v>170518.23699999996</v>
      </c>
      <c r="E597" s="12">
        <v>37563.989999999991</v>
      </c>
      <c r="F597" s="12">
        <v>10401.907999999999</v>
      </c>
      <c r="G597" s="10">
        <v>112</v>
      </c>
      <c r="H597" s="10">
        <v>16</v>
      </c>
      <c r="I597" s="42">
        <v>335.54541935483871</v>
      </c>
    </row>
    <row r="598" spans="1:9" x14ac:dyDescent="0.45">
      <c r="A598" s="19">
        <v>2015</v>
      </c>
      <c r="B598" s="19">
        <v>7</v>
      </c>
      <c r="C598" s="19">
        <v>30</v>
      </c>
      <c r="D598" s="12">
        <v>170518.23699999996</v>
      </c>
      <c r="E598" s="12">
        <v>37563.989999999991</v>
      </c>
      <c r="F598" s="12">
        <v>10401.907999999999</v>
      </c>
      <c r="G598" s="10">
        <v>112</v>
      </c>
      <c r="H598" s="10">
        <v>16</v>
      </c>
      <c r="I598" s="42">
        <v>335.54541935483871</v>
      </c>
    </row>
    <row r="599" spans="1:9" x14ac:dyDescent="0.45">
      <c r="A599" s="19">
        <v>2015</v>
      </c>
      <c r="B599" s="19">
        <v>7</v>
      </c>
      <c r="C599" s="19">
        <v>30</v>
      </c>
      <c r="D599" s="12">
        <v>170518.23699999996</v>
      </c>
      <c r="E599" s="12">
        <v>37563.989999999991</v>
      </c>
      <c r="F599" s="12">
        <v>10401.907999999999</v>
      </c>
      <c r="G599" s="10">
        <v>112</v>
      </c>
      <c r="H599" s="10">
        <v>16</v>
      </c>
      <c r="I599" s="42">
        <v>335.54541935483871</v>
      </c>
    </row>
    <row r="600" spans="1:9" x14ac:dyDescent="0.45">
      <c r="A600" s="19">
        <v>2015</v>
      </c>
      <c r="B600" s="19">
        <v>7</v>
      </c>
      <c r="C600" s="19">
        <v>30</v>
      </c>
      <c r="D600" s="12">
        <v>170518.23699999996</v>
      </c>
      <c r="E600" s="12">
        <v>37563.989999999991</v>
      </c>
      <c r="F600" s="12">
        <v>10401.907999999999</v>
      </c>
      <c r="G600" s="10">
        <v>112</v>
      </c>
      <c r="H600" s="10">
        <v>16</v>
      </c>
      <c r="I600" s="42">
        <v>335.54541935483871</v>
      </c>
    </row>
    <row r="601" spans="1:9" x14ac:dyDescent="0.45">
      <c r="A601" s="19">
        <v>2015</v>
      </c>
      <c r="B601" s="19">
        <v>7</v>
      </c>
      <c r="C601" s="19">
        <v>31</v>
      </c>
      <c r="D601" s="12">
        <v>170518.23699999996</v>
      </c>
      <c r="E601" s="12">
        <v>37563.989999999991</v>
      </c>
      <c r="F601" s="12">
        <v>8712.3930000000018</v>
      </c>
      <c r="G601" s="10">
        <v>95</v>
      </c>
      <c r="H601" s="10">
        <v>11</v>
      </c>
      <c r="I601" s="42">
        <v>458.54700000000008</v>
      </c>
    </row>
    <row r="602" spans="1:9" x14ac:dyDescent="0.45">
      <c r="A602" s="19">
        <v>2015</v>
      </c>
      <c r="B602" s="19">
        <v>7</v>
      </c>
      <c r="C602" s="19">
        <v>31</v>
      </c>
      <c r="D602" s="12">
        <v>170518.23699999996</v>
      </c>
      <c r="E602" s="12">
        <v>37563.989999999991</v>
      </c>
      <c r="F602" s="12">
        <v>8712.3930000000018</v>
      </c>
      <c r="G602" s="10">
        <v>95</v>
      </c>
      <c r="H602" s="10">
        <v>11</v>
      </c>
      <c r="I602" s="42">
        <v>458.54700000000008</v>
      </c>
    </row>
    <row r="603" spans="1:9" x14ac:dyDescent="0.45">
      <c r="A603" s="19">
        <v>2015</v>
      </c>
      <c r="B603" s="19">
        <v>7</v>
      </c>
      <c r="C603" s="19">
        <v>31</v>
      </c>
      <c r="D603" s="12">
        <v>170518.23699999996</v>
      </c>
      <c r="E603" s="12">
        <v>37563.989999999991</v>
      </c>
      <c r="F603" s="12">
        <v>8712.3930000000018</v>
      </c>
      <c r="G603" s="10">
        <v>95</v>
      </c>
      <c r="H603" s="10">
        <v>11</v>
      </c>
      <c r="I603" s="42">
        <v>458.54700000000008</v>
      </c>
    </row>
    <row r="604" spans="1:9" x14ac:dyDescent="0.45">
      <c r="A604" s="19">
        <v>2015</v>
      </c>
      <c r="B604" s="19">
        <v>7</v>
      </c>
      <c r="C604" s="19">
        <v>31</v>
      </c>
      <c r="D604" s="12">
        <v>170518.23699999996</v>
      </c>
      <c r="E604" s="12">
        <v>37563.989999999991</v>
      </c>
      <c r="F604" s="12">
        <v>8712.3930000000018</v>
      </c>
      <c r="G604" s="10">
        <v>95</v>
      </c>
      <c r="H604" s="10">
        <v>11</v>
      </c>
      <c r="I604" s="42">
        <v>458.54700000000008</v>
      </c>
    </row>
    <row r="605" spans="1:9" x14ac:dyDescent="0.45">
      <c r="A605" s="19">
        <v>2015</v>
      </c>
      <c r="B605" s="19">
        <v>7</v>
      </c>
      <c r="C605" s="19">
        <v>31</v>
      </c>
      <c r="D605" s="12">
        <v>170518.23699999996</v>
      </c>
      <c r="E605" s="12">
        <v>37563.989999999991</v>
      </c>
      <c r="F605" s="12">
        <v>8712.3930000000018</v>
      </c>
      <c r="G605" s="10">
        <v>95</v>
      </c>
      <c r="H605" s="10">
        <v>11</v>
      </c>
      <c r="I605" s="42">
        <v>458.54700000000008</v>
      </c>
    </row>
    <row r="606" spans="1:9" x14ac:dyDescent="0.45">
      <c r="A606" s="19">
        <v>2015</v>
      </c>
      <c r="B606" s="19">
        <v>8</v>
      </c>
      <c r="C606" s="19">
        <v>31</v>
      </c>
      <c r="D606" s="12">
        <v>170518.23699999996</v>
      </c>
      <c r="E606" s="12">
        <v>29442.170999999998</v>
      </c>
      <c r="F606" s="12">
        <v>8712.3930000000018</v>
      </c>
      <c r="G606" s="10">
        <v>95</v>
      </c>
      <c r="H606" s="10">
        <v>11</v>
      </c>
      <c r="I606" s="42">
        <v>458.54700000000008</v>
      </c>
    </row>
    <row r="607" spans="1:9" x14ac:dyDescent="0.45">
      <c r="A607" s="19">
        <v>2015</v>
      </c>
      <c r="B607" s="19">
        <v>8</v>
      </c>
      <c r="C607" s="19">
        <v>32</v>
      </c>
      <c r="D607" s="12">
        <v>170518.23699999996</v>
      </c>
      <c r="E607" s="12">
        <v>29442.170999999998</v>
      </c>
      <c r="F607" s="12">
        <v>5371.7532000000001</v>
      </c>
      <c r="G607" s="10">
        <v>78</v>
      </c>
      <c r="H607" s="10">
        <v>12</v>
      </c>
      <c r="I607" s="42">
        <v>282.72385263157895</v>
      </c>
    </row>
    <row r="608" spans="1:9" x14ac:dyDescent="0.45">
      <c r="A608" s="19">
        <v>2015</v>
      </c>
      <c r="B608" s="19">
        <v>8</v>
      </c>
      <c r="C608" s="19">
        <v>32</v>
      </c>
      <c r="D608" s="12">
        <v>170518.23699999996</v>
      </c>
      <c r="E608" s="12">
        <v>29442.170999999998</v>
      </c>
      <c r="F608" s="12">
        <v>5371.7532000000001</v>
      </c>
      <c r="G608" s="10">
        <v>78</v>
      </c>
      <c r="H608" s="10">
        <v>12</v>
      </c>
      <c r="I608" s="42">
        <v>282.72385263157895</v>
      </c>
    </row>
    <row r="609" spans="1:9" x14ac:dyDescent="0.45">
      <c r="A609" s="19">
        <v>2015</v>
      </c>
      <c r="B609" s="19">
        <v>8</v>
      </c>
      <c r="C609" s="19">
        <v>32</v>
      </c>
      <c r="D609" s="12">
        <v>170518.23699999996</v>
      </c>
      <c r="E609" s="12">
        <v>29442.170999999998</v>
      </c>
      <c r="F609" s="12">
        <v>5371.7532000000001</v>
      </c>
      <c r="G609" s="10">
        <v>78</v>
      </c>
      <c r="H609" s="10">
        <v>12</v>
      </c>
      <c r="I609" s="42">
        <v>282.72385263157895</v>
      </c>
    </row>
    <row r="610" spans="1:9" x14ac:dyDescent="0.45">
      <c r="A610" s="19">
        <v>2015</v>
      </c>
      <c r="B610" s="19">
        <v>8</v>
      </c>
      <c r="C610" s="19">
        <v>32</v>
      </c>
      <c r="D610" s="12">
        <v>170518.23699999996</v>
      </c>
      <c r="E610" s="12">
        <v>29442.170999999998</v>
      </c>
      <c r="F610" s="12">
        <v>5371.7532000000001</v>
      </c>
      <c r="G610" s="10">
        <v>78</v>
      </c>
      <c r="H610" s="10">
        <v>12</v>
      </c>
      <c r="I610" s="42">
        <v>282.72385263157895</v>
      </c>
    </row>
    <row r="611" spans="1:9" x14ac:dyDescent="0.45">
      <c r="A611" s="19">
        <v>2015</v>
      </c>
      <c r="B611" s="19">
        <v>8</v>
      </c>
      <c r="C611" s="19">
        <v>32</v>
      </c>
      <c r="D611" s="12">
        <v>170518.23699999996</v>
      </c>
      <c r="E611" s="12">
        <v>29442.170999999998</v>
      </c>
      <c r="F611" s="12">
        <v>5371.7532000000001</v>
      </c>
      <c r="G611" s="10">
        <v>78</v>
      </c>
      <c r="H611" s="10">
        <v>12</v>
      </c>
      <c r="I611" s="42">
        <v>282.72385263157895</v>
      </c>
    </row>
    <row r="612" spans="1:9" x14ac:dyDescent="0.45">
      <c r="A612" s="19">
        <v>2015</v>
      </c>
      <c r="B612" s="19">
        <v>8</v>
      </c>
      <c r="C612" s="19">
        <v>32</v>
      </c>
      <c r="D612" s="12">
        <v>170518.23699999996</v>
      </c>
      <c r="E612" s="12">
        <v>29442.170999999998</v>
      </c>
      <c r="F612" s="12">
        <v>5371.7532000000001</v>
      </c>
      <c r="G612" s="10">
        <v>78</v>
      </c>
      <c r="H612" s="10">
        <v>12</v>
      </c>
      <c r="I612" s="42">
        <v>282.72385263157895</v>
      </c>
    </row>
    <row r="613" spans="1:9" x14ac:dyDescent="0.45">
      <c r="A613" s="19">
        <v>2015</v>
      </c>
      <c r="B613" s="19">
        <v>8</v>
      </c>
      <c r="C613" s="19">
        <v>33</v>
      </c>
      <c r="D613" s="12">
        <v>170518.23699999996</v>
      </c>
      <c r="E613" s="12">
        <v>29442.170999999998</v>
      </c>
      <c r="F613" s="12">
        <v>4756.0245000000004</v>
      </c>
      <c r="G613" s="10">
        <v>69</v>
      </c>
      <c r="H613" s="10">
        <v>8</v>
      </c>
      <c r="I613" s="42">
        <v>264.22358333333335</v>
      </c>
    </row>
    <row r="614" spans="1:9" x14ac:dyDescent="0.45">
      <c r="A614" s="19">
        <v>2015</v>
      </c>
      <c r="B614" s="19">
        <v>8</v>
      </c>
      <c r="C614" s="19">
        <v>33</v>
      </c>
      <c r="D614" s="12">
        <v>170518.23699999996</v>
      </c>
      <c r="E614" s="12">
        <v>29442.170999999998</v>
      </c>
      <c r="F614" s="12">
        <v>4756.0245000000004</v>
      </c>
      <c r="G614" s="10">
        <v>69</v>
      </c>
      <c r="H614" s="10">
        <v>8</v>
      </c>
      <c r="I614" s="42">
        <v>264.22358333333335</v>
      </c>
    </row>
    <row r="615" spans="1:9" x14ac:dyDescent="0.45">
      <c r="A615" s="19">
        <v>2015</v>
      </c>
      <c r="B615" s="19">
        <v>8</v>
      </c>
      <c r="C615" s="19">
        <v>33</v>
      </c>
      <c r="D615" s="12">
        <v>170518.23699999996</v>
      </c>
      <c r="E615" s="12">
        <v>29442.170999999998</v>
      </c>
      <c r="F615" s="12">
        <v>4756.0245000000004</v>
      </c>
      <c r="G615" s="10">
        <v>69</v>
      </c>
      <c r="H615" s="10">
        <v>8</v>
      </c>
      <c r="I615" s="42">
        <v>264.22358333333335</v>
      </c>
    </row>
    <row r="616" spans="1:9" x14ac:dyDescent="0.45">
      <c r="A616" s="19">
        <v>2015</v>
      </c>
      <c r="B616" s="19">
        <v>8</v>
      </c>
      <c r="C616" s="19">
        <v>33</v>
      </c>
      <c r="D616" s="12">
        <v>170518.23699999996</v>
      </c>
      <c r="E616" s="12">
        <v>29442.170999999998</v>
      </c>
      <c r="F616" s="12">
        <v>4756.0245000000004</v>
      </c>
      <c r="G616" s="10">
        <v>69</v>
      </c>
      <c r="H616" s="10">
        <v>8</v>
      </c>
      <c r="I616" s="42">
        <v>264.22358333333335</v>
      </c>
    </row>
    <row r="617" spans="1:9" x14ac:dyDescent="0.45">
      <c r="A617" s="19">
        <v>2015</v>
      </c>
      <c r="B617" s="19">
        <v>8</v>
      </c>
      <c r="C617" s="19">
        <v>33</v>
      </c>
      <c r="D617" s="12">
        <v>170518.23699999996</v>
      </c>
      <c r="E617" s="12">
        <v>29442.170999999998</v>
      </c>
      <c r="F617" s="12">
        <v>4756.0245000000004</v>
      </c>
      <c r="G617" s="10">
        <v>69</v>
      </c>
      <c r="H617" s="10">
        <v>8</v>
      </c>
      <c r="I617" s="42">
        <v>264.22358333333335</v>
      </c>
    </row>
    <row r="618" spans="1:9" x14ac:dyDescent="0.45">
      <c r="A618" s="19">
        <v>2015</v>
      </c>
      <c r="B618" s="19">
        <v>8</v>
      </c>
      <c r="C618" s="19">
        <v>33</v>
      </c>
      <c r="D618" s="12">
        <v>170518.23699999996</v>
      </c>
      <c r="E618" s="12">
        <v>29442.170999999998</v>
      </c>
      <c r="F618" s="12">
        <v>4756.0245000000004</v>
      </c>
      <c r="G618" s="10">
        <v>69</v>
      </c>
      <c r="H618" s="10">
        <v>8</v>
      </c>
      <c r="I618" s="42">
        <v>264.22358333333335</v>
      </c>
    </row>
    <row r="619" spans="1:9" x14ac:dyDescent="0.45">
      <c r="A619" s="19">
        <v>2015</v>
      </c>
      <c r="B619" s="19">
        <v>8</v>
      </c>
      <c r="C619" s="19">
        <v>33</v>
      </c>
      <c r="D619" s="12">
        <v>170518.23699999996</v>
      </c>
      <c r="E619" s="12">
        <v>29442.170999999998</v>
      </c>
      <c r="F619" s="12">
        <v>4756.0245000000004</v>
      </c>
      <c r="G619" s="10">
        <v>69</v>
      </c>
      <c r="H619" s="10">
        <v>8</v>
      </c>
      <c r="I619" s="42">
        <v>264.22358333333335</v>
      </c>
    </row>
    <row r="620" spans="1:9" x14ac:dyDescent="0.45">
      <c r="A620" s="19">
        <v>2015</v>
      </c>
      <c r="B620" s="19">
        <v>8</v>
      </c>
      <c r="C620" s="19">
        <v>33</v>
      </c>
      <c r="D620" s="12">
        <v>170518.23699999996</v>
      </c>
      <c r="E620" s="12">
        <v>29442.170999999998</v>
      </c>
      <c r="F620" s="12">
        <v>4756.0245000000004</v>
      </c>
      <c r="G620" s="10">
        <v>69</v>
      </c>
      <c r="H620" s="10">
        <v>8</v>
      </c>
      <c r="I620" s="42">
        <v>264.22358333333335</v>
      </c>
    </row>
    <row r="621" spans="1:9" x14ac:dyDescent="0.45">
      <c r="A621" s="19">
        <v>2015</v>
      </c>
      <c r="B621" s="19">
        <v>8</v>
      </c>
      <c r="C621" s="19">
        <v>33</v>
      </c>
      <c r="D621" s="12">
        <v>170518.23699999996</v>
      </c>
      <c r="E621" s="12">
        <v>29442.170999999998</v>
      </c>
      <c r="F621" s="12">
        <v>4756.0245000000004</v>
      </c>
      <c r="G621" s="10">
        <v>69</v>
      </c>
      <c r="H621" s="10">
        <v>8</v>
      </c>
      <c r="I621" s="42">
        <v>264.22358333333335</v>
      </c>
    </row>
    <row r="622" spans="1:9" x14ac:dyDescent="0.45">
      <c r="A622" s="19">
        <v>2015</v>
      </c>
      <c r="B622" s="19">
        <v>8</v>
      </c>
      <c r="C622" s="19">
        <v>34</v>
      </c>
      <c r="D622" s="12">
        <v>170518.23699999996</v>
      </c>
      <c r="E622" s="12">
        <v>29442.170999999998</v>
      </c>
      <c r="F622" s="12">
        <v>4878.0679999999993</v>
      </c>
      <c r="G622" s="10">
        <v>67</v>
      </c>
      <c r="H622" s="10">
        <v>12</v>
      </c>
      <c r="I622" s="42">
        <v>304.87924999999996</v>
      </c>
    </row>
    <row r="623" spans="1:9" x14ac:dyDescent="0.45">
      <c r="A623" s="19">
        <v>2015</v>
      </c>
      <c r="B623" s="19">
        <v>8</v>
      </c>
      <c r="C623" s="19">
        <v>34</v>
      </c>
      <c r="D623" s="12">
        <v>170518.23699999996</v>
      </c>
      <c r="E623" s="12">
        <v>29442.170999999998</v>
      </c>
      <c r="F623" s="12">
        <v>4878.0679999999993</v>
      </c>
      <c r="G623" s="10">
        <v>67</v>
      </c>
      <c r="H623" s="10">
        <v>12</v>
      </c>
      <c r="I623" s="42">
        <v>304.87924999999996</v>
      </c>
    </row>
    <row r="624" spans="1:9" x14ac:dyDescent="0.45">
      <c r="A624" s="19">
        <v>2015</v>
      </c>
      <c r="B624" s="19">
        <v>8</v>
      </c>
      <c r="C624" s="19">
        <v>34</v>
      </c>
      <c r="D624" s="12">
        <v>170518.23699999996</v>
      </c>
      <c r="E624" s="12">
        <v>29442.170999999998</v>
      </c>
      <c r="F624" s="12">
        <v>4878.0679999999993</v>
      </c>
      <c r="G624" s="10">
        <v>67</v>
      </c>
      <c r="H624" s="10">
        <v>12</v>
      </c>
      <c r="I624" s="42">
        <v>304.87924999999996</v>
      </c>
    </row>
    <row r="625" spans="1:9" x14ac:dyDescent="0.45">
      <c r="A625" s="19">
        <v>2015</v>
      </c>
      <c r="B625" s="19">
        <v>8</v>
      </c>
      <c r="C625" s="19">
        <v>34</v>
      </c>
      <c r="D625" s="12">
        <v>170518.23699999996</v>
      </c>
      <c r="E625" s="12">
        <v>29442.170999999998</v>
      </c>
      <c r="F625" s="12">
        <v>4878.0679999999993</v>
      </c>
      <c r="G625" s="10">
        <v>67</v>
      </c>
      <c r="H625" s="10">
        <v>12</v>
      </c>
      <c r="I625" s="42">
        <v>304.87924999999996</v>
      </c>
    </row>
    <row r="626" spans="1:9" x14ac:dyDescent="0.45">
      <c r="A626" s="19">
        <v>2015</v>
      </c>
      <c r="B626" s="19">
        <v>8</v>
      </c>
      <c r="C626" s="19">
        <v>34</v>
      </c>
      <c r="D626" s="12">
        <v>170518.23699999996</v>
      </c>
      <c r="E626" s="12">
        <v>29442.170999999998</v>
      </c>
      <c r="F626" s="12">
        <v>4878.0679999999993</v>
      </c>
      <c r="G626" s="10">
        <v>67</v>
      </c>
      <c r="H626" s="10">
        <v>12</v>
      </c>
      <c r="I626" s="42">
        <v>304.87924999999996</v>
      </c>
    </row>
    <row r="627" spans="1:9" x14ac:dyDescent="0.45">
      <c r="A627" s="19">
        <v>2015</v>
      </c>
      <c r="B627" s="19">
        <v>8</v>
      </c>
      <c r="C627" s="19">
        <v>34</v>
      </c>
      <c r="D627" s="12">
        <v>170518.23699999996</v>
      </c>
      <c r="E627" s="12">
        <v>29442.170999999998</v>
      </c>
      <c r="F627" s="12">
        <v>4878.0679999999993</v>
      </c>
      <c r="G627" s="10">
        <v>67</v>
      </c>
      <c r="H627" s="10">
        <v>12</v>
      </c>
      <c r="I627" s="42">
        <v>304.87924999999996</v>
      </c>
    </row>
    <row r="628" spans="1:9" x14ac:dyDescent="0.45">
      <c r="A628" s="19">
        <v>2015</v>
      </c>
      <c r="B628" s="19">
        <v>8</v>
      </c>
      <c r="C628" s="19">
        <v>35</v>
      </c>
      <c r="D628" s="12">
        <v>170518.23699999996</v>
      </c>
      <c r="E628" s="12">
        <v>29442.170999999998</v>
      </c>
      <c r="F628" s="12">
        <v>11574.501500000002</v>
      </c>
      <c r="G628" s="10">
        <v>95</v>
      </c>
      <c r="H628" s="10">
        <v>17</v>
      </c>
      <c r="I628" s="42">
        <v>445.1731346153847</v>
      </c>
    </row>
    <row r="629" spans="1:9" x14ac:dyDescent="0.45">
      <c r="A629" s="19">
        <v>2015</v>
      </c>
      <c r="B629" s="19">
        <v>8</v>
      </c>
      <c r="C629" s="19">
        <v>35</v>
      </c>
      <c r="D629" s="12">
        <v>170518.23699999996</v>
      </c>
      <c r="E629" s="12">
        <v>29442.170999999998</v>
      </c>
      <c r="F629" s="12">
        <v>11574.501500000002</v>
      </c>
      <c r="G629" s="10">
        <v>95</v>
      </c>
      <c r="H629" s="10">
        <v>17</v>
      </c>
      <c r="I629" s="42">
        <v>445.1731346153847</v>
      </c>
    </row>
    <row r="630" spans="1:9" x14ac:dyDescent="0.45">
      <c r="A630" s="19">
        <v>2015</v>
      </c>
      <c r="B630" s="19">
        <v>8</v>
      </c>
      <c r="C630" s="19">
        <v>35</v>
      </c>
      <c r="D630" s="12">
        <v>170518.23699999996</v>
      </c>
      <c r="E630" s="12">
        <v>29442.170999999998</v>
      </c>
      <c r="F630" s="12">
        <v>11574.501500000002</v>
      </c>
      <c r="G630" s="10">
        <v>95</v>
      </c>
      <c r="H630" s="10">
        <v>17</v>
      </c>
      <c r="I630" s="42">
        <v>445.1731346153847</v>
      </c>
    </row>
    <row r="631" spans="1:9" x14ac:dyDescent="0.45">
      <c r="A631" s="19">
        <v>2015</v>
      </c>
      <c r="B631" s="19">
        <v>8</v>
      </c>
      <c r="C631" s="19">
        <v>35</v>
      </c>
      <c r="D631" s="12">
        <v>170518.23699999996</v>
      </c>
      <c r="E631" s="12">
        <v>29442.170999999998</v>
      </c>
      <c r="F631" s="12">
        <v>11574.501500000002</v>
      </c>
      <c r="G631" s="10">
        <v>95</v>
      </c>
      <c r="H631" s="10">
        <v>17</v>
      </c>
      <c r="I631" s="42">
        <v>445.1731346153847</v>
      </c>
    </row>
    <row r="632" spans="1:9" x14ac:dyDescent="0.45">
      <c r="A632" s="19">
        <v>2015</v>
      </c>
      <c r="B632" s="19">
        <v>8</v>
      </c>
      <c r="C632" s="19">
        <v>35</v>
      </c>
      <c r="D632" s="12">
        <v>170518.23699999996</v>
      </c>
      <c r="E632" s="12">
        <v>29442.170999999998</v>
      </c>
      <c r="F632" s="12">
        <v>11574.501500000002</v>
      </c>
      <c r="G632" s="10">
        <v>95</v>
      </c>
      <c r="H632" s="10">
        <v>17</v>
      </c>
      <c r="I632" s="42">
        <v>445.1731346153847</v>
      </c>
    </row>
    <row r="633" spans="1:9" x14ac:dyDescent="0.45">
      <c r="A633" s="19">
        <v>2015</v>
      </c>
      <c r="B633" s="19">
        <v>8</v>
      </c>
      <c r="C633" s="19">
        <v>35</v>
      </c>
      <c r="D633" s="12">
        <v>170518.23699999996</v>
      </c>
      <c r="E633" s="12">
        <v>29442.170999999998</v>
      </c>
      <c r="F633" s="12">
        <v>11574.501500000002</v>
      </c>
      <c r="G633" s="10">
        <v>95</v>
      </c>
      <c r="H633" s="10">
        <v>17</v>
      </c>
      <c r="I633" s="42">
        <v>445.1731346153847</v>
      </c>
    </row>
    <row r="634" spans="1:9" x14ac:dyDescent="0.45">
      <c r="A634" s="19">
        <v>2015</v>
      </c>
      <c r="B634" s="19">
        <v>8</v>
      </c>
      <c r="C634" s="19">
        <v>35</v>
      </c>
      <c r="D634" s="12">
        <v>170518.23699999996</v>
      </c>
      <c r="E634" s="12">
        <v>29442.170999999998</v>
      </c>
      <c r="F634" s="12">
        <v>11574.501500000002</v>
      </c>
      <c r="G634" s="10">
        <v>95</v>
      </c>
      <c r="H634" s="10">
        <v>17</v>
      </c>
      <c r="I634" s="42">
        <v>445.1731346153847</v>
      </c>
    </row>
    <row r="635" spans="1:9" x14ac:dyDescent="0.45">
      <c r="A635" s="19">
        <v>2015</v>
      </c>
      <c r="B635" s="19">
        <v>8</v>
      </c>
      <c r="C635" s="19">
        <v>35</v>
      </c>
      <c r="D635" s="12">
        <v>170518.23699999996</v>
      </c>
      <c r="E635" s="12">
        <v>29442.170999999998</v>
      </c>
      <c r="F635" s="12">
        <v>11574.501500000002</v>
      </c>
      <c r="G635" s="10">
        <v>95</v>
      </c>
      <c r="H635" s="10">
        <v>17</v>
      </c>
      <c r="I635" s="42">
        <v>445.1731346153847</v>
      </c>
    </row>
    <row r="636" spans="1:9" x14ac:dyDescent="0.45">
      <c r="A636" s="19">
        <v>2015</v>
      </c>
      <c r="B636" s="19">
        <v>8</v>
      </c>
      <c r="C636" s="19">
        <v>35</v>
      </c>
      <c r="D636" s="12">
        <v>170518.23699999996</v>
      </c>
      <c r="E636" s="12">
        <v>29442.170999999998</v>
      </c>
      <c r="F636" s="12">
        <v>11574.501500000002</v>
      </c>
      <c r="G636" s="10">
        <v>95</v>
      </c>
      <c r="H636" s="10">
        <v>17</v>
      </c>
      <c r="I636" s="42">
        <v>445.1731346153847</v>
      </c>
    </row>
    <row r="637" spans="1:9" x14ac:dyDescent="0.45">
      <c r="A637" s="19">
        <v>2015</v>
      </c>
      <c r="B637" s="19">
        <v>8</v>
      </c>
      <c r="C637" s="19">
        <v>36</v>
      </c>
      <c r="D637" s="12">
        <v>170518.23699999996</v>
      </c>
      <c r="E637" s="12">
        <v>29442.170999999998</v>
      </c>
      <c r="F637" s="12">
        <v>6735.2027999999991</v>
      </c>
      <c r="G637" s="10">
        <v>92</v>
      </c>
      <c r="H637" s="10">
        <v>16</v>
      </c>
      <c r="I637" s="42">
        <v>240.54295714285712</v>
      </c>
    </row>
    <row r="638" spans="1:9" x14ac:dyDescent="0.45">
      <c r="A638" s="19">
        <v>2015</v>
      </c>
      <c r="B638" s="19">
        <v>9</v>
      </c>
      <c r="C638" s="19">
        <v>36</v>
      </c>
      <c r="D638" s="12">
        <v>170518.23699999996</v>
      </c>
      <c r="E638" s="12">
        <v>77352.384700000039</v>
      </c>
      <c r="F638" s="12">
        <v>6735.2027999999991</v>
      </c>
      <c r="G638" s="10">
        <v>92</v>
      </c>
      <c r="H638" s="10">
        <v>16</v>
      </c>
      <c r="I638" s="42">
        <v>240.54295714285712</v>
      </c>
    </row>
    <row r="639" spans="1:9" x14ac:dyDescent="0.45">
      <c r="A639" s="19">
        <v>2015</v>
      </c>
      <c r="B639" s="19">
        <v>9</v>
      </c>
      <c r="C639" s="19">
        <v>36</v>
      </c>
      <c r="D639" s="12">
        <v>170518.23699999996</v>
      </c>
      <c r="E639" s="12">
        <v>77352.384700000039</v>
      </c>
      <c r="F639" s="12">
        <v>6735.2027999999991</v>
      </c>
      <c r="G639" s="10">
        <v>92</v>
      </c>
      <c r="H639" s="10">
        <v>16</v>
      </c>
      <c r="I639" s="42">
        <v>240.54295714285712</v>
      </c>
    </row>
    <row r="640" spans="1:9" x14ac:dyDescent="0.45">
      <c r="A640" s="19">
        <v>2015</v>
      </c>
      <c r="B640" s="19">
        <v>9</v>
      </c>
      <c r="C640" s="19">
        <v>36</v>
      </c>
      <c r="D640" s="12">
        <v>170518.23699999996</v>
      </c>
      <c r="E640" s="12">
        <v>77352.384700000039</v>
      </c>
      <c r="F640" s="12">
        <v>6735.2027999999991</v>
      </c>
      <c r="G640" s="10">
        <v>92</v>
      </c>
      <c r="H640" s="10">
        <v>16</v>
      </c>
      <c r="I640" s="42">
        <v>240.54295714285712</v>
      </c>
    </row>
    <row r="641" spans="1:9" x14ac:dyDescent="0.45">
      <c r="A641" s="19">
        <v>2015</v>
      </c>
      <c r="B641" s="19">
        <v>9</v>
      </c>
      <c r="C641" s="19">
        <v>36</v>
      </c>
      <c r="D641" s="12">
        <v>170518.23699999996</v>
      </c>
      <c r="E641" s="12">
        <v>77352.384700000039</v>
      </c>
      <c r="F641" s="12">
        <v>6735.2027999999991</v>
      </c>
      <c r="G641" s="10">
        <v>92</v>
      </c>
      <c r="H641" s="10">
        <v>16</v>
      </c>
      <c r="I641" s="42">
        <v>240.54295714285712</v>
      </c>
    </row>
    <row r="642" spans="1:9" x14ac:dyDescent="0.45">
      <c r="A642" s="19">
        <v>2015</v>
      </c>
      <c r="B642" s="19">
        <v>9</v>
      </c>
      <c r="C642" s="19">
        <v>36</v>
      </c>
      <c r="D642" s="12">
        <v>170518.23699999996</v>
      </c>
      <c r="E642" s="12">
        <v>77352.384700000039</v>
      </c>
      <c r="F642" s="12">
        <v>6735.2027999999991</v>
      </c>
      <c r="G642" s="10">
        <v>92</v>
      </c>
      <c r="H642" s="10">
        <v>16</v>
      </c>
      <c r="I642" s="42">
        <v>240.54295714285712</v>
      </c>
    </row>
    <row r="643" spans="1:9" x14ac:dyDescent="0.45">
      <c r="A643" s="19">
        <v>2015</v>
      </c>
      <c r="B643" s="19">
        <v>9</v>
      </c>
      <c r="C643" s="19">
        <v>36</v>
      </c>
      <c r="D643" s="12">
        <v>170518.23699999996</v>
      </c>
      <c r="E643" s="12">
        <v>77352.384700000039</v>
      </c>
      <c r="F643" s="12">
        <v>6735.2027999999991</v>
      </c>
      <c r="G643" s="10">
        <v>92</v>
      </c>
      <c r="H643" s="10">
        <v>16</v>
      </c>
      <c r="I643" s="42">
        <v>240.54295714285712</v>
      </c>
    </row>
    <row r="644" spans="1:9" x14ac:dyDescent="0.45">
      <c r="A644" s="19">
        <v>2015</v>
      </c>
      <c r="B644" s="19">
        <v>9</v>
      </c>
      <c r="C644" s="19">
        <v>36</v>
      </c>
      <c r="D644" s="12">
        <v>170518.23699999996</v>
      </c>
      <c r="E644" s="12">
        <v>77352.384700000039</v>
      </c>
      <c r="F644" s="12">
        <v>6735.2027999999991</v>
      </c>
      <c r="G644" s="10">
        <v>92</v>
      </c>
      <c r="H644" s="10">
        <v>16</v>
      </c>
      <c r="I644" s="42">
        <v>240.54295714285712</v>
      </c>
    </row>
    <row r="645" spans="1:9" x14ac:dyDescent="0.45">
      <c r="A645" s="19">
        <v>2015</v>
      </c>
      <c r="B645" s="19">
        <v>9</v>
      </c>
      <c r="C645" s="19">
        <v>36</v>
      </c>
      <c r="D645" s="12">
        <v>170518.23699999996</v>
      </c>
      <c r="E645" s="12">
        <v>77352.384700000039</v>
      </c>
      <c r="F645" s="12">
        <v>6735.2027999999991</v>
      </c>
      <c r="G645" s="10">
        <v>92</v>
      </c>
      <c r="H645" s="10">
        <v>16</v>
      </c>
      <c r="I645" s="42">
        <v>240.54295714285712</v>
      </c>
    </row>
    <row r="646" spans="1:9" x14ac:dyDescent="0.45">
      <c r="A646" s="19">
        <v>2015</v>
      </c>
      <c r="B646" s="19">
        <v>9</v>
      </c>
      <c r="C646" s="19">
        <v>37</v>
      </c>
      <c r="D646" s="12">
        <v>170518.23699999996</v>
      </c>
      <c r="E646" s="12">
        <v>77352.384700000039</v>
      </c>
      <c r="F646" s="12">
        <v>22509.903599999998</v>
      </c>
      <c r="G646" s="10">
        <v>193</v>
      </c>
      <c r="H646" s="10">
        <v>31</v>
      </c>
      <c r="I646" s="42">
        <v>409.27097454545452</v>
      </c>
    </row>
    <row r="647" spans="1:9" x14ac:dyDescent="0.45">
      <c r="A647" s="19">
        <v>2015</v>
      </c>
      <c r="B647" s="19">
        <v>9</v>
      </c>
      <c r="C647" s="19">
        <v>37</v>
      </c>
      <c r="D647" s="12">
        <v>170518.23699999996</v>
      </c>
      <c r="E647" s="12">
        <v>77352.384700000039</v>
      </c>
      <c r="F647" s="12">
        <v>22509.903599999998</v>
      </c>
      <c r="G647" s="10">
        <v>193</v>
      </c>
      <c r="H647" s="10">
        <v>31</v>
      </c>
      <c r="I647" s="42">
        <v>409.27097454545452</v>
      </c>
    </row>
    <row r="648" spans="1:9" x14ac:dyDescent="0.45">
      <c r="A648" s="19">
        <v>2015</v>
      </c>
      <c r="B648" s="19">
        <v>9</v>
      </c>
      <c r="C648" s="19">
        <v>37</v>
      </c>
      <c r="D648" s="12">
        <v>170518.23699999996</v>
      </c>
      <c r="E648" s="12">
        <v>77352.384700000039</v>
      </c>
      <c r="F648" s="12">
        <v>22509.903599999998</v>
      </c>
      <c r="G648" s="10">
        <v>193</v>
      </c>
      <c r="H648" s="10">
        <v>31</v>
      </c>
      <c r="I648" s="42">
        <v>409.27097454545452</v>
      </c>
    </row>
    <row r="649" spans="1:9" x14ac:dyDescent="0.45">
      <c r="A649" s="19">
        <v>2015</v>
      </c>
      <c r="B649" s="19">
        <v>9</v>
      </c>
      <c r="C649" s="19">
        <v>37</v>
      </c>
      <c r="D649" s="12">
        <v>170518.23699999996</v>
      </c>
      <c r="E649" s="12">
        <v>77352.384700000039</v>
      </c>
      <c r="F649" s="12">
        <v>22509.903599999998</v>
      </c>
      <c r="G649" s="10">
        <v>193</v>
      </c>
      <c r="H649" s="10">
        <v>31</v>
      </c>
      <c r="I649" s="42">
        <v>409.27097454545452</v>
      </c>
    </row>
    <row r="650" spans="1:9" x14ac:dyDescent="0.45">
      <c r="A650" s="19">
        <v>2015</v>
      </c>
      <c r="B650" s="19">
        <v>9</v>
      </c>
      <c r="C650" s="19">
        <v>37</v>
      </c>
      <c r="D650" s="12">
        <v>170518.23699999996</v>
      </c>
      <c r="E650" s="12">
        <v>77352.384700000039</v>
      </c>
      <c r="F650" s="12">
        <v>22509.903599999998</v>
      </c>
      <c r="G650" s="10">
        <v>193</v>
      </c>
      <c r="H650" s="10">
        <v>31</v>
      </c>
      <c r="I650" s="42">
        <v>409.27097454545452</v>
      </c>
    </row>
    <row r="651" spans="1:9" x14ac:dyDescent="0.45">
      <c r="A651" s="19">
        <v>2015</v>
      </c>
      <c r="B651" s="19">
        <v>9</v>
      </c>
      <c r="C651" s="19">
        <v>37</v>
      </c>
      <c r="D651" s="12">
        <v>170518.23699999996</v>
      </c>
      <c r="E651" s="12">
        <v>77352.384700000039</v>
      </c>
      <c r="F651" s="12">
        <v>22509.903599999998</v>
      </c>
      <c r="G651" s="10">
        <v>193</v>
      </c>
      <c r="H651" s="10">
        <v>31</v>
      </c>
      <c r="I651" s="42">
        <v>409.27097454545452</v>
      </c>
    </row>
    <row r="652" spans="1:9" x14ac:dyDescent="0.45">
      <c r="A652" s="19">
        <v>2015</v>
      </c>
      <c r="B652" s="19">
        <v>9</v>
      </c>
      <c r="C652" s="19">
        <v>37</v>
      </c>
      <c r="D652" s="12">
        <v>170518.23699999996</v>
      </c>
      <c r="E652" s="12">
        <v>77352.384700000039</v>
      </c>
      <c r="F652" s="12">
        <v>22509.903599999998</v>
      </c>
      <c r="G652" s="10">
        <v>193</v>
      </c>
      <c r="H652" s="10">
        <v>31</v>
      </c>
      <c r="I652" s="42">
        <v>409.27097454545452</v>
      </c>
    </row>
    <row r="653" spans="1:9" x14ac:dyDescent="0.45">
      <c r="A653" s="19">
        <v>2015</v>
      </c>
      <c r="B653" s="19">
        <v>9</v>
      </c>
      <c r="C653" s="19">
        <v>37</v>
      </c>
      <c r="D653" s="12">
        <v>170518.23699999996</v>
      </c>
      <c r="E653" s="12">
        <v>77352.384700000039</v>
      </c>
      <c r="F653" s="12">
        <v>22509.903599999998</v>
      </c>
      <c r="G653" s="10">
        <v>193</v>
      </c>
      <c r="H653" s="10">
        <v>31</v>
      </c>
      <c r="I653" s="42">
        <v>409.27097454545452</v>
      </c>
    </row>
    <row r="654" spans="1:9" x14ac:dyDescent="0.45">
      <c r="A654" s="19">
        <v>2015</v>
      </c>
      <c r="B654" s="19">
        <v>9</v>
      </c>
      <c r="C654" s="19">
        <v>37</v>
      </c>
      <c r="D654" s="12">
        <v>170518.23699999996</v>
      </c>
      <c r="E654" s="12">
        <v>77352.384700000039</v>
      </c>
      <c r="F654" s="12">
        <v>22509.903599999998</v>
      </c>
      <c r="G654" s="10">
        <v>193</v>
      </c>
      <c r="H654" s="10">
        <v>31</v>
      </c>
      <c r="I654" s="42">
        <v>409.27097454545452</v>
      </c>
    </row>
    <row r="655" spans="1:9" x14ac:dyDescent="0.45">
      <c r="A655" s="19">
        <v>2015</v>
      </c>
      <c r="B655" s="19">
        <v>9</v>
      </c>
      <c r="C655" s="19">
        <v>37</v>
      </c>
      <c r="D655" s="12">
        <v>170518.23699999996</v>
      </c>
      <c r="E655" s="12">
        <v>77352.384700000039</v>
      </c>
      <c r="F655" s="12">
        <v>22509.903599999998</v>
      </c>
      <c r="G655" s="10">
        <v>193</v>
      </c>
      <c r="H655" s="10">
        <v>31</v>
      </c>
      <c r="I655" s="42">
        <v>409.27097454545452</v>
      </c>
    </row>
    <row r="656" spans="1:9" x14ac:dyDescent="0.45">
      <c r="A656" s="19">
        <v>2015</v>
      </c>
      <c r="B656" s="19">
        <v>9</v>
      </c>
      <c r="C656" s="19">
        <v>37</v>
      </c>
      <c r="D656" s="12">
        <v>170518.23699999996</v>
      </c>
      <c r="E656" s="12">
        <v>77352.384700000039</v>
      </c>
      <c r="F656" s="12">
        <v>22509.903599999998</v>
      </c>
      <c r="G656" s="10">
        <v>193</v>
      </c>
      <c r="H656" s="10">
        <v>31</v>
      </c>
      <c r="I656" s="42">
        <v>409.27097454545452</v>
      </c>
    </row>
    <row r="657" spans="1:9" x14ac:dyDescent="0.45">
      <c r="A657" s="19">
        <v>2015</v>
      </c>
      <c r="B657" s="19">
        <v>9</v>
      </c>
      <c r="C657" s="19">
        <v>37</v>
      </c>
      <c r="D657" s="12">
        <v>170518.23699999996</v>
      </c>
      <c r="E657" s="12">
        <v>77352.384700000039</v>
      </c>
      <c r="F657" s="12">
        <v>22509.903599999998</v>
      </c>
      <c r="G657" s="10">
        <v>193</v>
      </c>
      <c r="H657" s="10">
        <v>31</v>
      </c>
      <c r="I657" s="42">
        <v>409.27097454545452</v>
      </c>
    </row>
    <row r="658" spans="1:9" x14ac:dyDescent="0.45">
      <c r="A658" s="19">
        <v>2015</v>
      </c>
      <c r="B658" s="19">
        <v>9</v>
      </c>
      <c r="C658" s="19">
        <v>37</v>
      </c>
      <c r="D658" s="12">
        <v>170518.23699999996</v>
      </c>
      <c r="E658" s="12">
        <v>77352.384700000039</v>
      </c>
      <c r="F658" s="12">
        <v>22509.903599999998</v>
      </c>
      <c r="G658" s="10">
        <v>193</v>
      </c>
      <c r="H658" s="10">
        <v>31</v>
      </c>
      <c r="I658" s="42">
        <v>409.27097454545452</v>
      </c>
    </row>
    <row r="659" spans="1:9" x14ac:dyDescent="0.45">
      <c r="A659" s="19">
        <v>2015</v>
      </c>
      <c r="B659" s="19">
        <v>9</v>
      </c>
      <c r="C659" s="19">
        <v>38</v>
      </c>
      <c r="D659" s="12">
        <v>170518.23699999996</v>
      </c>
      <c r="E659" s="12">
        <v>77352.384700000039</v>
      </c>
      <c r="F659" s="12">
        <v>25917.395999999997</v>
      </c>
      <c r="G659" s="10">
        <v>196</v>
      </c>
      <c r="H659" s="10">
        <v>29</v>
      </c>
      <c r="I659" s="42">
        <v>489.00747169811314</v>
      </c>
    </row>
    <row r="660" spans="1:9" x14ac:dyDescent="0.45">
      <c r="A660" s="19">
        <v>2015</v>
      </c>
      <c r="B660" s="19">
        <v>9</v>
      </c>
      <c r="C660" s="19">
        <v>38</v>
      </c>
      <c r="D660" s="12">
        <v>170518.23699999996</v>
      </c>
      <c r="E660" s="12">
        <v>77352.384700000039</v>
      </c>
      <c r="F660" s="12">
        <v>25917.395999999997</v>
      </c>
      <c r="G660" s="10">
        <v>196</v>
      </c>
      <c r="H660" s="10">
        <v>29</v>
      </c>
      <c r="I660" s="42">
        <v>489.00747169811314</v>
      </c>
    </row>
    <row r="661" spans="1:9" x14ac:dyDescent="0.45">
      <c r="A661" s="19">
        <v>2015</v>
      </c>
      <c r="B661" s="19">
        <v>9</v>
      </c>
      <c r="C661" s="19">
        <v>38</v>
      </c>
      <c r="D661" s="12">
        <v>170518.23699999996</v>
      </c>
      <c r="E661" s="12">
        <v>77352.384700000039</v>
      </c>
      <c r="F661" s="12">
        <v>25917.395999999997</v>
      </c>
      <c r="G661" s="10">
        <v>196</v>
      </c>
      <c r="H661" s="10">
        <v>29</v>
      </c>
      <c r="I661" s="42">
        <v>489.00747169811314</v>
      </c>
    </row>
    <row r="662" spans="1:9" x14ac:dyDescent="0.45">
      <c r="A662" s="19">
        <v>2015</v>
      </c>
      <c r="B662" s="19">
        <v>9</v>
      </c>
      <c r="C662" s="19">
        <v>38</v>
      </c>
      <c r="D662" s="12">
        <v>170518.23699999996</v>
      </c>
      <c r="E662" s="12">
        <v>77352.384700000039</v>
      </c>
      <c r="F662" s="12">
        <v>25917.395999999997</v>
      </c>
      <c r="G662" s="10">
        <v>196</v>
      </c>
      <c r="H662" s="10">
        <v>29</v>
      </c>
      <c r="I662" s="42">
        <v>489.00747169811314</v>
      </c>
    </row>
    <row r="663" spans="1:9" x14ac:dyDescent="0.45">
      <c r="A663" s="19">
        <v>2015</v>
      </c>
      <c r="B663" s="19">
        <v>9</v>
      </c>
      <c r="C663" s="19">
        <v>38</v>
      </c>
      <c r="D663" s="12">
        <v>170518.23699999996</v>
      </c>
      <c r="E663" s="12">
        <v>77352.384700000039</v>
      </c>
      <c r="F663" s="12">
        <v>25917.395999999997</v>
      </c>
      <c r="G663" s="10">
        <v>196</v>
      </c>
      <c r="H663" s="10">
        <v>29</v>
      </c>
      <c r="I663" s="42">
        <v>489.00747169811314</v>
      </c>
    </row>
    <row r="664" spans="1:9" x14ac:dyDescent="0.45">
      <c r="A664" s="19">
        <v>2015</v>
      </c>
      <c r="B664" s="19">
        <v>9</v>
      </c>
      <c r="C664" s="19">
        <v>38</v>
      </c>
      <c r="D664" s="12">
        <v>170518.23699999996</v>
      </c>
      <c r="E664" s="12">
        <v>77352.384700000039</v>
      </c>
      <c r="F664" s="12">
        <v>25917.395999999997</v>
      </c>
      <c r="G664" s="10">
        <v>196</v>
      </c>
      <c r="H664" s="10">
        <v>29</v>
      </c>
      <c r="I664" s="42">
        <v>489.00747169811314</v>
      </c>
    </row>
    <row r="665" spans="1:9" x14ac:dyDescent="0.45">
      <c r="A665" s="19">
        <v>2015</v>
      </c>
      <c r="B665" s="19">
        <v>9</v>
      </c>
      <c r="C665" s="19">
        <v>38</v>
      </c>
      <c r="D665" s="12">
        <v>170518.23699999996</v>
      </c>
      <c r="E665" s="12">
        <v>77352.384700000039</v>
      </c>
      <c r="F665" s="12">
        <v>25917.395999999997</v>
      </c>
      <c r="G665" s="10">
        <v>196</v>
      </c>
      <c r="H665" s="10">
        <v>29</v>
      </c>
      <c r="I665" s="42">
        <v>489.00747169811314</v>
      </c>
    </row>
    <row r="666" spans="1:9" x14ac:dyDescent="0.45">
      <c r="A666" s="19">
        <v>2015</v>
      </c>
      <c r="B666" s="19">
        <v>9</v>
      </c>
      <c r="C666" s="19">
        <v>38</v>
      </c>
      <c r="D666" s="12">
        <v>170518.23699999996</v>
      </c>
      <c r="E666" s="12">
        <v>77352.384700000039</v>
      </c>
      <c r="F666" s="12">
        <v>25917.395999999997</v>
      </c>
      <c r="G666" s="10">
        <v>196</v>
      </c>
      <c r="H666" s="10">
        <v>29</v>
      </c>
      <c r="I666" s="42">
        <v>489.00747169811314</v>
      </c>
    </row>
    <row r="667" spans="1:9" x14ac:dyDescent="0.45">
      <c r="A667" s="19">
        <v>2015</v>
      </c>
      <c r="B667" s="19">
        <v>9</v>
      </c>
      <c r="C667" s="19">
        <v>38</v>
      </c>
      <c r="D667" s="12">
        <v>170518.23699999996</v>
      </c>
      <c r="E667" s="12">
        <v>77352.384700000039</v>
      </c>
      <c r="F667" s="12">
        <v>25917.395999999997</v>
      </c>
      <c r="G667" s="10">
        <v>196</v>
      </c>
      <c r="H667" s="10">
        <v>29</v>
      </c>
      <c r="I667" s="42">
        <v>489.00747169811314</v>
      </c>
    </row>
    <row r="668" spans="1:9" x14ac:dyDescent="0.45">
      <c r="A668" s="19">
        <v>2015</v>
      </c>
      <c r="B668" s="19">
        <v>9</v>
      </c>
      <c r="C668" s="19">
        <v>38</v>
      </c>
      <c r="D668" s="12">
        <v>170518.23699999996</v>
      </c>
      <c r="E668" s="12">
        <v>77352.384700000039</v>
      </c>
      <c r="F668" s="12">
        <v>25917.395999999997</v>
      </c>
      <c r="G668" s="10">
        <v>196</v>
      </c>
      <c r="H668" s="10">
        <v>29</v>
      </c>
      <c r="I668" s="42">
        <v>489.00747169811314</v>
      </c>
    </row>
    <row r="669" spans="1:9" x14ac:dyDescent="0.45">
      <c r="A669" s="19">
        <v>2015</v>
      </c>
      <c r="B669" s="19">
        <v>9</v>
      </c>
      <c r="C669" s="19">
        <v>38</v>
      </c>
      <c r="D669" s="12">
        <v>170518.23699999996</v>
      </c>
      <c r="E669" s="12">
        <v>77352.384700000039</v>
      </c>
      <c r="F669" s="12">
        <v>25917.395999999997</v>
      </c>
      <c r="G669" s="10">
        <v>196</v>
      </c>
      <c r="H669" s="10">
        <v>29</v>
      </c>
      <c r="I669" s="42">
        <v>489.00747169811314</v>
      </c>
    </row>
    <row r="670" spans="1:9" x14ac:dyDescent="0.45">
      <c r="A670" s="19">
        <v>2015</v>
      </c>
      <c r="B670" s="19">
        <v>9</v>
      </c>
      <c r="C670" s="19">
        <v>38</v>
      </c>
      <c r="D670" s="12">
        <v>170518.23699999996</v>
      </c>
      <c r="E670" s="12">
        <v>77352.384700000039</v>
      </c>
      <c r="F670" s="12">
        <v>25917.395999999997</v>
      </c>
      <c r="G670" s="10">
        <v>196</v>
      </c>
      <c r="H670" s="10">
        <v>29</v>
      </c>
      <c r="I670" s="42">
        <v>489.00747169811314</v>
      </c>
    </row>
    <row r="671" spans="1:9" x14ac:dyDescent="0.45">
      <c r="A671" s="19">
        <v>2015</v>
      </c>
      <c r="B671" s="19">
        <v>9</v>
      </c>
      <c r="C671" s="19">
        <v>38</v>
      </c>
      <c r="D671" s="12">
        <v>170518.23699999996</v>
      </c>
      <c r="E671" s="12">
        <v>77352.384700000039</v>
      </c>
      <c r="F671" s="12">
        <v>25917.395999999997</v>
      </c>
      <c r="G671" s="10">
        <v>196</v>
      </c>
      <c r="H671" s="10">
        <v>29</v>
      </c>
      <c r="I671" s="42">
        <v>489.00747169811314</v>
      </c>
    </row>
    <row r="672" spans="1:9" x14ac:dyDescent="0.45">
      <c r="A672" s="19">
        <v>2015</v>
      </c>
      <c r="B672" s="19">
        <v>9</v>
      </c>
      <c r="C672" s="19">
        <v>38</v>
      </c>
      <c r="D672" s="12">
        <v>170518.23699999996</v>
      </c>
      <c r="E672" s="12">
        <v>77352.384700000039</v>
      </c>
      <c r="F672" s="12">
        <v>25917.395999999997</v>
      </c>
      <c r="G672" s="10">
        <v>196</v>
      </c>
      <c r="H672" s="10">
        <v>29</v>
      </c>
      <c r="I672" s="42">
        <v>489.00747169811314</v>
      </c>
    </row>
    <row r="673" spans="1:9" x14ac:dyDescent="0.45">
      <c r="A673" s="19">
        <v>2015</v>
      </c>
      <c r="B673" s="19">
        <v>9</v>
      </c>
      <c r="C673" s="19">
        <v>38</v>
      </c>
      <c r="D673" s="12">
        <v>170518.23699999996</v>
      </c>
      <c r="E673" s="12">
        <v>77352.384700000039</v>
      </c>
      <c r="F673" s="12">
        <v>25917.395999999997</v>
      </c>
      <c r="G673" s="10">
        <v>196</v>
      </c>
      <c r="H673" s="10">
        <v>29</v>
      </c>
      <c r="I673" s="42">
        <v>489.00747169811314</v>
      </c>
    </row>
    <row r="674" spans="1:9" x14ac:dyDescent="0.45">
      <c r="A674" s="19">
        <v>2015</v>
      </c>
      <c r="B674" s="19">
        <v>9</v>
      </c>
      <c r="C674" s="19">
        <v>38</v>
      </c>
      <c r="D674" s="12">
        <v>170518.23699999996</v>
      </c>
      <c r="E674" s="12">
        <v>77352.384700000039</v>
      </c>
      <c r="F674" s="12">
        <v>25917.395999999997</v>
      </c>
      <c r="G674" s="10">
        <v>196</v>
      </c>
      <c r="H674" s="10">
        <v>29</v>
      </c>
      <c r="I674" s="42">
        <v>489.00747169811314</v>
      </c>
    </row>
    <row r="675" spans="1:9" x14ac:dyDescent="0.45">
      <c r="A675" s="19">
        <v>2015</v>
      </c>
      <c r="B675" s="19">
        <v>9</v>
      </c>
      <c r="C675" s="19">
        <v>38</v>
      </c>
      <c r="D675" s="12">
        <v>170518.23699999996</v>
      </c>
      <c r="E675" s="12">
        <v>77352.384700000039</v>
      </c>
      <c r="F675" s="12">
        <v>25917.395999999997</v>
      </c>
      <c r="G675" s="10">
        <v>196</v>
      </c>
      <c r="H675" s="10">
        <v>29</v>
      </c>
      <c r="I675" s="42">
        <v>489.00747169811314</v>
      </c>
    </row>
    <row r="676" spans="1:9" x14ac:dyDescent="0.45">
      <c r="A676" s="19">
        <v>2015</v>
      </c>
      <c r="B676" s="19">
        <v>9</v>
      </c>
      <c r="C676" s="19">
        <v>38</v>
      </c>
      <c r="D676" s="12">
        <v>170518.23699999996</v>
      </c>
      <c r="E676" s="12">
        <v>77352.384700000039</v>
      </c>
      <c r="F676" s="12">
        <v>25917.395999999997</v>
      </c>
      <c r="G676" s="10">
        <v>196</v>
      </c>
      <c r="H676" s="10">
        <v>29</v>
      </c>
      <c r="I676" s="42">
        <v>489.00747169811314</v>
      </c>
    </row>
    <row r="677" spans="1:9" x14ac:dyDescent="0.45">
      <c r="A677" s="19">
        <v>2015</v>
      </c>
      <c r="B677" s="19">
        <v>9</v>
      </c>
      <c r="C677" s="19">
        <v>38</v>
      </c>
      <c r="D677" s="12">
        <v>170518.23699999996</v>
      </c>
      <c r="E677" s="12">
        <v>77352.384700000039</v>
      </c>
      <c r="F677" s="12">
        <v>25917.395999999997</v>
      </c>
      <c r="G677" s="10">
        <v>196</v>
      </c>
      <c r="H677" s="10">
        <v>29</v>
      </c>
      <c r="I677" s="42">
        <v>489.00747169811314</v>
      </c>
    </row>
    <row r="678" spans="1:9" x14ac:dyDescent="0.45">
      <c r="A678" s="19">
        <v>2015</v>
      </c>
      <c r="B678" s="19">
        <v>9</v>
      </c>
      <c r="C678" s="19">
        <v>38</v>
      </c>
      <c r="D678" s="12">
        <v>170518.23699999996</v>
      </c>
      <c r="E678" s="12">
        <v>77352.384700000039</v>
      </c>
      <c r="F678" s="12">
        <v>25917.395999999997</v>
      </c>
      <c r="G678" s="10">
        <v>196</v>
      </c>
      <c r="H678" s="10">
        <v>29</v>
      </c>
      <c r="I678" s="42">
        <v>489.00747169811314</v>
      </c>
    </row>
    <row r="679" spans="1:9" x14ac:dyDescent="0.45">
      <c r="A679" s="19">
        <v>2015</v>
      </c>
      <c r="B679" s="19">
        <v>9</v>
      </c>
      <c r="C679" s="19">
        <v>38</v>
      </c>
      <c r="D679" s="12">
        <v>170518.23699999996</v>
      </c>
      <c r="E679" s="12">
        <v>77352.384700000039</v>
      </c>
      <c r="F679" s="12">
        <v>25917.395999999997</v>
      </c>
      <c r="G679" s="10">
        <v>196</v>
      </c>
      <c r="H679" s="10">
        <v>29</v>
      </c>
      <c r="I679" s="42">
        <v>489.00747169811314</v>
      </c>
    </row>
    <row r="680" spans="1:9" x14ac:dyDescent="0.45">
      <c r="A680" s="19">
        <v>2015</v>
      </c>
      <c r="B680" s="19">
        <v>9</v>
      </c>
      <c r="C680" s="19">
        <v>38</v>
      </c>
      <c r="D680" s="12">
        <v>170518.23699999996</v>
      </c>
      <c r="E680" s="12">
        <v>77352.384700000039</v>
      </c>
      <c r="F680" s="12">
        <v>25917.395999999997</v>
      </c>
      <c r="G680" s="10">
        <v>196</v>
      </c>
      <c r="H680" s="10">
        <v>29</v>
      </c>
      <c r="I680" s="42">
        <v>489.00747169811314</v>
      </c>
    </row>
    <row r="681" spans="1:9" x14ac:dyDescent="0.45">
      <c r="A681" s="19">
        <v>2015</v>
      </c>
      <c r="B681" s="19">
        <v>9</v>
      </c>
      <c r="C681" s="19">
        <v>38</v>
      </c>
      <c r="D681" s="12">
        <v>170518.23699999996</v>
      </c>
      <c r="E681" s="12">
        <v>77352.384700000039</v>
      </c>
      <c r="F681" s="12">
        <v>25917.395999999997</v>
      </c>
      <c r="G681" s="10">
        <v>196</v>
      </c>
      <c r="H681" s="10">
        <v>29</v>
      </c>
      <c r="I681" s="42">
        <v>489.00747169811314</v>
      </c>
    </row>
    <row r="682" spans="1:9" x14ac:dyDescent="0.45">
      <c r="A682" s="19">
        <v>2015</v>
      </c>
      <c r="B682" s="19">
        <v>9</v>
      </c>
      <c r="C682" s="19">
        <v>38</v>
      </c>
      <c r="D682" s="12">
        <v>170518.23699999996</v>
      </c>
      <c r="E682" s="12">
        <v>77352.384700000039</v>
      </c>
      <c r="F682" s="12">
        <v>25917.395999999997</v>
      </c>
      <c r="G682" s="10">
        <v>196</v>
      </c>
      <c r="H682" s="10">
        <v>29</v>
      </c>
      <c r="I682" s="42">
        <v>489.00747169811314</v>
      </c>
    </row>
    <row r="683" spans="1:9" x14ac:dyDescent="0.45">
      <c r="A683" s="19">
        <v>2015</v>
      </c>
      <c r="B683" s="19">
        <v>9</v>
      </c>
      <c r="C683" s="19">
        <v>39</v>
      </c>
      <c r="D683" s="12">
        <v>170518.23699999996</v>
      </c>
      <c r="E683" s="12">
        <v>77352.384700000039</v>
      </c>
      <c r="F683" s="12">
        <v>16876.033799999997</v>
      </c>
      <c r="G683" s="10">
        <v>164</v>
      </c>
      <c r="H683" s="10">
        <v>29</v>
      </c>
      <c r="I683" s="42">
        <v>337.52067599999992</v>
      </c>
    </row>
    <row r="684" spans="1:9" x14ac:dyDescent="0.45">
      <c r="A684" s="19">
        <v>2015</v>
      </c>
      <c r="B684" s="19">
        <v>9</v>
      </c>
      <c r="C684" s="19">
        <v>39</v>
      </c>
      <c r="D684" s="12">
        <v>170518.23699999996</v>
      </c>
      <c r="E684" s="12">
        <v>77352.384700000039</v>
      </c>
      <c r="F684" s="12">
        <v>16876.033799999997</v>
      </c>
      <c r="G684" s="10">
        <v>164</v>
      </c>
      <c r="H684" s="10">
        <v>29</v>
      </c>
      <c r="I684" s="42">
        <v>337.52067599999992</v>
      </c>
    </row>
    <row r="685" spans="1:9" x14ac:dyDescent="0.45">
      <c r="A685" s="19">
        <v>2015</v>
      </c>
      <c r="B685" s="19">
        <v>9</v>
      </c>
      <c r="C685" s="19">
        <v>39</v>
      </c>
      <c r="D685" s="12">
        <v>170518.23699999996</v>
      </c>
      <c r="E685" s="12">
        <v>77352.384700000039</v>
      </c>
      <c r="F685" s="12">
        <v>16876.033799999997</v>
      </c>
      <c r="G685" s="10">
        <v>164</v>
      </c>
      <c r="H685" s="10">
        <v>29</v>
      </c>
      <c r="I685" s="42">
        <v>337.52067599999992</v>
      </c>
    </row>
    <row r="686" spans="1:9" x14ac:dyDescent="0.45">
      <c r="A686" s="19">
        <v>2015</v>
      </c>
      <c r="B686" s="19">
        <v>9</v>
      </c>
      <c r="C686" s="19">
        <v>39</v>
      </c>
      <c r="D686" s="12">
        <v>170518.23699999996</v>
      </c>
      <c r="E686" s="12">
        <v>77352.384700000039</v>
      </c>
      <c r="F686" s="12">
        <v>16876.033799999997</v>
      </c>
      <c r="G686" s="10">
        <v>164</v>
      </c>
      <c r="H686" s="10">
        <v>29</v>
      </c>
      <c r="I686" s="42">
        <v>337.52067599999992</v>
      </c>
    </row>
    <row r="687" spans="1:9" x14ac:dyDescent="0.45">
      <c r="A687" s="19">
        <v>2015</v>
      </c>
      <c r="B687" s="19">
        <v>9</v>
      </c>
      <c r="C687" s="19">
        <v>39</v>
      </c>
      <c r="D687" s="12">
        <v>170518.23699999996</v>
      </c>
      <c r="E687" s="12">
        <v>77352.384700000039</v>
      </c>
      <c r="F687" s="12">
        <v>16876.033799999997</v>
      </c>
      <c r="G687" s="10">
        <v>164</v>
      </c>
      <c r="H687" s="10">
        <v>29</v>
      </c>
      <c r="I687" s="42">
        <v>337.52067599999992</v>
      </c>
    </row>
    <row r="688" spans="1:9" x14ac:dyDescent="0.45">
      <c r="A688" s="19">
        <v>2015</v>
      </c>
      <c r="B688" s="19">
        <v>9</v>
      </c>
      <c r="C688" s="19">
        <v>39</v>
      </c>
      <c r="D688" s="12">
        <v>170518.23699999996</v>
      </c>
      <c r="E688" s="12">
        <v>77352.384700000039</v>
      </c>
      <c r="F688" s="12">
        <v>16876.033799999997</v>
      </c>
      <c r="G688" s="10">
        <v>164</v>
      </c>
      <c r="H688" s="10">
        <v>29</v>
      </c>
      <c r="I688" s="42">
        <v>337.52067599999992</v>
      </c>
    </row>
    <row r="689" spans="1:9" x14ac:dyDescent="0.45">
      <c r="A689" s="19">
        <v>2015</v>
      </c>
      <c r="B689" s="19">
        <v>9</v>
      </c>
      <c r="C689" s="19">
        <v>39</v>
      </c>
      <c r="D689" s="12">
        <v>170518.23699999996</v>
      </c>
      <c r="E689" s="12">
        <v>77352.384700000039</v>
      </c>
      <c r="F689" s="12">
        <v>16876.033799999997</v>
      </c>
      <c r="G689" s="10">
        <v>164</v>
      </c>
      <c r="H689" s="10">
        <v>29</v>
      </c>
      <c r="I689" s="42">
        <v>337.52067599999992</v>
      </c>
    </row>
    <row r="690" spans="1:9" x14ac:dyDescent="0.45">
      <c r="A690" s="19">
        <v>2015</v>
      </c>
      <c r="B690" s="19">
        <v>9</v>
      </c>
      <c r="C690" s="19">
        <v>39</v>
      </c>
      <c r="D690" s="12">
        <v>170518.23699999996</v>
      </c>
      <c r="E690" s="12">
        <v>77352.384700000039</v>
      </c>
      <c r="F690" s="12">
        <v>16876.033799999997</v>
      </c>
      <c r="G690" s="10">
        <v>164</v>
      </c>
      <c r="H690" s="10">
        <v>29</v>
      </c>
      <c r="I690" s="42">
        <v>337.52067599999992</v>
      </c>
    </row>
    <row r="691" spans="1:9" x14ac:dyDescent="0.45">
      <c r="A691" s="19">
        <v>2015</v>
      </c>
      <c r="B691" s="19">
        <v>9</v>
      </c>
      <c r="C691" s="19">
        <v>39</v>
      </c>
      <c r="D691" s="12">
        <v>170518.23699999996</v>
      </c>
      <c r="E691" s="12">
        <v>77352.384700000039</v>
      </c>
      <c r="F691" s="12">
        <v>16876.033799999997</v>
      </c>
      <c r="G691" s="10">
        <v>164</v>
      </c>
      <c r="H691" s="10">
        <v>29</v>
      </c>
      <c r="I691" s="42">
        <v>337.52067599999992</v>
      </c>
    </row>
    <row r="692" spans="1:9" x14ac:dyDescent="0.45">
      <c r="A692" s="19">
        <v>2015</v>
      </c>
      <c r="B692" s="19">
        <v>9</v>
      </c>
      <c r="C692" s="19">
        <v>39</v>
      </c>
      <c r="D692" s="12">
        <v>170518.23699999996</v>
      </c>
      <c r="E692" s="12">
        <v>77352.384700000039</v>
      </c>
      <c r="F692" s="12">
        <v>16876.033799999997</v>
      </c>
      <c r="G692" s="10">
        <v>164</v>
      </c>
      <c r="H692" s="10">
        <v>29</v>
      </c>
      <c r="I692" s="42">
        <v>337.52067599999992</v>
      </c>
    </row>
    <row r="693" spans="1:9" x14ac:dyDescent="0.45">
      <c r="A693" s="19">
        <v>2015</v>
      </c>
      <c r="B693" s="19">
        <v>9</v>
      </c>
      <c r="C693" s="19">
        <v>39</v>
      </c>
      <c r="D693" s="12">
        <v>170518.23699999996</v>
      </c>
      <c r="E693" s="12">
        <v>77352.384700000039</v>
      </c>
      <c r="F693" s="12">
        <v>16876.033799999997</v>
      </c>
      <c r="G693" s="10">
        <v>164</v>
      </c>
      <c r="H693" s="10">
        <v>29</v>
      </c>
      <c r="I693" s="42">
        <v>337.52067599999992</v>
      </c>
    </row>
    <row r="694" spans="1:9" x14ac:dyDescent="0.45">
      <c r="A694" s="19">
        <v>2015</v>
      </c>
      <c r="B694" s="19">
        <v>9</v>
      </c>
      <c r="C694" s="19">
        <v>39</v>
      </c>
      <c r="D694" s="12">
        <v>170518.23699999996</v>
      </c>
      <c r="E694" s="12">
        <v>77352.384700000039</v>
      </c>
      <c r="F694" s="12">
        <v>16876.033799999997</v>
      </c>
      <c r="G694" s="10">
        <v>164</v>
      </c>
      <c r="H694" s="10">
        <v>29</v>
      </c>
      <c r="I694" s="42">
        <v>337.52067599999992</v>
      </c>
    </row>
    <row r="695" spans="1:9" x14ac:dyDescent="0.45">
      <c r="A695" s="19">
        <v>2015</v>
      </c>
      <c r="B695" s="19">
        <v>9</v>
      </c>
      <c r="C695" s="19">
        <v>39</v>
      </c>
      <c r="D695" s="12">
        <v>170518.23699999996</v>
      </c>
      <c r="E695" s="12">
        <v>77352.384700000039</v>
      </c>
      <c r="F695" s="12">
        <v>16876.033799999997</v>
      </c>
      <c r="G695" s="10">
        <v>164</v>
      </c>
      <c r="H695" s="10">
        <v>29</v>
      </c>
      <c r="I695" s="42">
        <v>337.52067599999992</v>
      </c>
    </row>
    <row r="696" spans="1:9" x14ac:dyDescent="0.45">
      <c r="A696" s="19">
        <v>2015</v>
      </c>
      <c r="B696" s="19">
        <v>9</v>
      </c>
      <c r="C696" s="19">
        <v>39</v>
      </c>
      <c r="D696" s="12">
        <v>170518.23699999996</v>
      </c>
      <c r="E696" s="12">
        <v>77352.384700000039</v>
      </c>
      <c r="F696" s="12">
        <v>16876.033799999997</v>
      </c>
      <c r="G696" s="10">
        <v>164</v>
      </c>
      <c r="H696" s="10">
        <v>29</v>
      </c>
      <c r="I696" s="42">
        <v>337.52067599999992</v>
      </c>
    </row>
    <row r="697" spans="1:9" x14ac:dyDescent="0.45">
      <c r="A697" s="19">
        <v>2015</v>
      </c>
      <c r="B697" s="19">
        <v>9</v>
      </c>
      <c r="C697" s="19">
        <v>40</v>
      </c>
      <c r="D697" s="12">
        <v>170518.23699999996</v>
      </c>
      <c r="E697" s="12">
        <v>77352.384700000039</v>
      </c>
      <c r="F697" s="12">
        <v>10142.3593</v>
      </c>
      <c r="G697" s="10">
        <v>106</v>
      </c>
      <c r="H697" s="10">
        <v>22</v>
      </c>
      <c r="I697" s="42">
        <v>338.07864333333333</v>
      </c>
    </row>
    <row r="698" spans="1:9" x14ac:dyDescent="0.45">
      <c r="A698" s="19">
        <v>2015</v>
      </c>
      <c r="B698" s="19">
        <v>10</v>
      </c>
      <c r="C698" s="19">
        <v>40</v>
      </c>
      <c r="D698" s="12">
        <v>170518.23699999996</v>
      </c>
      <c r="E698" s="12">
        <v>36203.44749999998</v>
      </c>
      <c r="F698" s="12">
        <v>10142.3593</v>
      </c>
      <c r="G698" s="10">
        <v>106</v>
      </c>
      <c r="H698" s="10">
        <v>22</v>
      </c>
      <c r="I698" s="42">
        <v>338.07864333333333</v>
      </c>
    </row>
    <row r="699" spans="1:9" x14ac:dyDescent="0.45">
      <c r="A699" s="19">
        <v>2015</v>
      </c>
      <c r="B699" s="19">
        <v>10</v>
      </c>
      <c r="C699" s="19">
        <v>40</v>
      </c>
      <c r="D699" s="12">
        <v>170518.23699999996</v>
      </c>
      <c r="E699" s="12">
        <v>36203.44749999998</v>
      </c>
      <c r="F699" s="12">
        <v>10142.3593</v>
      </c>
      <c r="G699" s="10">
        <v>106</v>
      </c>
      <c r="H699" s="10">
        <v>22</v>
      </c>
      <c r="I699" s="42">
        <v>338.07864333333333</v>
      </c>
    </row>
    <row r="700" spans="1:9" x14ac:dyDescent="0.45">
      <c r="A700" s="19">
        <v>2015</v>
      </c>
      <c r="B700" s="19">
        <v>10</v>
      </c>
      <c r="C700" s="19">
        <v>40</v>
      </c>
      <c r="D700" s="12">
        <v>170518.23699999996</v>
      </c>
      <c r="E700" s="12">
        <v>36203.44749999998</v>
      </c>
      <c r="F700" s="12">
        <v>10142.3593</v>
      </c>
      <c r="G700" s="10">
        <v>106</v>
      </c>
      <c r="H700" s="10">
        <v>22</v>
      </c>
      <c r="I700" s="42">
        <v>338.07864333333333</v>
      </c>
    </row>
    <row r="701" spans="1:9" x14ac:dyDescent="0.45">
      <c r="A701" s="19">
        <v>2015</v>
      </c>
      <c r="B701" s="19">
        <v>10</v>
      </c>
      <c r="C701" s="19">
        <v>41</v>
      </c>
      <c r="D701" s="12">
        <v>170518.23699999996</v>
      </c>
      <c r="E701" s="12">
        <v>36203.44749999998</v>
      </c>
      <c r="F701" s="12">
        <v>4446.3940000000011</v>
      </c>
      <c r="G701" s="10">
        <v>85</v>
      </c>
      <c r="H701" s="10">
        <v>15</v>
      </c>
      <c r="I701" s="42">
        <v>222.31970000000007</v>
      </c>
    </row>
    <row r="702" spans="1:9" x14ac:dyDescent="0.45">
      <c r="A702" s="19">
        <v>2015</v>
      </c>
      <c r="B702" s="19">
        <v>10</v>
      </c>
      <c r="C702" s="19">
        <v>41</v>
      </c>
      <c r="D702" s="12">
        <v>170518.23699999996</v>
      </c>
      <c r="E702" s="12">
        <v>36203.44749999998</v>
      </c>
      <c r="F702" s="12">
        <v>4446.3940000000011</v>
      </c>
      <c r="G702" s="10">
        <v>85</v>
      </c>
      <c r="H702" s="10">
        <v>15</v>
      </c>
      <c r="I702" s="42">
        <v>222.31970000000007</v>
      </c>
    </row>
    <row r="703" spans="1:9" x14ac:dyDescent="0.45">
      <c r="A703" s="19">
        <v>2015</v>
      </c>
      <c r="B703" s="19">
        <v>10</v>
      </c>
      <c r="C703" s="19">
        <v>41</v>
      </c>
      <c r="D703" s="12">
        <v>170518.23699999996</v>
      </c>
      <c r="E703" s="12">
        <v>36203.44749999998</v>
      </c>
      <c r="F703" s="12">
        <v>4446.3940000000011</v>
      </c>
      <c r="G703" s="10">
        <v>85</v>
      </c>
      <c r="H703" s="10">
        <v>15</v>
      </c>
      <c r="I703" s="42">
        <v>222.31970000000007</v>
      </c>
    </row>
    <row r="704" spans="1:9" x14ac:dyDescent="0.45">
      <c r="A704" s="19">
        <v>2015</v>
      </c>
      <c r="B704" s="19">
        <v>10</v>
      </c>
      <c r="C704" s="19">
        <v>41</v>
      </c>
      <c r="D704" s="12">
        <v>170518.23699999996</v>
      </c>
      <c r="E704" s="12">
        <v>36203.44749999998</v>
      </c>
      <c r="F704" s="12">
        <v>4446.3940000000011</v>
      </c>
      <c r="G704" s="10">
        <v>85</v>
      </c>
      <c r="H704" s="10">
        <v>15</v>
      </c>
      <c r="I704" s="42">
        <v>222.31970000000007</v>
      </c>
    </row>
    <row r="705" spans="1:9" x14ac:dyDescent="0.45">
      <c r="A705" s="19">
        <v>2015</v>
      </c>
      <c r="B705" s="19">
        <v>10</v>
      </c>
      <c r="C705" s="19">
        <v>41</v>
      </c>
      <c r="D705" s="12">
        <v>170518.23699999996</v>
      </c>
      <c r="E705" s="12">
        <v>36203.44749999998</v>
      </c>
      <c r="F705" s="12">
        <v>4446.3940000000011</v>
      </c>
      <c r="G705" s="10">
        <v>85</v>
      </c>
      <c r="H705" s="10">
        <v>15</v>
      </c>
      <c r="I705" s="42">
        <v>222.31970000000007</v>
      </c>
    </row>
    <row r="706" spans="1:9" x14ac:dyDescent="0.45">
      <c r="A706" s="19">
        <v>2015</v>
      </c>
      <c r="B706" s="19">
        <v>10</v>
      </c>
      <c r="C706" s="19">
        <v>41</v>
      </c>
      <c r="D706" s="12">
        <v>170518.23699999996</v>
      </c>
      <c r="E706" s="12">
        <v>36203.44749999998</v>
      </c>
      <c r="F706" s="12">
        <v>4446.3940000000011</v>
      </c>
      <c r="G706" s="10">
        <v>85</v>
      </c>
      <c r="H706" s="10">
        <v>15</v>
      </c>
      <c r="I706" s="42">
        <v>222.31970000000007</v>
      </c>
    </row>
    <row r="707" spans="1:9" x14ac:dyDescent="0.45">
      <c r="A707" s="19">
        <v>2015</v>
      </c>
      <c r="B707" s="19">
        <v>10</v>
      </c>
      <c r="C707" s="19">
        <v>41</v>
      </c>
      <c r="D707" s="12">
        <v>170518.23699999996</v>
      </c>
      <c r="E707" s="12">
        <v>36203.44749999998</v>
      </c>
      <c r="F707" s="12">
        <v>4446.3940000000011</v>
      </c>
      <c r="G707" s="10">
        <v>85</v>
      </c>
      <c r="H707" s="10">
        <v>15</v>
      </c>
      <c r="I707" s="42">
        <v>222.31970000000007</v>
      </c>
    </row>
    <row r="708" spans="1:9" x14ac:dyDescent="0.45">
      <c r="A708" s="19">
        <v>2015</v>
      </c>
      <c r="B708" s="19">
        <v>10</v>
      </c>
      <c r="C708" s="19">
        <v>41</v>
      </c>
      <c r="D708" s="12">
        <v>170518.23699999996</v>
      </c>
      <c r="E708" s="12">
        <v>36203.44749999998</v>
      </c>
      <c r="F708" s="12">
        <v>4446.3940000000011</v>
      </c>
      <c r="G708" s="10">
        <v>85</v>
      </c>
      <c r="H708" s="10">
        <v>15</v>
      </c>
      <c r="I708" s="42">
        <v>222.31970000000007</v>
      </c>
    </row>
    <row r="709" spans="1:9" x14ac:dyDescent="0.45">
      <c r="A709" s="19">
        <v>2015</v>
      </c>
      <c r="B709" s="19">
        <v>10</v>
      </c>
      <c r="C709" s="19">
        <v>42</v>
      </c>
      <c r="D709" s="12">
        <v>170518.23699999996</v>
      </c>
      <c r="E709" s="12">
        <v>36203.44749999998</v>
      </c>
      <c r="F709" s="12">
        <v>11959.627500000001</v>
      </c>
      <c r="G709" s="10">
        <v>107</v>
      </c>
      <c r="H709" s="10">
        <v>18</v>
      </c>
      <c r="I709" s="42">
        <v>442.94916666666671</v>
      </c>
    </row>
    <row r="710" spans="1:9" x14ac:dyDescent="0.45">
      <c r="A710" s="19">
        <v>2015</v>
      </c>
      <c r="B710" s="19">
        <v>10</v>
      </c>
      <c r="C710" s="19">
        <v>42</v>
      </c>
      <c r="D710" s="12">
        <v>170518.23699999996</v>
      </c>
      <c r="E710" s="12">
        <v>36203.44749999998</v>
      </c>
      <c r="F710" s="12">
        <v>11959.627500000001</v>
      </c>
      <c r="G710" s="10">
        <v>107</v>
      </c>
      <c r="H710" s="10">
        <v>18</v>
      </c>
      <c r="I710" s="42">
        <v>442.94916666666671</v>
      </c>
    </row>
    <row r="711" spans="1:9" x14ac:dyDescent="0.45">
      <c r="A711" s="19">
        <v>2015</v>
      </c>
      <c r="B711" s="19">
        <v>10</v>
      </c>
      <c r="C711" s="19">
        <v>42</v>
      </c>
      <c r="D711" s="12">
        <v>170518.23699999996</v>
      </c>
      <c r="E711" s="12">
        <v>36203.44749999998</v>
      </c>
      <c r="F711" s="12">
        <v>11959.627500000001</v>
      </c>
      <c r="G711" s="10">
        <v>107</v>
      </c>
      <c r="H711" s="10">
        <v>18</v>
      </c>
      <c r="I711" s="42">
        <v>442.94916666666671</v>
      </c>
    </row>
    <row r="712" spans="1:9" x14ac:dyDescent="0.45">
      <c r="A712" s="19">
        <v>2015</v>
      </c>
      <c r="B712" s="19">
        <v>10</v>
      </c>
      <c r="C712" s="19">
        <v>42</v>
      </c>
      <c r="D712" s="12">
        <v>170518.23699999996</v>
      </c>
      <c r="E712" s="12">
        <v>36203.44749999998</v>
      </c>
      <c r="F712" s="12">
        <v>11959.627500000001</v>
      </c>
      <c r="G712" s="10">
        <v>107</v>
      </c>
      <c r="H712" s="10">
        <v>18</v>
      </c>
      <c r="I712" s="42">
        <v>442.94916666666671</v>
      </c>
    </row>
    <row r="713" spans="1:9" x14ac:dyDescent="0.45">
      <c r="A713" s="19">
        <v>2015</v>
      </c>
      <c r="B713" s="19">
        <v>10</v>
      </c>
      <c r="C713" s="19">
        <v>42</v>
      </c>
      <c r="D713" s="12">
        <v>170518.23699999996</v>
      </c>
      <c r="E713" s="12">
        <v>36203.44749999998</v>
      </c>
      <c r="F713" s="12">
        <v>11959.627500000001</v>
      </c>
      <c r="G713" s="10">
        <v>107</v>
      </c>
      <c r="H713" s="10">
        <v>18</v>
      </c>
      <c r="I713" s="42">
        <v>442.94916666666671</v>
      </c>
    </row>
    <row r="714" spans="1:9" x14ac:dyDescent="0.45">
      <c r="A714" s="19">
        <v>2015</v>
      </c>
      <c r="B714" s="19">
        <v>10</v>
      </c>
      <c r="C714" s="19">
        <v>42</v>
      </c>
      <c r="D714" s="12">
        <v>170518.23699999996</v>
      </c>
      <c r="E714" s="12">
        <v>36203.44749999998</v>
      </c>
      <c r="F714" s="12">
        <v>11959.627500000001</v>
      </c>
      <c r="G714" s="10">
        <v>107</v>
      </c>
      <c r="H714" s="10">
        <v>18</v>
      </c>
      <c r="I714" s="42">
        <v>442.94916666666671</v>
      </c>
    </row>
    <row r="715" spans="1:9" x14ac:dyDescent="0.45">
      <c r="A715" s="19">
        <v>2015</v>
      </c>
      <c r="B715" s="19">
        <v>10</v>
      </c>
      <c r="C715" s="19">
        <v>42</v>
      </c>
      <c r="D715" s="12">
        <v>170518.23699999996</v>
      </c>
      <c r="E715" s="12">
        <v>36203.44749999998</v>
      </c>
      <c r="F715" s="12">
        <v>11959.627500000001</v>
      </c>
      <c r="G715" s="10">
        <v>107</v>
      </c>
      <c r="H715" s="10">
        <v>18</v>
      </c>
      <c r="I715" s="42">
        <v>442.94916666666671</v>
      </c>
    </row>
    <row r="716" spans="1:9" x14ac:dyDescent="0.45">
      <c r="A716" s="19">
        <v>2015</v>
      </c>
      <c r="B716" s="19">
        <v>10</v>
      </c>
      <c r="C716" s="19">
        <v>42</v>
      </c>
      <c r="D716" s="12">
        <v>170518.23699999996</v>
      </c>
      <c r="E716" s="12">
        <v>36203.44749999998</v>
      </c>
      <c r="F716" s="12">
        <v>11959.627500000001</v>
      </c>
      <c r="G716" s="10">
        <v>107</v>
      </c>
      <c r="H716" s="10">
        <v>18</v>
      </c>
      <c r="I716" s="42">
        <v>442.94916666666671</v>
      </c>
    </row>
    <row r="717" spans="1:9" x14ac:dyDescent="0.45">
      <c r="A717" s="19">
        <v>2015</v>
      </c>
      <c r="B717" s="19">
        <v>10</v>
      </c>
      <c r="C717" s="19">
        <v>43</v>
      </c>
      <c r="D717" s="12">
        <v>170518.23699999996</v>
      </c>
      <c r="E717" s="12">
        <v>36203.44749999998</v>
      </c>
      <c r="F717" s="12">
        <v>7478.4009999999998</v>
      </c>
      <c r="G717" s="10">
        <v>107</v>
      </c>
      <c r="H717" s="10">
        <v>17</v>
      </c>
      <c r="I717" s="42">
        <v>257.87589655172411</v>
      </c>
    </row>
    <row r="718" spans="1:9" x14ac:dyDescent="0.45">
      <c r="A718" s="19">
        <v>2015</v>
      </c>
      <c r="B718" s="19">
        <v>10</v>
      </c>
      <c r="C718" s="19">
        <v>43</v>
      </c>
      <c r="D718" s="12">
        <v>170518.23699999996</v>
      </c>
      <c r="E718" s="12">
        <v>36203.44749999998</v>
      </c>
      <c r="F718" s="12">
        <v>7478.4009999999998</v>
      </c>
      <c r="G718" s="10">
        <v>107</v>
      </c>
      <c r="H718" s="10">
        <v>17</v>
      </c>
      <c r="I718" s="42">
        <v>257.87589655172411</v>
      </c>
    </row>
    <row r="719" spans="1:9" x14ac:dyDescent="0.45">
      <c r="A719" s="19">
        <v>2015</v>
      </c>
      <c r="B719" s="19">
        <v>10</v>
      </c>
      <c r="C719" s="19">
        <v>43</v>
      </c>
      <c r="D719" s="12">
        <v>170518.23699999996</v>
      </c>
      <c r="E719" s="12">
        <v>36203.44749999998</v>
      </c>
      <c r="F719" s="12">
        <v>7478.4009999999998</v>
      </c>
      <c r="G719" s="10">
        <v>107</v>
      </c>
      <c r="H719" s="10">
        <v>17</v>
      </c>
      <c r="I719" s="42">
        <v>257.87589655172411</v>
      </c>
    </row>
    <row r="720" spans="1:9" x14ac:dyDescent="0.45">
      <c r="A720" s="19">
        <v>2015</v>
      </c>
      <c r="B720" s="19">
        <v>10</v>
      </c>
      <c r="C720" s="19">
        <v>43</v>
      </c>
      <c r="D720" s="12">
        <v>170518.23699999996</v>
      </c>
      <c r="E720" s="12">
        <v>36203.44749999998</v>
      </c>
      <c r="F720" s="12">
        <v>7478.4009999999998</v>
      </c>
      <c r="G720" s="10">
        <v>107</v>
      </c>
      <c r="H720" s="10">
        <v>17</v>
      </c>
      <c r="I720" s="42">
        <v>257.87589655172411</v>
      </c>
    </row>
    <row r="721" spans="1:9" x14ac:dyDescent="0.45">
      <c r="A721" s="19">
        <v>2015</v>
      </c>
      <c r="B721" s="19">
        <v>10</v>
      </c>
      <c r="C721" s="19">
        <v>43</v>
      </c>
      <c r="D721" s="12">
        <v>170518.23699999996</v>
      </c>
      <c r="E721" s="12">
        <v>36203.44749999998</v>
      </c>
      <c r="F721" s="12">
        <v>7478.4009999999998</v>
      </c>
      <c r="G721" s="10">
        <v>107</v>
      </c>
      <c r="H721" s="10">
        <v>17</v>
      </c>
      <c r="I721" s="42">
        <v>257.87589655172411</v>
      </c>
    </row>
    <row r="722" spans="1:9" x14ac:dyDescent="0.45">
      <c r="A722" s="19">
        <v>2015</v>
      </c>
      <c r="B722" s="19">
        <v>10</v>
      </c>
      <c r="C722" s="19">
        <v>43</v>
      </c>
      <c r="D722" s="12">
        <v>170518.23699999996</v>
      </c>
      <c r="E722" s="12">
        <v>36203.44749999998</v>
      </c>
      <c r="F722" s="12">
        <v>7478.4009999999998</v>
      </c>
      <c r="G722" s="10">
        <v>107</v>
      </c>
      <c r="H722" s="10">
        <v>17</v>
      </c>
      <c r="I722" s="42">
        <v>257.87589655172411</v>
      </c>
    </row>
    <row r="723" spans="1:9" x14ac:dyDescent="0.45">
      <c r="A723" s="19">
        <v>2015</v>
      </c>
      <c r="B723" s="19">
        <v>10</v>
      </c>
      <c r="C723" s="19">
        <v>43</v>
      </c>
      <c r="D723" s="12">
        <v>170518.23699999996</v>
      </c>
      <c r="E723" s="12">
        <v>36203.44749999998</v>
      </c>
      <c r="F723" s="12">
        <v>7478.4009999999998</v>
      </c>
      <c r="G723" s="10">
        <v>107</v>
      </c>
      <c r="H723" s="10">
        <v>17</v>
      </c>
      <c r="I723" s="42">
        <v>257.87589655172411</v>
      </c>
    </row>
    <row r="724" spans="1:9" x14ac:dyDescent="0.45">
      <c r="A724" s="19">
        <v>2015</v>
      </c>
      <c r="B724" s="19">
        <v>10</v>
      </c>
      <c r="C724" s="19">
        <v>43</v>
      </c>
      <c r="D724" s="12">
        <v>170518.23699999996</v>
      </c>
      <c r="E724" s="12">
        <v>36203.44749999998</v>
      </c>
      <c r="F724" s="12">
        <v>7478.4009999999998</v>
      </c>
      <c r="G724" s="10">
        <v>107</v>
      </c>
      <c r="H724" s="10">
        <v>17</v>
      </c>
      <c r="I724" s="42">
        <v>257.87589655172411</v>
      </c>
    </row>
    <row r="725" spans="1:9" x14ac:dyDescent="0.45">
      <c r="A725" s="19">
        <v>2015</v>
      </c>
      <c r="B725" s="19">
        <v>10</v>
      </c>
      <c r="C725" s="19">
        <v>43</v>
      </c>
      <c r="D725" s="12">
        <v>170518.23699999996</v>
      </c>
      <c r="E725" s="12">
        <v>36203.44749999998</v>
      </c>
      <c r="F725" s="12">
        <v>7478.4009999999998</v>
      </c>
      <c r="G725" s="10">
        <v>107</v>
      </c>
      <c r="H725" s="10">
        <v>17</v>
      </c>
      <c r="I725" s="42">
        <v>257.87589655172411</v>
      </c>
    </row>
    <row r="726" spans="1:9" x14ac:dyDescent="0.45">
      <c r="A726" s="19">
        <v>2015</v>
      </c>
      <c r="B726" s="19">
        <v>10</v>
      </c>
      <c r="C726" s="19">
        <v>44</v>
      </c>
      <c r="D726" s="12">
        <v>170518.23699999996</v>
      </c>
      <c r="E726" s="12">
        <v>36203.44749999998</v>
      </c>
      <c r="F726" s="12">
        <v>8273.9610000000011</v>
      </c>
      <c r="G726" s="10">
        <v>124</v>
      </c>
      <c r="H726" s="10">
        <v>15</v>
      </c>
      <c r="I726" s="42">
        <v>295.49860714285717</v>
      </c>
    </row>
    <row r="727" spans="1:9" x14ac:dyDescent="0.45">
      <c r="A727" s="19">
        <v>2015</v>
      </c>
      <c r="B727" s="19">
        <v>10</v>
      </c>
      <c r="C727" s="19">
        <v>44</v>
      </c>
      <c r="D727" s="12">
        <v>170518.23699999996</v>
      </c>
      <c r="E727" s="12">
        <v>36203.44749999998</v>
      </c>
      <c r="F727" s="12">
        <v>8273.9610000000011</v>
      </c>
      <c r="G727" s="10">
        <v>124</v>
      </c>
      <c r="H727" s="10">
        <v>15</v>
      </c>
      <c r="I727" s="42">
        <v>295.49860714285717</v>
      </c>
    </row>
    <row r="728" spans="1:9" x14ac:dyDescent="0.45">
      <c r="A728" s="19">
        <v>2015</v>
      </c>
      <c r="B728" s="19">
        <v>10</v>
      </c>
      <c r="C728" s="19">
        <v>44</v>
      </c>
      <c r="D728" s="12">
        <v>170518.23699999996</v>
      </c>
      <c r="E728" s="12">
        <v>36203.44749999998</v>
      </c>
      <c r="F728" s="12">
        <v>8273.9610000000011</v>
      </c>
      <c r="G728" s="10">
        <v>124</v>
      </c>
      <c r="H728" s="10">
        <v>15</v>
      </c>
      <c r="I728" s="42">
        <v>295.49860714285717</v>
      </c>
    </row>
    <row r="729" spans="1:9" x14ac:dyDescent="0.45">
      <c r="A729" s="19">
        <v>2015</v>
      </c>
      <c r="B729" s="19">
        <v>10</v>
      </c>
      <c r="C729" s="19">
        <v>44</v>
      </c>
      <c r="D729" s="12">
        <v>170518.23699999996</v>
      </c>
      <c r="E729" s="12">
        <v>36203.44749999998</v>
      </c>
      <c r="F729" s="12">
        <v>8273.9610000000011</v>
      </c>
      <c r="G729" s="10">
        <v>124</v>
      </c>
      <c r="H729" s="10">
        <v>15</v>
      </c>
      <c r="I729" s="42">
        <v>295.49860714285717</v>
      </c>
    </row>
    <row r="730" spans="1:9" x14ac:dyDescent="0.45">
      <c r="A730" s="19">
        <v>2015</v>
      </c>
      <c r="B730" s="19">
        <v>10</v>
      </c>
      <c r="C730" s="19">
        <v>44</v>
      </c>
      <c r="D730" s="12">
        <v>170518.23699999996</v>
      </c>
      <c r="E730" s="12">
        <v>36203.44749999998</v>
      </c>
      <c r="F730" s="12">
        <v>8273.9610000000011</v>
      </c>
      <c r="G730" s="10">
        <v>124</v>
      </c>
      <c r="H730" s="10">
        <v>15</v>
      </c>
      <c r="I730" s="42">
        <v>295.49860714285717</v>
      </c>
    </row>
    <row r="731" spans="1:9" x14ac:dyDescent="0.45">
      <c r="A731" s="19">
        <v>2015</v>
      </c>
      <c r="B731" s="19">
        <v>10</v>
      </c>
      <c r="C731" s="19">
        <v>44</v>
      </c>
      <c r="D731" s="12">
        <v>170518.23699999996</v>
      </c>
      <c r="E731" s="12">
        <v>36203.44749999998</v>
      </c>
      <c r="F731" s="12">
        <v>8273.9610000000011</v>
      </c>
      <c r="G731" s="10">
        <v>124</v>
      </c>
      <c r="H731" s="10">
        <v>15</v>
      </c>
      <c r="I731" s="42">
        <v>295.49860714285717</v>
      </c>
    </row>
    <row r="732" spans="1:9" x14ac:dyDescent="0.45">
      <c r="A732" s="19">
        <v>2015</v>
      </c>
      <c r="B732" s="19">
        <v>10</v>
      </c>
      <c r="C732" s="19">
        <v>44</v>
      </c>
      <c r="D732" s="12">
        <v>170518.23699999996</v>
      </c>
      <c r="E732" s="12">
        <v>36203.44749999998</v>
      </c>
      <c r="F732" s="12">
        <v>8273.9610000000011</v>
      </c>
      <c r="G732" s="10">
        <v>124</v>
      </c>
      <c r="H732" s="10">
        <v>15</v>
      </c>
      <c r="I732" s="42">
        <v>295.49860714285717</v>
      </c>
    </row>
    <row r="733" spans="1:9" x14ac:dyDescent="0.45">
      <c r="A733" s="19">
        <v>2015</v>
      </c>
      <c r="B733" s="19">
        <v>10</v>
      </c>
      <c r="C733" s="19">
        <v>44</v>
      </c>
      <c r="D733" s="12">
        <v>170518.23699999996</v>
      </c>
      <c r="E733" s="12">
        <v>36203.44749999998</v>
      </c>
      <c r="F733" s="12">
        <v>8273.9610000000011</v>
      </c>
      <c r="G733" s="10">
        <v>124</v>
      </c>
      <c r="H733" s="10">
        <v>15</v>
      </c>
      <c r="I733" s="42">
        <v>295.49860714285717</v>
      </c>
    </row>
    <row r="734" spans="1:9" x14ac:dyDescent="0.45">
      <c r="A734" s="19">
        <v>2015</v>
      </c>
      <c r="B734" s="19">
        <v>11</v>
      </c>
      <c r="C734" s="19">
        <v>45</v>
      </c>
      <c r="D734" s="12">
        <v>170518.23699999996</v>
      </c>
      <c r="E734" s="12">
        <v>84229.333999999973</v>
      </c>
      <c r="F734" s="12">
        <v>20251.937799999996</v>
      </c>
      <c r="G734" s="10">
        <v>195</v>
      </c>
      <c r="H734" s="10">
        <v>29</v>
      </c>
      <c r="I734" s="42">
        <v>450.04306222222215</v>
      </c>
    </row>
    <row r="735" spans="1:9" x14ac:dyDescent="0.45">
      <c r="A735" s="19">
        <v>2015</v>
      </c>
      <c r="B735" s="19">
        <v>11</v>
      </c>
      <c r="C735" s="19">
        <v>45</v>
      </c>
      <c r="D735" s="12">
        <v>170518.23699999996</v>
      </c>
      <c r="E735" s="12">
        <v>84229.333999999973</v>
      </c>
      <c r="F735" s="12">
        <v>20251.937799999996</v>
      </c>
      <c r="G735" s="10">
        <v>195</v>
      </c>
      <c r="H735" s="10">
        <v>29</v>
      </c>
      <c r="I735" s="42">
        <v>450.04306222222215</v>
      </c>
    </row>
    <row r="736" spans="1:9" x14ac:dyDescent="0.45">
      <c r="A736" s="19">
        <v>2015</v>
      </c>
      <c r="B736" s="19">
        <v>11</v>
      </c>
      <c r="C736" s="19">
        <v>45</v>
      </c>
      <c r="D736" s="12">
        <v>170518.23699999996</v>
      </c>
      <c r="E736" s="12">
        <v>84229.333999999973</v>
      </c>
      <c r="F736" s="12">
        <v>20251.937799999996</v>
      </c>
      <c r="G736" s="10">
        <v>195</v>
      </c>
      <c r="H736" s="10">
        <v>29</v>
      </c>
      <c r="I736" s="42">
        <v>450.04306222222215</v>
      </c>
    </row>
    <row r="737" spans="1:9" x14ac:dyDescent="0.45">
      <c r="A737" s="19">
        <v>2015</v>
      </c>
      <c r="B737" s="19">
        <v>11</v>
      </c>
      <c r="C737" s="19">
        <v>45</v>
      </c>
      <c r="D737" s="12">
        <v>170518.23699999996</v>
      </c>
      <c r="E737" s="12">
        <v>84229.333999999973</v>
      </c>
      <c r="F737" s="12">
        <v>20251.937799999996</v>
      </c>
      <c r="G737" s="10">
        <v>195</v>
      </c>
      <c r="H737" s="10">
        <v>29</v>
      </c>
      <c r="I737" s="42">
        <v>450.04306222222215</v>
      </c>
    </row>
    <row r="738" spans="1:9" x14ac:dyDescent="0.45">
      <c r="A738" s="19">
        <v>2015</v>
      </c>
      <c r="B738" s="19">
        <v>11</v>
      </c>
      <c r="C738" s="19">
        <v>45</v>
      </c>
      <c r="D738" s="12">
        <v>170518.23699999996</v>
      </c>
      <c r="E738" s="12">
        <v>84229.333999999973</v>
      </c>
      <c r="F738" s="12">
        <v>20251.937799999996</v>
      </c>
      <c r="G738" s="10">
        <v>195</v>
      </c>
      <c r="H738" s="10">
        <v>29</v>
      </c>
      <c r="I738" s="42">
        <v>450.04306222222215</v>
      </c>
    </row>
    <row r="739" spans="1:9" x14ac:dyDescent="0.45">
      <c r="A739" s="19">
        <v>2015</v>
      </c>
      <c r="B739" s="19">
        <v>11</v>
      </c>
      <c r="C739" s="19">
        <v>45</v>
      </c>
      <c r="D739" s="12">
        <v>170518.23699999996</v>
      </c>
      <c r="E739" s="12">
        <v>84229.333999999973</v>
      </c>
      <c r="F739" s="12">
        <v>20251.937799999996</v>
      </c>
      <c r="G739" s="10">
        <v>195</v>
      </c>
      <c r="H739" s="10">
        <v>29</v>
      </c>
      <c r="I739" s="42">
        <v>450.04306222222215</v>
      </c>
    </row>
    <row r="740" spans="1:9" x14ac:dyDescent="0.45">
      <c r="A740" s="19">
        <v>2015</v>
      </c>
      <c r="B740" s="19">
        <v>11</v>
      </c>
      <c r="C740" s="19">
        <v>45</v>
      </c>
      <c r="D740" s="12">
        <v>170518.23699999996</v>
      </c>
      <c r="E740" s="12">
        <v>84229.333999999973</v>
      </c>
      <c r="F740" s="12">
        <v>20251.937799999996</v>
      </c>
      <c r="G740" s="10">
        <v>195</v>
      </c>
      <c r="H740" s="10">
        <v>29</v>
      </c>
      <c r="I740" s="42">
        <v>450.04306222222215</v>
      </c>
    </row>
    <row r="741" spans="1:9" x14ac:dyDescent="0.45">
      <c r="A741" s="19">
        <v>2015</v>
      </c>
      <c r="B741" s="19">
        <v>11</v>
      </c>
      <c r="C741" s="19">
        <v>45</v>
      </c>
      <c r="D741" s="12">
        <v>170518.23699999996</v>
      </c>
      <c r="E741" s="12">
        <v>84229.333999999973</v>
      </c>
      <c r="F741" s="12">
        <v>20251.937799999996</v>
      </c>
      <c r="G741" s="10">
        <v>195</v>
      </c>
      <c r="H741" s="10">
        <v>29</v>
      </c>
      <c r="I741" s="42">
        <v>450.04306222222215</v>
      </c>
    </row>
    <row r="742" spans="1:9" x14ac:dyDescent="0.45">
      <c r="A742" s="19">
        <v>2015</v>
      </c>
      <c r="B742" s="19">
        <v>11</v>
      </c>
      <c r="C742" s="19">
        <v>45</v>
      </c>
      <c r="D742" s="12">
        <v>170518.23699999996</v>
      </c>
      <c r="E742" s="12">
        <v>84229.333999999973</v>
      </c>
      <c r="F742" s="12">
        <v>20251.937799999996</v>
      </c>
      <c r="G742" s="10">
        <v>195</v>
      </c>
      <c r="H742" s="10">
        <v>29</v>
      </c>
      <c r="I742" s="42">
        <v>450.04306222222215</v>
      </c>
    </row>
    <row r="743" spans="1:9" x14ac:dyDescent="0.45">
      <c r="A743" s="19">
        <v>2015</v>
      </c>
      <c r="B743" s="19">
        <v>11</v>
      </c>
      <c r="C743" s="19">
        <v>45</v>
      </c>
      <c r="D743" s="12">
        <v>170518.23699999996</v>
      </c>
      <c r="E743" s="12">
        <v>84229.333999999973</v>
      </c>
      <c r="F743" s="12">
        <v>20251.937799999996</v>
      </c>
      <c r="G743" s="10">
        <v>195</v>
      </c>
      <c r="H743" s="10">
        <v>29</v>
      </c>
      <c r="I743" s="42">
        <v>450.04306222222215</v>
      </c>
    </row>
    <row r="744" spans="1:9" x14ac:dyDescent="0.45">
      <c r="A744" s="19">
        <v>2015</v>
      </c>
      <c r="B744" s="19">
        <v>11</v>
      </c>
      <c r="C744" s="19">
        <v>45</v>
      </c>
      <c r="D744" s="12">
        <v>170518.23699999996</v>
      </c>
      <c r="E744" s="12">
        <v>84229.333999999973</v>
      </c>
      <c r="F744" s="12">
        <v>20251.937799999996</v>
      </c>
      <c r="G744" s="10">
        <v>195</v>
      </c>
      <c r="H744" s="10">
        <v>29</v>
      </c>
      <c r="I744" s="42">
        <v>450.04306222222215</v>
      </c>
    </row>
    <row r="745" spans="1:9" x14ac:dyDescent="0.45">
      <c r="A745" s="19">
        <v>2015</v>
      </c>
      <c r="B745" s="19">
        <v>11</v>
      </c>
      <c r="C745" s="19">
        <v>45</v>
      </c>
      <c r="D745" s="12">
        <v>170518.23699999996</v>
      </c>
      <c r="E745" s="12">
        <v>84229.333999999973</v>
      </c>
      <c r="F745" s="12">
        <v>20251.937799999996</v>
      </c>
      <c r="G745" s="10">
        <v>195</v>
      </c>
      <c r="H745" s="10">
        <v>29</v>
      </c>
      <c r="I745" s="42">
        <v>450.04306222222215</v>
      </c>
    </row>
    <row r="746" spans="1:9" x14ac:dyDescent="0.45">
      <c r="A746" s="19">
        <v>2015</v>
      </c>
      <c r="B746" s="19">
        <v>11</v>
      </c>
      <c r="C746" s="19">
        <v>45</v>
      </c>
      <c r="D746" s="12">
        <v>170518.23699999996</v>
      </c>
      <c r="E746" s="12">
        <v>84229.333999999973</v>
      </c>
      <c r="F746" s="12">
        <v>20251.937799999996</v>
      </c>
      <c r="G746" s="10">
        <v>195</v>
      </c>
      <c r="H746" s="10">
        <v>29</v>
      </c>
      <c r="I746" s="42">
        <v>450.04306222222215</v>
      </c>
    </row>
    <row r="747" spans="1:9" x14ac:dyDescent="0.45">
      <c r="A747" s="19">
        <v>2015</v>
      </c>
      <c r="B747" s="19">
        <v>11</v>
      </c>
      <c r="C747" s="19">
        <v>45</v>
      </c>
      <c r="D747" s="12">
        <v>170518.23699999996</v>
      </c>
      <c r="E747" s="12">
        <v>84229.333999999973</v>
      </c>
      <c r="F747" s="12">
        <v>20251.937799999996</v>
      </c>
      <c r="G747" s="10">
        <v>195</v>
      </c>
      <c r="H747" s="10">
        <v>29</v>
      </c>
      <c r="I747" s="42">
        <v>450.04306222222215</v>
      </c>
    </row>
    <row r="748" spans="1:9" x14ac:dyDescent="0.45">
      <c r="A748" s="19">
        <v>2015</v>
      </c>
      <c r="B748" s="19">
        <v>11</v>
      </c>
      <c r="C748" s="19">
        <v>45</v>
      </c>
      <c r="D748" s="12">
        <v>170518.23699999996</v>
      </c>
      <c r="E748" s="12">
        <v>84229.333999999973</v>
      </c>
      <c r="F748" s="12">
        <v>20251.937799999996</v>
      </c>
      <c r="G748" s="10">
        <v>195</v>
      </c>
      <c r="H748" s="10">
        <v>29</v>
      </c>
      <c r="I748" s="42">
        <v>450.04306222222215</v>
      </c>
    </row>
    <row r="749" spans="1:9" x14ac:dyDescent="0.45">
      <c r="A749" s="19">
        <v>2015</v>
      </c>
      <c r="B749" s="19">
        <v>11</v>
      </c>
      <c r="C749" s="19">
        <v>46</v>
      </c>
      <c r="D749" s="12">
        <v>170518.23699999996</v>
      </c>
      <c r="E749" s="12">
        <v>84229.333999999973</v>
      </c>
      <c r="F749" s="12">
        <v>25612.582399999988</v>
      </c>
      <c r="G749" s="10">
        <v>219</v>
      </c>
      <c r="H749" s="10">
        <v>35</v>
      </c>
      <c r="I749" s="42">
        <v>426.87637333333316</v>
      </c>
    </row>
    <row r="750" spans="1:9" x14ac:dyDescent="0.45">
      <c r="A750" s="19">
        <v>2015</v>
      </c>
      <c r="B750" s="19">
        <v>11</v>
      </c>
      <c r="C750" s="19">
        <v>46</v>
      </c>
      <c r="D750" s="12">
        <v>170518.23699999996</v>
      </c>
      <c r="E750" s="12">
        <v>84229.333999999973</v>
      </c>
      <c r="F750" s="12">
        <v>25612.582399999988</v>
      </c>
      <c r="G750" s="10">
        <v>219</v>
      </c>
      <c r="H750" s="10">
        <v>35</v>
      </c>
      <c r="I750" s="42">
        <v>426.87637333333316</v>
      </c>
    </row>
    <row r="751" spans="1:9" x14ac:dyDescent="0.45">
      <c r="A751" s="19">
        <v>2015</v>
      </c>
      <c r="B751" s="19">
        <v>11</v>
      </c>
      <c r="C751" s="19">
        <v>46</v>
      </c>
      <c r="D751" s="12">
        <v>170518.23699999996</v>
      </c>
      <c r="E751" s="12">
        <v>84229.333999999973</v>
      </c>
      <c r="F751" s="12">
        <v>25612.582399999988</v>
      </c>
      <c r="G751" s="10">
        <v>219</v>
      </c>
      <c r="H751" s="10">
        <v>35</v>
      </c>
      <c r="I751" s="42">
        <v>426.87637333333316</v>
      </c>
    </row>
    <row r="752" spans="1:9" x14ac:dyDescent="0.45">
      <c r="A752" s="19">
        <v>2015</v>
      </c>
      <c r="B752" s="19">
        <v>11</v>
      </c>
      <c r="C752" s="19">
        <v>46</v>
      </c>
      <c r="D752" s="12">
        <v>170518.23699999996</v>
      </c>
      <c r="E752" s="12">
        <v>84229.333999999973</v>
      </c>
      <c r="F752" s="12">
        <v>25612.582399999988</v>
      </c>
      <c r="G752" s="10">
        <v>219</v>
      </c>
      <c r="H752" s="10">
        <v>35</v>
      </c>
      <c r="I752" s="42">
        <v>426.87637333333316</v>
      </c>
    </row>
    <row r="753" spans="1:9" x14ac:dyDescent="0.45">
      <c r="A753" s="19">
        <v>2015</v>
      </c>
      <c r="B753" s="19">
        <v>11</v>
      </c>
      <c r="C753" s="19">
        <v>46</v>
      </c>
      <c r="D753" s="12">
        <v>170518.23699999996</v>
      </c>
      <c r="E753" s="12">
        <v>84229.333999999973</v>
      </c>
      <c r="F753" s="12">
        <v>25612.582399999988</v>
      </c>
      <c r="G753" s="10">
        <v>219</v>
      </c>
      <c r="H753" s="10">
        <v>35</v>
      </c>
      <c r="I753" s="42">
        <v>426.87637333333316</v>
      </c>
    </row>
    <row r="754" spans="1:9" x14ac:dyDescent="0.45">
      <c r="A754" s="19">
        <v>2015</v>
      </c>
      <c r="B754" s="19">
        <v>11</v>
      </c>
      <c r="C754" s="19">
        <v>46</v>
      </c>
      <c r="D754" s="12">
        <v>170518.23699999996</v>
      </c>
      <c r="E754" s="12">
        <v>84229.333999999973</v>
      </c>
      <c r="F754" s="12">
        <v>25612.582399999988</v>
      </c>
      <c r="G754" s="10">
        <v>219</v>
      </c>
      <c r="H754" s="10">
        <v>35</v>
      </c>
      <c r="I754" s="42">
        <v>426.87637333333316</v>
      </c>
    </row>
    <row r="755" spans="1:9" x14ac:dyDescent="0.45">
      <c r="A755" s="19">
        <v>2015</v>
      </c>
      <c r="B755" s="19">
        <v>11</v>
      </c>
      <c r="C755" s="19">
        <v>46</v>
      </c>
      <c r="D755" s="12">
        <v>170518.23699999996</v>
      </c>
      <c r="E755" s="12">
        <v>84229.333999999973</v>
      </c>
      <c r="F755" s="12">
        <v>25612.582399999988</v>
      </c>
      <c r="G755" s="10">
        <v>219</v>
      </c>
      <c r="H755" s="10">
        <v>35</v>
      </c>
      <c r="I755" s="42">
        <v>426.87637333333316</v>
      </c>
    </row>
    <row r="756" spans="1:9" x14ac:dyDescent="0.45">
      <c r="A756" s="19">
        <v>2015</v>
      </c>
      <c r="B756" s="19">
        <v>11</v>
      </c>
      <c r="C756" s="19">
        <v>46</v>
      </c>
      <c r="D756" s="12">
        <v>170518.23699999996</v>
      </c>
      <c r="E756" s="12">
        <v>84229.333999999973</v>
      </c>
      <c r="F756" s="12">
        <v>25612.582399999988</v>
      </c>
      <c r="G756" s="10">
        <v>219</v>
      </c>
      <c r="H756" s="10">
        <v>35</v>
      </c>
      <c r="I756" s="42">
        <v>426.87637333333316</v>
      </c>
    </row>
    <row r="757" spans="1:9" x14ac:dyDescent="0.45">
      <c r="A757" s="19">
        <v>2015</v>
      </c>
      <c r="B757" s="19">
        <v>11</v>
      </c>
      <c r="C757" s="19">
        <v>46</v>
      </c>
      <c r="D757" s="12">
        <v>170518.23699999996</v>
      </c>
      <c r="E757" s="12">
        <v>84229.333999999973</v>
      </c>
      <c r="F757" s="12">
        <v>25612.582399999988</v>
      </c>
      <c r="G757" s="10">
        <v>219</v>
      </c>
      <c r="H757" s="10">
        <v>35</v>
      </c>
      <c r="I757" s="42">
        <v>426.87637333333316</v>
      </c>
    </row>
    <row r="758" spans="1:9" x14ac:dyDescent="0.45">
      <c r="A758" s="19">
        <v>2015</v>
      </c>
      <c r="B758" s="19">
        <v>11</v>
      </c>
      <c r="C758" s="19">
        <v>46</v>
      </c>
      <c r="D758" s="12">
        <v>170518.23699999996</v>
      </c>
      <c r="E758" s="12">
        <v>84229.333999999973</v>
      </c>
      <c r="F758" s="12">
        <v>25612.582399999988</v>
      </c>
      <c r="G758" s="10">
        <v>219</v>
      </c>
      <c r="H758" s="10">
        <v>35</v>
      </c>
      <c r="I758" s="42">
        <v>426.87637333333316</v>
      </c>
    </row>
    <row r="759" spans="1:9" x14ac:dyDescent="0.45">
      <c r="A759" s="19">
        <v>2015</v>
      </c>
      <c r="B759" s="19">
        <v>11</v>
      </c>
      <c r="C759" s="19">
        <v>46</v>
      </c>
      <c r="D759" s="12">
        <v>170518.23699999996</v>
      </c>
      <c r="E759" s="12">
        <v>84229.333999999973</v>
      </c>
      <c r="F759" s="12">
        <v>25612.582399999988</v>
      </c>
      <c r="G759" s="10">
        <v>219</v>
      </c>
      <c r="H759" s="10">
        <v>35</v>
      </c>
      <c r="I759" s="42">
        <v>426.87637333333316</v>
      </c>
    </row>
    <row r="760" spans="1:9" x14ac:dyDescent="0.45">
      <c r="A760" s="19">
        <v>2015</v>
      </c>
      <c r="B760" s="19">
        <v>11</v>
      </c>
      <c r="C760" s="19">
        <v>46</v>
      </c>
      <c r="D760" s="12">
        <v>170518.23699999996</v>
      </c>
      <c r="E760" s="12">
        <v>84229.333999999973</v>
      </c>
      <c r="F760" s="12">
        <v>25612.582399999988</v>
      </c>
      <c r="G760" s="10">
        <v>219</v>
      </c>
      <c r="H760" s="10">
        <v>35</v>
      </c>
      <c r="I760" s="42">
        <v>426.87637333333316</v>
      </c>
    </row>
    <row r="761" spans="1:9" x14ac:dyDescent="0.45">
      <c r="A761" s="19">
        <v>2015</v>
      </c>
      <c r="B761" s="19">
        <v>11</v>
      </c>
      <c r="C761" s="19">
        <v>46</v>
      </c>
      <c r="D761" s="12">
        <v>170518.23699999996</v>
      </c>
      <c r="E761" s="12">
        <v>84229.333999999973</v>
      </c>
      <c r="F761" s="12">
        <v>25612.582399999988</v>
      </c>
      <c r="G761" s="10">
        <v>219</v>
      </c>
      <c r="H761" s="10">
        <v>35</v>
      </c>
      <c r="I761" s="42">
        <v>426.87637333333316</v>
      </c>
    </row>
    <row r="762" spans="1:9" x14ac:dyDescent="0.45">
      <c r="A762" s="19">
        <v>2015</v>
      </c>
      <c r="B762" s="19">
        <v>11</v>
      </c>
      <c r="C762" s="19">
        <v>46</v>
      </c>
      <c r="D762" s="12">
        <v>170518.23699999996</v>
      </c>
      <c r="E762" s="12">
        <v>84229.333999999973</v>
      </c>
      <c r="F762" s="12">
        <v>25612.582399999988</v>
      </c>
      <c r="G762" s="10">
        <v>219</v>
      </c>
      <c r="H762" s="10">
        <v>35</v>
      </c>
      <c r="I762" s="42">
        <v>426.87637333333316</v>
      </c>
    </row>
    <row r="763" spans="1:9" x14ac:dyDescent="0.45">
      <c r="A763" s="19">
        <v>2015</v>
      </c>
      <c r="B763" s="19">
        <v>11</v>
      </c>
      <c r="C763" s="19">
        <v>46</v>
      </c>
      <c r="D763" s="12">
        <v>170518.23699999996</v>
      </c>
      <c r="E763" s="12">
        <v>84229.333999999973</v>
      </c>
      <c r="F763" s="12">
        <v>25612.582399999988</v>
      </c>
      <c r="G763" s="10">
        <v>219</v>
      </c>
      <c r="H763" s="10">
        <v>35</v>
      </c>
      <c r="I763" s="42">
        <v>426.87637333333316</v>
      </c>
    </row>
    <row r="764" spans="1:9" x14ac:dyDescent="0.45">
      <c r="A764" s="19">
        <v>2015</v>
      </c>
      <c r="B764" s="19">
        <v>11</v>
      </c>
      <c r="C764" s="19">
        <v>46</v>
      </c>
      <c r="D764" s="12">
        <v>170518.23699999996</v>
      </c>
      <c r="E764" s="12">
        <v>84229.333999999973</v>
      </c>
      <c r="F764" s="12">
        <v>25612.582399999988</v>
      </c>
      <c r="G764" s="10">
        <v>219</v>
      </c>
      <c r="H764" s="10">
        <v>35</v>
      </c>
      <c r="I764" s="42">
        <v>426.87637333333316</v>
      </c>
    </row>
    <row r="765" spans="1:9" x14ac:dyDescent="0.45">
      <c r="A765" s="19">
        <v>2015</v>
      </c>
      <c r="B765" s="19">
        <v>11</v>
      </c>
      <c r="C765" s="19">
        <v>46</v>
      </c>
      <c r="D765" s="12">
        <v>170518.23699999996</v>
      </c>
      <c r="E765" s="12">
        <v>84229.333999999973</v>
      </c>
      <c r="F765" s="12">
        <v>25612.582399999988</v>
      </c>
      <c r="G765" s="10">
        <v>219</v>
      </c>
      <c r="H765" s="10">
        <v>35</v>
      </c>
      <c r="I765" s="42">
        <v>426.87637333333316</v>
      </c>
    </row>
    <row r="766" spans="1:9" x14ac:dyDescent="0.45">
      <c r="A766" s="19">
        <v>2015</v>
      </c>
      <c r="B766" s="19">
        <v>11</v>
      </c>
      <c r="C766" s="19">
        <v>46</v>
      </c>
      <c r="D766" s="12">
        <v>170518.23699999996</v>
      </c>
      <c r="E766" s="12">
        <v>84229.333999999973</v>
      </c>
      <c r="F766" s="12">
        <v>25612.582399999988</v>
      </c>
      <c r="G766" s="10">
        <v>219</v>
      </c>
      <c r="H766" s="10">
        <v>35</v>
      </c>
      <c r="I766" s="42">
        <v>426.87637333333316</v>
      </c>
    </row>
    <row r="767" spans="1:9" x14ac:dyDescent="0.45">
      <c r="A767" s="19">
        <v>2015</v>
      </c>
      <c r="B767" s="19">
        <v>11</v>
      </c>
      <c r="C767" s="19">
        <v>46</v>
      </c>
      <c r="D767" s="12">
        <v>170518.23699999996</v>
      </c>
      <c r="E767" s="12">
        <v>84229.333999999973</v>
      </c>
      <c r="F767" s="12">
        <v>25612.582399999988</v>
      </c>
      <c r="G767" s="10">
        <v>219</v>
      </c>
      <c r="H767" s="10">
        <v>35</v>
      </c>
      <c r="I767" s="42">
        <v>426.87637333333316</v>
      </c>
    </row>
    <row r="768" spans="1:9" x14ac:dyDescent="0.45">
      <c r="A768" s="19">
        <v>2015</v>
      </c>
      <c r="B768" s="19">
        <v>11</v>
      </c>
      <c r="C768" s="19">
        <v>47</v>
      </c>
      <c r="D768" s="12">
        <v>170518.23699999996</v>
      </c>
      <c r="E768" s="12">
        <v>84229.333999999973</v>
      </c>
      <c r="F768" s="12">
        <v>18308.569299999999</v>
      </c>
      <c r="G768" s="10">
        <v>177</v>
      </c>
      <c r="H768" s="10">
        <v>27</v>
      </c>
      <c r="I768" s="42">
        <v>358.9915549019608</v>
      </c>
    </row>
    <row r="769" spans="1:9" x14ac:dyDescent="0.45">
      <c r="A769" s="19">
        <v>2015</v>
      </c>
      <c r="B769" s="19">
        <v>11</v>
      </c>
      <c r="C769" s="19">
        <v>47</v>
      </c>
      <c r="D769" s="12">
        <v>170518.23699999996</v>
      </c>
      <c r="E769" s="12">
        <v>84229.333999999973</v>
      </c>
      <c r="F769" s="12">
        <v>18308.569299999999</v>
      </c>
      <c r="G769" s="10">
        <v>177</v>
      </c>
      <c r="H769" s="10">
        <v>27</v>
      </c>
      <c r="I769" s="42">
        <v>358.9915549019608</v>
      </c>
    </row>
    <row r="770" spans="1:9" x14ac:dyDescent="0.45">
      <c r="A770" s="19">
        <v>2015</v>
      </c>
      <c r="B770" s="19">
        <v>11</v>
      </c>
      <c r="C770" s="19">
        <v>47</v>
      </c>
      <c r="D770" s="12">
        <v>170518.23699999996</v>
      </c>
      <c r="E770" s="12">
        <v>84229.333999999973</v>
      </c>
      <c r="F770" s="12">
        <v>18308.569299999999</v>
      </c>
      <c r="G770" s="10">
        <v>177</v>
      </c>
      <c r="H770" s="10">
        <v>27</v>
      </c>
      <c r="I770" s="42">
        <v>358.9915549019608</v>
      </c>
    </row>
    <row r="771" spans="1:9" x14ac:dyDescent="0.45">
      <c r="A771" s="19">
        <v>2015</v>
      </c>
      <c r="B771" s="19">
        <v>11</v>
      </c>
      <c r="C771" s="19">
        <v>47</v>
      </c>
      <c r="D771" s="12">
        <v>170518.23699999996</v>
      </c>
      <c r="E771" s="12">
        <v>84229.333999999973</v>
      </c>
      <c r="F771" s="12">
        <v>18308.569299999999</v>
      </c>
      <c r="G771" s="10">
        <v>177</v>
      </c>
      <c r="H771" s="10">
        <v>27</v>
      </c>
      <c r="I771" s="42">
        <v>358.9915549019608</v>
      </c>
    </row>
    <row r="772" spans="1:9" x14ac:dyDescent="0.45">
      <c r="A772" s="19">
        <v>2015</v>
      </c>
      <c r="B772" s="19">
        <v>11</v>
      </c>
      <c r="C772" s="19">
        <v>47</v>
      </c>
      <c r="D772" s="12">
        <v>170518.23699999996</v>
      </c>
      <c r="E772" s="12">
        <v>84229.333999999973</v>
      </c>
      <c r="F772" s="12">
        <v>18308.569299999999</v>
      </c>
      <c r="G772" s="10">
        <v>177</v>
      </c>
      <c r="H772" s="10">
        <v>27</v>
      </c>
      <c r="I772" s="42">
        <v>358.9915549019608</v>
      </c>
    </row>
    <row r="773" spans="1:9" x14ac:dyDescent="0.45">
      <c r="A773" s="19">
        <v>2015</v>
      </c>
      <c r="B773" s="19">
        <v>11</v>
      </c>
      <c r="C773" s="19">
        <v>47</v>
      </c>
      <c r="D773" s="12">
        <v>170518.23699999996</v>
      </c>
      <c r="E773" s="12">
        <v>84229.333999999973</v>
      </c>
      <c r="F773" s="12">
        <v>18308.569299999999</v>
      </c>
      <c r="G773" s="10">
        <v>177</v>
      </c>
      <c r="H773" s="10">
        <v>27</v>
      </c>
      <c r="I773" s="42">
        <v>358.9915549019608</v>
      </c>
    </row>
    <row r="774" spans="1:9" x14ac:dyDescent="0.45">
      <c r="A774" s="19">
        <v>2015</v>
      </c>
      <c r="B774" s="19">
        <v>11</v>
      </c>
      <c r="C774" s="19">
        <v>47</v>
      </c>
      <c r="D774" s="12">
        <v>170518.23699999996</v>
      </c>
      <c r="E774" s="12">
        <v>84229.333999999973</v>
      </c>
      <c r="F774" s="12">
        <v>18308.569299999999</v>
      </c>
      <c r="G774" s="10">
        <v>177</v>
      </c>
      <c r="H774" s="10">
        <v>27</v>
      </c>
      <c r="I774" s="42">
        <v>358.9915549019608</v>
      </c>
    </row>
    <row r="775" spans="1:9" x14ac:dyDescent="0.45">
      <c r="A775" s="19">
        <v>2015</v>
      </c>
      <c r="B775" s="19">
        <v>11</v>
      </c>
      <c r="C775" s="19">
        <v>47</v>
      </c>
      <c r="D775" s="12">
        <v>170518.23699999996</v>
      </c>
      <c r="E775" s="12">
        <v>84229.333999999973</v>
      </c>
      <c r="F775" s="12">
        <v>18308.569299999999</v>
      </c>
      <c r="G775" s="10">
        <v>177</v>
      </c>
      <c r="H775" s="10">
        <v>27</v>
      </c>
      <c r="I775" s="42">
        <v>358.9915549019608</v>
      </c>
    </row>
    <row r="776" spans="1:9" x14ac:dyDescent="0.45">
      <c r="A776" s="19">
        <v>2015</v>
      </c>
      <c r="B776" s="19">
        <v>11</v>
      </c>
      <c r="C776" s="19">
        <v>47</v>
      </c>
      <c r="D776" s="12">
        <v>170518.23699999996</v>
      </c>
      <c r="E776" s="12">
        <v>84229.333999999973</v>
      </c>
      <c r="F776" s="12">
        <v>18308.569299999999</v>
      </c>
      <c r="G776" s="10">
        <v>177</v>
      </c>
      <c r="H776" s="10">
        <v>27</v>
      </c>
      <c r="I776" s="42">
        <v>358.9915549019608</v>
      </c>
    </row>
    <row r="777" spans="1:9" x14ac:dyDescent="0.45">
      <c r="A777" s="19">
        <v>2015</v>
      </c>
      <c r="B777" s="19">
        <v>11</v>
      </c>
      <c r="C777" s="19">
        <v>47</v>
      </c>
      <c r="D777" s="12">
        <v>170518.23699999996</v>
      </c>
      <c r="E777" s="12">
        <v>84229.333999999973</v>
      </c>
      <c r="F777" s="12">
        <v>18308.569299999999</v>
      </c>
      <c r="G777" s="10">
        <v>177</v>
      </c>
      <c r="H777" s="10">
        <v>27</v>
      </c>
      <c r="I777" s="42">
        <v>358.9915549019608</v>
      </c>
    </row>
    <row r="778" spans="1:9" x14ac:dyDescent="0.45">
      <c r="A778" s="19">
        <v>2015</v>
      </c>
      <c r="B778" s="19">
        <v>11</v>
      </c>
      <c r="C778" s="19">
        <v>47</v>
      </c>
      <c r="D778" s="12">
        <v>170518.23699999996</v>
      </c>
      <c r="E778" s="12">
        <v>84229.333999999973</v>
      </c>
      <c r="F778" s="12">
        <v>18308.569299999999</v>
      </c>
      <c r="G778" s="10">
        <v>177</v>
      </c>
      <c r="H778" s="10">
        <v>27</v>
      </c>
      <c r="I778" s="42">
        <v>358.9915549019608</v>
      </c>
    </row>
    <row r="779" spans="1:9" x14ac:dyDescent="0.45">
      <c r="A779" s="19">
        <v>2015</v>
      </c>
      <c r="B779" s="19">
        <v>11</v>
      </c>
      <c r="C779" s="19">
        <v>47</v>
      </c>
      <c r="D779" s="12">
        <v>170518.23699999996</v>
      </c>
      <c r="E779" s="12">
        <v>84229.333999999973</v>
      </c>
      <c r="F779" s="12">
        <v>18308.569299999999</v>
      </c>
      <c r="G779" s="10">
        <v>177</v>
      </c>
      <c r="H779" s="10">
        <v>27</v>
      </c>
      <c r="I779" s="42">
        <v>358.9915549019608</v>
      </c>
    </row>
    <row r="780" spans="1:9" x14ac:dyDescent="0.45">
      <c r="A780" s="19">
        <v>2015</v>
      </c>
      <c r="B780" s="19">
        <v>11</v>
      </c>
      <c r="C780" s="19">
        <v>47</v>
      </c>
      <c r="D780" s="12">
        <v>170518.23699999996</v>
      </c>
      <c r="E780" s="12">
        <v>84229.333999999973</v>
      </c>
      <c r="F780" s="12">
        <v>18308.569299999999</v>
      </c>
      <c r="G780" s="10">
        <v>177</v>
      </c>
      <c r="H780" s="10">
        <v>27</v>
      </c>
      <c r="I780" s="42">
        <v>358.9915549019608</v>
      </c>
    </row>
    <row r="781" spans="1:9" x14ac:dyDescent="0.45">
      <c r="A781" s="19">
        <v>2015</v>
      </c>
      <c r="B781" s="19">
        <v>11</v>
      </c>
      <c r="C781" s="19">
        <v>47</v>
      </c>
      <c r="D781" s="12">
        <v>170518.23699999996</v>
      </c>
      <c r="E781" s="12">
        <v>84229.333999999973</v>
      </c>
      <c r="F781" s="12">
        <v>18308.569299999999</v>
      </c>
      <c r="G781" s="10">
        <v>177</v>
      </c>
      <c r="H781" s="10">
        <v>27</v>
      </c>
      <c r="I781" s="42">
        <v>358.9915549019608</v>
      </c>
    </row>
    <row r="782" spans="1:9" x14ac:dyDescent="0.45">
      <c r="A782" s="19">
        <v>2015</v>
      </c>
      <c r="B782" s="19">
        <v>11</v>
      </c>
      <c r="C782" s="19">
        <v>47</v>
      </c>
      <c r="D782" s="12">
        <v>170518.23699999996</v>
      </c>
      <c r="E782" s="12">
        <v>84229.333999999973</v>
      </c>
      <c r="F782" s="12">
        <v>18308.569299999999</v>
      </c>
      <c r="G782" s="10">
        <v>177</v>
      </c>
      <c r="H782" s="10">
        <v>27</v>
      </c>
      <c r="I782" s="42">
        <v>358.9915549019608</v>
      </c>
    </row>
    <row r="783" spans="1:9" x14ac:dyDescent="0.45">
      <c r="A783" s="19">
        <v>2015</v>
      </c>
      <c r="B783" s="19">
        <v>11</v>
      </c>
      <c r="C783" s="19">
        <v>47</v>
      </c>
      <c r="D783" s="12">
        <v>170518.23699999996</v>
      </c>
      <c r="E783" s="12">
        <v>84229.333999999973</v>
      </c>
      <c r="F783" s="12">
        <v>18308.569299999999</v>
      </c>
      <c r="G783" s="10">
        <v>177</v>
      </c>
      <c r="H783" s="10">
        <v>27</v>
      </c>
      <c r="I783" s="42">
        <v>358.9915549019608</v>
      </c>
    </row>
    <row r="784" spans="1:9" x14ac:dyDescent="0.45">
      <c r="A784" s="19">
        <v>2015</v>
      </c>
      <c r="B784" s="19">
        <v>11</v>
      </c>
      <c r="C784" s="19">
        <v>47</v>
      </c>
      <c r="D784" s="12">
        <v>170518.23699999996</v>
      </c>
      <c r="E784" s="12">
        <v>84229.333999999973</v>
      </c>
      <c r="F784" s="12">
        <v>18308.569299999999</v>
      </c>
      <c r="G784" s="10">
        <v>177</v>
      </c>
      <c r="H784" s="10">
        <v>27</v>
      </c>
      <c r="I784" s="42">
        <v>358.9915549019608</v>
      </c>
    </row>
    <row r="785" spans="1:9" x14ac:dyDescent="0.45">
      <c r="A785" s="19">
        <v>2015</v>
      </c>
      <c r="B785" s="19">
        <v>11</v>
      </c>
      <c r="C785" s="19">
        <v>47</v>
      </c>
      <c r="D785" s="12">
        <v>170518.23699999996</v>
      </c>
      <c r="E785" s="12">
        <v>84229.333999999973</v>
      </c>
      <c r="F785" s="12">
        <v>18308.569299999999</v>
      </c>
      <c r="G785" s="10">
        <v>177</v>
      </c>
      <c r="H785" s="10">
        <v>27</v>
      </c>
      <c r="I785" s="42">
        <v>358.9915549019608</v>
      </c>
    </row>
    <row r="786" spans="1:9" x14ac:dyDescent="0.45">
      <c r="A786" s="19">
        <v>2015</v>
      </c>
      <c r="B786" s="19">
        <v>11</v>
      </c>
      <c r="C786" s="19">
        <v>47</v>
      </c>
      <c r="D786" s="12">
        <v>170518.23699999996</v>
      </c>
      <c r="E786" s="12">
        <v>84229.333999999973</v>
      </c>
      <c r="F786" s="12">
        <v>18308.569299999999</v>
      </c>
      <c r="G786" s="10">
        <v>177</v>
      </c>
      <c r="H786" s="10">
        <v>27</v>
      </c>
      <c r="I786" s="42">
        <v>358.9915549019608</v>
      </c>
    </row>
    <row r="787" spans="1:9" x14ac:dyDescent="0.45">
      <c r="A787" s="19">
        <v>2015</v>
      </c>
      <c r="B787" s="19">
        <v>11</v>
      </c>
      <c r="C787" s="19">
        <v>47</v>
      </c>
      <c r="D787" s="12">
        <v>170518.23699999996</v>
      </c>
      <c r="E787" s="12">
        <v>84229.333999999973</v>
      </c>
      <c r="F787" s="12">
        <v>18308.569299999999</v>
      </c>
      <c r="G787" s="10">
        <v>177</v>
      </c>
      <c r="H787" s="10">
        <v>27</v>
      </c>
      <c r="I787" s="42">
        <v>358.9915549019608</v>
      </c>
    </row>
    <row r="788" spans="1:9" x14ac:dyDescent="0.45">
      <c r="A788" s="19">
        <v>2015</v>
      </c>
      <c r="B788" s="19">
        <v>11</v>
      </c>
      <c r="C788" s="19">
        <v>47</v>
      </c>
      <c r="D788" s="12">
        <v>170518.23699999996</v>
      </c>
      <c r="E788" s="12">
        <v>84229.333999999973</v>
      </c>
      <c r="F788" s="12">
        <v>18308.569299999999</v>
      </c>
      <c r="G788" s="10">
        <v>177</v>
      </c>
      <c r="H788" s="10">
        <v>27</v>
      </c>
      <c r="I788" s="42">
        <v>358.9915549019608</v>
      </c>
    </row>
    <row r="789" spans="1:9" x14ac:dyDescent="0.45">
      <c r="A789" s="19">
        <v>2015</v>
      </c>
      <c r="B789" s="19">
        <v>11</v>
      </c>
      <c r="C789" s="19">
        <v>47</v>
      </c>
      <c r="D789" s="12">
        <v>170518.23699999996</v>
      </c>
      <c r="E789" s="12">
        <v>84229.333999999973</v>
      </c>
      <c r="F789" s="12">
        <v>18308.569299999999</v>
      </c>
      <c r="G789" s="10">
        <v>177</v>
      </c>
      <c r="H789" s="10">
        <v>27</v>
      </c>
      <c r="I789" s="42">
        <v>358.9915549019608</v>
      </c>
    </row>
    <row r="790" spans="1:9" x14ac:dyDescent="0.45">
      <c r="A790" s="19">
        <v>2015</v>
      </c>
      <c r="B790" s="19">
        <v>11</v>
      </c>
      <c r="C790" s="19">
        <v>47</v>
      </c>
      <c r="D790" s="12">
        <v>170518.23699999996</v>
      </c>
      <c r="E790" s="12">
        <v>84229.333999999973</v>
      </c>
      <c r="F790" s="12">
        <v>18308.569299999999</v>
      </c>
      <c r="G790" s="10">
        <v>177</v>
      </c>
      <c r="H790" s="10">
        <v>27</v>
      </c>
      <c r="I790" s="42">
        <v>358.9915549019608</v>
      </c>
    </row>
    <row r="791" spans="1:9" x14ac:dyDescent="0.45">
      <c r="A791" s="19">
        <v>2015</v>
      </c>
      <c r="B791" s="19">
        <v>11</v>
      </c>
      <c r="C791" s="19">
        <v>47</v>
      </c>
      <c r="D791" s="12">
        <v>170518.23699999996</v>
      </c>
      <c r="E791" s="12">
        <v>84229.333999999973</v>
      </c>
      <c r="F791" s="12">
        <v>18308.569299999999</v>
      </c>
      <c r="G791" s="10">
        <v>177</v>
      </c>
      <c r="H791" s="10">
        <v>27</v>
      </c>
      <c r="I791" s="42">
        <v>358.9915549019608</v>
      </c>
    </row>
    <row r="792" spans="1:9" x14ac:dyDescent="0.45">
      <c r="A792" s="19">
        <v>2015</v>
      </c>
      <c r="B792" s="19">
        <v>11</v>
      </c>
      <c r="C792" s="19">
        <v>48</v>
      </c>
      <c r="D792" s="12">
        <v>170518.23699999996</v>
      </c>
      <c r="E792" s="12">
        <v>84229.333999999973</v>
      </c>
      <c r="F792" s="12">
        <v>18172.3145</v>
      </c>
      <c r="G792" s="10">
        <v>212</v>
      </c>
      <c r="H792" s="10">
        <v>36</v>
      </c>
      <c r="I792" s="42">
        <v>342.87385849056602</v>
      </c>
    </row>
    <row r="793" spans="1:9" x14ac:dyDescent="0.45">
      <c r="A793" s="19">
        <v>2015</v>
      </c>
      <c r="B793" s="19">
        <v>11</v>
      </c>
      <c r="C793" s="19">
        <v>48</v>
      </c>
      <c r="D793" s="12">
        <v>170518.23699999996</v>
      </c>
      <c r="E793" s="12">
        <v>84229.333999999973</v>
      </c>
      <c r="F793" s="12">
        <v>18172.3145</v>
      </c>
      <c r="G793" s="10">
        <v>212</v>
      </c>
      <c r="H793" s="10">
        <v>36</v>
      </c>
      <c r="I793" s="42">
        <v>342.87385849056602</v>
      </c>
    </row>
    <row r="794" spans="1:9" x14ac:dyDescent="0.45">
      <c r="A794" s="19">
        <v>2015</v>
      </c>
      <c r="B794" s="19">
        <v>11</v>
      </c>
      <c r="C794" s="19">
        <v>48</v>
      </c>
      <c r="D794" s="12">
        <v>170518.23699999996</v>
      </c>
      <c r="E794" s="12">
        <v>84229.333999999973</v>
      </c>
      <c r="F794" s="12">
        <v>18172.3145</v>
      </c>
      <c r="G794" s="10">
        <v>212</v>
      </c>
      <c r="H794" s="10">
        <v>36</v>
      </c>
      <c r="I794" s="42">
        <v>342.87385849056602</v>
      </c>
    </row>
    <row r="795" spans="1:9" x14ac:dyDescent="0.45">
      <c r="A795" s="19">
        <v>2015</v>
      </c>
      <c r="B795" s="19">
        <v>11</v>
      </c>
      <c r="C795" s="19">
        <v>48</v>
      </c>
      <c r="D795" s="12">
        <v>170518.23699999996</v>
      </c>
      <c r="E795" s="12">
        <v>84229.333999999973</v>
      </c>
      <c r="F795" s="12">
        <v>18172.3145</v>
      </c>
      <c r="G795" s="10">
        <v>212</v>
      </c>
      <c r="H795" s="10">
        <v>36</v>
      </c>
      <c r="I795" s="42">
        <v>342.87385849056602</v>
      </c>
    </row>
    <row r="796" spans="1:9" x14ac:dyDescent="0.45">
      <c r="A796" s="19">
        <v>2015</v>
      </c>
      <c r="B796" s="19">
        <v>11</v>
      </c>
      <c r="C796" s="19">
        <v>48</v>
      </c>
      <c r="D796" s="12">
        <v>170518.23699999996</v>
      </c>
      <c r="E796" s="12">
        <v>84229.333999999973</v>
      </c>
      <c r="F796" s="12">
        <v>18172.3145</v>
      </c>
      <c r="G796" s="10">
        <v>212</v>
      </c>
      <c r="H796" s="10">
        <v>36</v>
      </c>
      <c r="I796" s="42">
        <v>342.87385849056602</v>
      </c>
    </row>
    <row r="797" spans="1:9" x14ac:dyDescent="0.45">
      <c r="A797" s="19">
        <v>2015</v>
      </c>
      <c r="B797" s="19">
        <v>11</v>
      </c>
      <c r="C797" s="19">
        <v>48</v>
      </c>
      <c r="D797" s="12">
        <v>170518.23699999996</v>
      </c>
      <c r="E797" s="12">
        <v>84229.333999999973</v>
      </c>
      <c r="F797" s="12">
        <v>18172.3145</v>
      </c>
      <c r="G797" s="10">
        <v>212</v>
      </c>
      <c r="H797" s="10">
        <v>36</v>
      </c>
      <c r="I797" s="42">
        <v>342.87385849056602</v>
      </c>
    </row>
    <row r="798" spans="1:9" x14ac:dyDescent="0.45">
      <c r="A798" s="19">
        <v>2015</v>
      </c>
      <c r="B798" s="19">
        <v>11</v>
      </c>
      <c r="C798" s="19">
        <v>48</v>
      </c>
      <c r="D798" s="12">
        <v>170518.23699999996</v>
      </c>
      <c r="E798" s="12">
        <v>84229.333999999973</v>
      </c>
      <c r="F798" s="12">
        <v>18172.3145</v>
      </c>
      <c r="G798" s="10">
        <v>212</v>
      </c>
      <c r="H798" s="10">
        <v>36</v>
      </c>
      <c r="I798" s="42">
        <v>342.87385849056602</v>
      </c>
    </row>
    <row r="799" spans="1:9" x14ac:dyDescent="0.45">
      <c r="A799" s="19">
        <v>2015</v>
      </c>
      <c r="B799" s="19">
        <v>11</v>
      </c>
      <c r="C799" s="19">
        <v>48</v>
      </c>
      <c r="D799" s="12">
        <v>170518.23699999996</v>
      </c>
      <c r="E799" s="12">
        <v>84229.333999999973</v>
      </c>
      <c r="F799" s="12">
        <v>18172.3145</v>
      </c>
      <c r="G799" s="10">
        <v>212</v>
      </c>
      <c r="H799" s="10">
        <v>36</v>
      </c>
      <c r="I799" s="42">
        <v>342.87385849056602</v>
      </c>
    </row>
    <row r="800" spans="1:9" x14ac:dyDescent="0.45">
      <c r="A800" s="19">
        <v>2015</v>
      </c>
      <c r="B800" s="19">
        <v>11</v>
      </c>
      <c r="C800" s="19">
        <v>48</v>
      </c>
      <c r="D800" s="12">
        <v>170518.23699999996</v>
      </c>
      <c r="E800" s="12">
        <v>84229.333999999973</v>
      </c>
      <c r="F800" s="12">
        <v>18172.3145</v>
      </c>
      <c r="G800" s="10">
        <v>212</v>
      </c>
      <c r="H800" s="10">
        <v>36</v>
      </c>
      <c r="I800" s="42">
        <v>342.87385849056602</v>
      </c>
    </row>
    <row r="801" spans="1:9" x14ac:dyDescent="0.45">
      <c r="A801" s="19">
        <v>2015</v>
      </c>
      <c r="B801" s="19">
        <v>11</v>
      </c>
      <c r="C801" s="19">
        <v>48</v>
      </c>
      <c r="D801" s="12">
        <v>170518.23699999996</v>
      </c>
      <c r="E801" s="12">
        <v>84229.333999999973</v>
      </c>
      <c r="F801" s="12">
        <v>18172.3145</v>
      </c>
      <c r="G801" s="10">
        <v>212</v>
      </c>
      <c r="H801" s="10">
        <v>36</v>
      </c>
      <c r="I801" s="42">
        <v>342.87385849056602</v>
      </c>
    </row>
    <row r="802" spans="1:9" x14ac:dyDescent="0.45">
      <c r="A802" s="19">
        <v>2015</v>
      </c>
      <c r="B802" s="19">
        <v>11</v>
      </c>
      <c r="C802" s="19">
        <v>48</v>
      </c>
      <c r="D802" s="12">
        <v>170518.23699999996</v>
      </c>
      <c r="E802" s="12">
        <v>84229.333999999973</v>
      </c>
      <c r="F802" s="12">
        <v>18172.3145</v>
      </c>
      <c r="G802" s="10">
        <v>212</v>
      </c>
      <c r="H802" s="10">
        <v>36</v>
      </c>
      <c r="I802" s="42">
        <v>342.87385849056602</v>
      </c>
    </row>
    <row r="803" spans="1:9" x14ac:dyDescent="0.45">
      <c r="A803" s="19">
        <v>2015</v>
      </c>
      <c r="B803" s="19">
        <v>11</v>
      </c>
      <c r="C803" s="19">
        <v>48</v>
      </c>
      <c r="D803" s="12">
        <v>170518.23699999996</v>
      </c>
      <c r="E803" s="12">
        <v>84229.333999999973</v>
      </c>
      <c r="F803" s="12">
        <v>18172.3145</v>
      </c>
      <c r="G803" s="10">
        <v>212</v>
      </c>
      <c r="H803" s="10">
        <v>36</v>
      </c>
      <c r="I803" s="42">
        <v>342.87385849056602</v>
      </c>
    </row>
    <row r="804" spans="1:9" x14ac:dyDescent="0.45">
      <c r="A804" s="19">
        <v>2015</v>
      </c>
      <c r="B804" s="19">
        <v>11</v>
      </c>
      <c r="C804" s="19">
        <v>48</v>
      </c>
      <c r="D804" s="12">
        <v>170518.23699999996</v>
      </c>
      <c r="E804" s="12">
        <v>84229.333999999973</v>
      </c>
      <c r="F804" s="12">
        <v>18172.3145</v>
      </c>
      <c r="G804" s="10">
        <v>212</v>
      </c>
      <c r="H804" s="10">
        <v>36</v>
      </c>
      <c r="I804" s="42">
        <v>342.87385849056602</v>
      </c>
    </row>
    <row r="805" spans="1:9" x14ac:dyDescent="0.45">
      <c r="A805" s="19">
        <v>2015</v>
      </c>
      <c r="B805" s="19">
        <v>11</v>
      </c>
      <c r="C805" s="19">
        <v>49</v>
      </c>
      <c r="D805" s="12">
        <v>170518.23699999996</v>
      </c>
      <c r="E805" s="12">
        <v>84229.333999999973</v>
      </c>
      <c r="F805" s="12">
        <v>23729.715</v>
      </c>
      <c r="G805" s="10">
        <v>258</v>
      </c>
      <c r="H805" s="10">
        <v>35</v>
      </c>
      <c r="I805" s="42">
        <v>376.66214285714284</v>
      </c>
    </row>
    <row r="806" spans="1:9" x14ac:dyDescent="0.45">
      <c r="A806" s="19">
        <v>2015</v>
      </c>
      <c r="B806" s="19">
        <v>11</v>
      </c>
      <c r="C806" s="19">
        <v>49</v>
      </c>
      <c r="D806" s="12">
        <v>170518.23699999996</v>
      </c>
      <c r="E806" s="12">
        <v>84229.333999999973</v>
      </c>
      <c r="F806" s="12">
        <v>23729.715</v>
      </c>
      <c r="G806" s="10">
        <v>258</v>
      </c>
      <c r="H806" s="10">
        <v>35</v>
      </c>
      <c r="I806" s="42">
        <v>376.66214285714284</v>
      </c>
    </row>
    <row r="807" spans="1:9" x14ac:dyDescent="0.45">
      <c r="A807" s="19">
        <v>2015</v>
      </c>
      <c r="B807" s="19">
        <v>11</v>
      </c>
      <c r="C807" s="19">
        <v>49</v>
      </c>
      <c r="D807" s="12">
        <v>170518.23699999996</v>
      </c>
      <c r="E807" s="12">
        <v>84229.333999999973</v>
      </c>
      <c r="F807" s="12">
        <v>23729.715</v>
      </c>
      <c r="G807" s="10">
        <v>258</v>
      </c>
      <c r="H807" s="10">
        <v>35</v>
      </c>
      <c r="I807" s="42">
        <v>376.66214285714284</v>
      </c>
    </row>
    <row r="808" spans="1:9" x14ac:dyDescent="0.45">
      <c r="A808" s="19">
        <v>2015</v>
      </c>
      <c r="B808" s="19">
        <v>11</v>
      </c>
      <c r="C808" s="19">
        <v>49</v>
      </c>
      <c r="D808" s="12">
        <v>170518.23699999996</v>
      </c>
      <c r="E808" s="12">
        <v>84229.333999999973</v>
      </c>
      <c r="F808" s="12">
        <v>23729.715</v>
      </c>
      <c r="G808" s="10">
        <v>258</v>
      </c>
      <c r="H808" s="10">
        <v>35</v>
      </c>
      <c r="I808" s="42">
        <v>376.66214285714284</v>
      </c>
    </row>
    <row r="809" spans="1:9" x14ac:dyDescent="0.45">
      <c r="A809" s="19">
        <v>2015</v>
      </c>
      <c r="B809" s="19">
        <v>11</v>
      </c>
      <c r="C809" s="19">
        <v>49</v>
      </c>
      <c r="D809" s="12">
        <v>170518.23699999996</v>
      </c>
      <c r="E809" s="12">
        <v>84229.333999999973</v>
      </c>
      <c r="F809" s="12">
        <v>23729.715</v>
      </c>
      <c r="G809" s="10">
        <v>258</v>
      </c>
      <c r="H809" s="10">
        <v>35</v>
      </c>
      <c r="I809" s="42">
        <v>376.66214285714284</v>
      </c>
    </row>
    <row r="810" spans="1:9" x14ac:dyDescent="0.45">
      <c r="A810" s="19">
        <v>2015</v>
      </c>
      <c r="B810" s="19">
        <v>11</v>
      </c>
      <c r="C810" s="19">
        <v>49</v>
      </c>
      <c r="D810" s="12">
        <v>170518.23699999996</v>
      </c>
      <c r="E810" s="12">
        <v>84229.333999999973</v>
      </c>
      <c r="F810" s="12">
        <v>23729.715</v>
      </c>
      <c r="G810" s="10">
        <v>258</v>
      </c>
      <c r="H810" s="10">
        <v>35</v>
      </c>
      <c r="I810" s="42">
        <v>376.66214285714284</v>
      </c>
    </row>
    <row r="811" spans="1:9" x14ac:dyDescent="0.45">
      <c r="A811" s="19">
        <v>2015</v>
      </c>
      <c r="B811" s="19">
        <v>12</v>
      </c>
      <c r="C811" s="19">
        <v>49</v>
      </c>
      <c r="D811" s="12">
        <v>170518.23699999996</v>
      </c>
      <c r="E811" s="12">
        <v>90410.50069999996</v>
      </c>
      <c r="F811" s="12">
        <v>23729.715</v>
      </c>
      <c r="G811" s="10">
        <v>258</v>
      </c>
      <c r="H811" s="10">
        <v>35</v>
      </c>
      <c r="I811" s="42">
        <v>376.66214285714284</v>
      </c>
    </row>
    <row r="812" spans="1:9" x14ac:dyDescent="0.45">
      <c r="A812" s="19">
        <v>2015</v>
      </c>
      <c r="B812" s="19">
        <v>12</v>
      </c>
      <c r="C812" s="19">
        <v>49</v>
      </c>
      <c r="D812" s="12">
        <v>170518.23699999996</v>
      </c>
      <c r="E812" s="12">
        <v>90410.50069999996</v>
      </c>
      <c r="F812" s="12">
        <v>23729.715</v>
      </c>
      <c r="G812" s="10">
        <v>258</v>
      </c>
      <c r="H812" s="10">
        <v>35</v>
      </c>
      <c r="I812" s="42">
        <v>376.66214285714284</v>
      </c>
    </row>
    <row r="813" spans="1:9" x14ac:dyDescent="0.45">
      <c r="A813" s="19">
        <v>2015</v>
      </c>
      <c r="B813" s="19">
        <v>12</v>
      </c>
      <c r="C813" s="19">
        <v>49</v>
      </c>
      <c r="D813" s="12">
        <v>170518.23699999996</v>
      </c>
      <c r="E813" s="12">
        <v>90410.50069999996</v>
      </c>
      <c r="F813" s="12">
        <v>23729.715</v>
      </c>
      <c r="G813" s="10">
        <v>258</v>
      </c>
      <c r="H813" s="10">
        <v>35</v>
      </c>
      <c r="I813" s="42">
        <v>376.66214285714284</v>
      </c>
    </row>
    <row r="814" spans="1:9" x14ac:dyDescent="0.45">
      <c r="A814" s="19">
        <v>2015</v>
      </c>
      <c r="B814" s="19">
        <v>12</v>
      </c>
      <c r="C814" s="19">
        <v>49</v>
      </c>
      <c r="D814" s="12">
        <v>170518.23699999996</v>
      </c>
      <c r="E814" s="12">
        <v>90410.50069999996</v>
      </c>
      <c r="F814" s="12">
        <v>23729.715</v>
      </c>
      <c r="G814" s="10">
        <v>258</v>
      </c>
      <c r="H814" s="10">
        <v>35</v>
      </c>
      <c r="I814" s="42">
        <v>376.66214285714284</v>
      </c>
    </row>
    <row r="815" spans="1:9" x14ac:dyDescent="0.45">
      <c r="A815" s="19">
        <v>2015</v>
      </c>
      <c r="B815" s="19">
        <v>12</v>
      </c>
      <c r="C815" s="19">
        <v>49</v>
      </c>
      <c r="D815" s="12">
        <v>170518.23699999996</v>
      </c>
      <c r="E815" s="12">
        <v>90410.50069999996</v>
      </c>
      <c r="F815" s="12">
        <v>23729.715</v>
      </c>
      <c r="G815" s="10">
        <v>258</v>
      </c>
      <c r="H815" s="10">
        <v>35</v>
      </c>
      <c r="I815" s="42">
        <v>376.66214285714284</v>
      </c>
    </row>
    <row r="816" spans="1:9" x14ac:dyDescent="0.45">
      <c r="A816" s="19">
        <v>2015</v>
      </c>
      <c r="B816" s="19">
        <v>12</v>
      </c>
      <c r="C816" s="19">
        <v>49</v>
      </c>
      <c r="D816" s="12">
        <v>170518.23699999996</v>
      </c>
      <c r="E816" s="12">
        <v>90410.50069999996</v>
      </c>
      <c r="F816" s="12">
        <v>23729.715</v>
      </c>
      <c r="G816" s="10">
        <v>258</v>
      </c>
      <c r="H816" s="10">
        <v>35</v>
      </c>
      <c r="I816" s="42">
        <v>376.66214285714284</v>
      </c>
    </row>
    <row r="817" spans="1:9" x14ac:dyDescent="0.45">
      <c r="A817" s="19">
        <v>2015</v>
      </c>
      <c r="B817" s="19">
        <v>12</v>
      </c>
      <c r="C817" s="19">
        <v>49</v>
      </c>
      <c r="D817" s="12">
        <v>170518.23699999996</v>
      </c>
      <c r="E817" s="12">
        <v>90410.50069999996</v>
      </c>
      <c r="F817" s="12">
        <v>23729.715</v>
      </c>
      <c r="G817" s="10">
        <v>258</v>
      </c>
      <c r="H817" s="10">
        <v>35</v>
      </c>
      <c r="I817" s="42">
        <v>376.66214285714284</v>
      </c>
    </row>
    <row r="818" spans="1:9" x14ac:dyDescent="0.45">
      <c r="A818" s="19">
        <v>2015</v>
      </c>
      <c r="B818" s="19">
        <v>12</v>
      </c>
      <c r="C818" s="19">
        <v>49</v>
      </c>
      <c r="D818" s="12">
        <v>170518.23699999996</v>
      </c>
      <c r="E818" s="12">
        <v>90410.50069999996</v>
      </c>
      <c r="F818" s="12">
        <v>23729.715</v>
      </c>
      <c r="G818" s="10">
        <v>258</v>
      </c>
      <c r="H818" s="10">
        <v>35</v>
      </c>
      <c r="I818" s="42">
        <v>376.66214285714284</v>
      </c>
    </row>
    <row r="819" spans="1:9" x14ac:dyDescent="0.45">
      <c r="A819" s="19">
        <v>2015</v>
      </c>
      <c r="B819" s="19">
        <v>12</v>
      </c>
      <c r="C819" s="19">
        <v>49</v>
      </c>
      <c r="D819" s="12">
        <v>170518.23699999996</v>
      </c>
      <c r="E819" s="12">
        <v>90410.50069999996</v>
      </c>
      <c r="F819" s="12">
        <v>23729.715</v>
      </c>
      <c r="G819" s="10">
        <v>258</v>
      </c>
      <c r="H819" s="10">
        <v>35</v>
      </c>
      <c r="I819" s="42">
        <v>376.66214285714284</v>
      </c>
    </row>
    <row r="820" spans="1:9" x14ac:dyDescent="0.45">
      <c r="A820" s="19">
        <v>2015</v>
      </c>
      <c r="B820" s="19">
        <v>12</v>
      </c>
      <c r="C820" s="19">
        <v>49</v>
      </c>
      <c r="D820" s="12">
        <v>170518.23699999996</v>
      </c>
      <c r="E820" s="12">
        <v>90410.50069999996</v>
      </c>
      <c r="F820" s="12">
        <v>23729.715</v>
      </c>
      <c r="G820" s="10">
        <v>258</v>
      </c>
      <c r="H820" s="10">
        <v>35</v>
      </c>
      <c r="I820" s="42">
        <v>376.66214285714284</v>
      </c>
    </row>
    <row r="821" spans="1:9" x14ac:dyDescent="0.45">
      <c r="A821" s="19">
        <v>2015</v>
      </c>
      <c r="B821" s="19">
        <v>12</v>
      </c>
      <c r="C821" s="19">
        <v>49</v>
      </c>
      <c r="D821" s="12">
        <v>170518.23699999996</v>
      </c>
      <c r="E821" s="12">
        <v>90410.50069999996</v>
      </c>
      <c r="F821" s="12">
        <v>23729.715</v>
      </c>
      <c r="G821" s="10">
        <v>258</v>
      </c>
      <c r="H821" s="10">
        <v>35</v>
      </c>
      <c r="I821" s="42">
        <v>376.66214285714284</v>
      </c>
    </row>
    <row r="822" spans="1:9" x14ac:dyDescent="0.45">
      <c r="A822" s="19">
        <v>2015</v>
      </c>
      <c r="B822" s="19">
        <v>12</v>
      </c>
      <c r="C822" s="19">
        <v>49</v>
      </c>
      <c r="D822" s="12">
        <v>170518.23699999996</v>
      </c>
      <c r="E822" s="12">
        <v>90410.50069999996</v>
      </c>
      <c r="F822" s="12">
        <v>23729.715</v>
      </c>
      <c r="G822" s="10">
        <v>258</v>
      </c>
      <c r="H822" s="10">
        <v>35</v>
      </c>
      <c r="I822" s="42">
        <v>376.66214285714284</v>
      </c>
    </row>
    <row r="823" spans="1:9" x14ac:dyDescent="0.45">
      <c r="A823" s="19">
        <v>2015</v>
      </c>
      <c r="B823" s="19">
        <v>12</v>
      </c>
      <c r="C823" s="19">
        <v>49</v>
      </c>
      <c r="D823" s="12">
        <v>170518.23699999996</v>
      </c>
      <c r="E823" s="12">
        <v>90410.50069999996</v>
      </c>
      <c r="F823" s="12">
        <v>23729.715</v>
      </c>
      <c r="G823" s="10">
        <v>258</v>
      </c>
      <c r="H823" s="10">
        <v>35</v>
      </c>
      <c r="I823" s="42">
        <v>376.66214285714284</v>
      </c>
    </row>
    <row r="824" spans="1:9" x14ac:dyDescent="0.45">
      <c r="A824" s="19">
        <v>2015</v>
      </c>
      <c r="B824" s="19">
        <v>12</v>
      </c>
      <c r="C824" s="19">
        <v>49</v>
      </c>
      <c r="D824" s="12">
        <v>170518.23699999996</v>
      </c>
      <c r="E824" s="12">
        <v>90410.50069999996</v>
      </c>
      <c r="F824" s="12">
        <v>23729.715</v>
      </c>
      <c r="G824" s="10">
        <v>258</v>
      </c>
      <c r="H824" s="10">
        <v>35</v>
      </c>
      <c r="I824" s="42">
        <v>376.66214285714284</v>
      </c>
    </row>
    <row r="825" spans="1:9" x14ac:dyDescent="0.45">
      <c r="A825" s="19">
        <v>2015</v>
      </c>
      <c r="B825" s="19">
        <v>12</v>
      </c>
      <c r="C825" s="19">
        <v>49</v>
      </c>
      <c r="D825" s="12">
        <v>170518.23699999996</v>
      </c>
      <c r="E825" s="12">
        <v>90410.50069999996</v>
      </c>
      <c r="F825" s="12">
        <v>23729.715</v>
      </c>
      <c r="G825" s="10">
        <v>258</v>
      </c>
      <c r="H825" s="10">
        <v>35</v>
      </c>
      <c r="I825" s="42">
        <v>376.66214285714284</v>
      </c>
    </row>
    <row r="826" spans="1:9" x14ac:dyDescent="0.45">
      <c r="A826" s="19">
        <v>2015</v>
      </c>
      <c r="B826" s="19">
        <v>12</v>
      </c>
      <c r="C826" s="19">
        <v>49</v>
      </c>
      <c r="D826" s="12">
        <v>170518.23699999996</v>
      </c>
      <c r="E826" s="12">
        <v>90410.50069999996</v>
      </c>
      <c r="F826" s="12">
        <v>23729.715</v>
      </c>
      <c r="G826" s="10">
        <v>258</v>
      </c>
      <c r="H826" s="10">
        <v>35</v>
      </c>
      <c r="I826" s="42">
        <v>376.66214285714284</v>
      </c>
    </row>
    <row r="827" spans="1:9" x14ac:dyDescent="0.45">
      <c r="A827" s="19">
        <v>2015</v>
      </c>
      <c r="B827" s="19">
        <v>12</v>
      </c>
      <c r="C827" s="19">
        <v>50</v>
      </c>
      <c r="D827" s="12">
        <v>170518.23699999996</v>
      </c>
      <c r="E827" s="12">
        <v>90410.50069999996</v>
      </c>
      <c r="F827" s="12">
        <v>17222.834500000004</v>
      </c>
      <c r="G827" s="10">
        <v>155</v>
      </c>
      <c r="H827" s="10">
        <v>18</v>
      </c>
      <c r="I827" s="42">
        <v>441.61114102564113</v>
      </c>
    </row>
    <row r="828" spans="1:9" x14ac:dyDescent="0.45">
      <c r="A828" s="19">
        <v>2015</v>
      </c>
      <c r="B828" s="19">
        <v>12</v>
      </c>
      <c r="C828" s="19">
        <v>50</v>
      </c>
      <c r="D828" s="12">
        <v>170518.23699999996</v>
      </c>
      <c r="E828" s="12">
        <v>90410.50069999996</v>
      </c>
      <c r="F828" s="12">
        <v>17222.834500000004</v>
      </c>
      <c r="G828" s="10">
        <v>155</v>
      </c>
      <c r="H828" s="10">
        <v>18</v>
      </c>
      <c r="I828" s="42">
        <v>441.61114102564113</v>
      </c>
    </row>
    <row r="829" spans="1:9" x14ac:dyDescent="0.45">
      <c r="A829" s="19">
        <v>2015</v>
      </c>
      <c r="B829" s="19">
        <v>12</v>
      </c>
      <c r="C829" s="19">
        <v>50</v>
      </c>
      <c r="D829" s="12">
        <v>170518.23699999996</v>
      </c>
      <c r="E829" s="12">
        <v>90410.50069999996</v>
      </c>
      <c r="F829" s="12">
        <v>17222.834500000004</v>
      </c>
      <c r="G829" s="10">
        <v>155</v>
      </c>
      <c r="H829" s="10">
        <v>18</v>
      </c>
      <c r="I829" s="42">
        <v>441.61114102564113</v>
      </c>
    </row>
    <row r="830" spans="1:9" x14ac:dyDescent="0.45">
      <c r="A830" s="19">
        <v>2015</v>
      </c>
      <c r="B830" s="19">
        <v>12</v>
      </c>
      <c r="C830" s="19">
        <v>50</v>
      </c>
      <c r="D830" s="12">
        <v>170518.23699999996</v>
      </c>
      <c r="E830" s="12">
        <v>90410.50069999996</v>
      </c>
      <c r="F830" s="12">
        <v>17222.834500000004</v>
      </c>
      <c r="G830" s="10">
        <v>155</v>
      </c>
      <c r="H830" s="10">
        <v>18</v>
      </c>
      <c r="I830" s="42">
        <v>441.61114102564113</v>
      </c>
    </row>
    <row r="831" spans="1:9" x14ac:dyDescent="0.45">
      <c r="A831" s="19">
        <v>2015</v>
      </c>
      <c r="B831" s="19">
        <v>12</v>
      </c>
      <c r="C831" s="19">
        <v>50</v>
      </c>
      <c r="D831" s="12">
        <v>170518.23699999996</v>
      </c>
      <c r="E831" s="12">
        <v>90410.50069999996</v>
      </c>
      <c r="F831" s="12">
        <v>17222.834500000004</v>
      </c>
      <c r="G831" s="10">
        <v>155</v>
      </c>
      <c r="H831" s="10">
        <v>18</v>
      </c>
      <c r="I831" s="42">
        <v>441.61114102564113</v>
      </c>
    </row>
    <row r="832" spans="1:9" x14ac:dyDescent="0.45">
      <c r="A832" s="19">
        <v>2015</v>
      </c>
      <c r="B832" s="19">
        <v>12</v>
      </c>
      <c r="C832" s="19">
        <v>50</v>
      </c>
      <c r="D832" s="12">
        <v>170518.23699999996</v>
      </c>
      <c r="E832" s="12">
        <v>90410.50069999996</v>
      </c>
      <c r="F832" s="12">
        <v>17222.834500000004</v>
      </c>
      <c r="G832" s="10">
        <v>155</v>
      </c>
      <c r="H832" s="10">
        <v>18</v>
      </c>
      <c r="I832" s="42">
        <v>441.61114102564113</v>
      </c>
    </row>
    <row r="833" spans="1:9" x14ac:dyDescent="0.45">
      <c r="A833" s="19">
        <v>2015</v>
      </c>
      <c r="B833" s="19">
        <v>12</v>
      </c>
      <c r="C833" s="19">
        <v>50</v>
      </c>
      <c r="D833" s="12">
        <v>170518.23699999996</v>
      </c>
      <c r="E833" s="12">
        <v>90410.50069999996</v>
      </c>
      <c r="F833" s="12">
        <v>17222.834500000004</v>
      </c>
      <c r="G833" s="10">
        <v>155</v>
      </c>
      <c r="H833" s="10">
        <v>18</v>
      </c>
      <c r="I833" s="42">
        <v>441.61114102564113</v>
      </c>
    </row>
    <row r="834" spans="1:9" x14ac:dyDescent="0.45">
      <c r="A834" s="19">
        <v>2015</v>
      </c>
      <c r="B834" s="19">
        <v>12</v>
      </c>
      <c r="C834" s="19">
        <v>50</v>
      </c>
      <c r="D834" s="12">
        <v>170518.23699999996</v>
      </c>
      <c r="E834" s="12">
        <v>90410.50069999996</v>
      </c>
      <c r="F834" s="12">
        <v>17222.834500000004</v>
      </c>
      <c r="G834" s="10">
        <v>155</v>
      </c>
      <c r="H834" s="10">
        <v>18</v>
      </c>
      <c r="I834" s="42">
        <v>441.61114102564113</v>
      </c>
    </row>
    <row r="835" spans="1:9" x14ac:dyDescent="0.45">
      <c r="A835" s="19">
        <v>2015</v>
      </c>
      <c r="B835" s="19">
        <v>12</v>
      </c>
      <c r="C835" s="19">
        <v>50</v>
      </c>
      <c r="D835" s="12">
        <v>170518.23699999996</v>
      </c>
      <c r="E835" s="12">
        <v>90410.50069999996</v>
      </c>
      <c r="F835" s="12">
        <v>17222.834500000004</v>
      </c>
      <c r="G835" s="10">
        <v>155</v>
      </c>
      <c r="H835" s="10">
        <v>18</v>
      </c>
      <c r="I835" s="42">
        <v>441.61114102564113</v>
      </c>
    </row>
    <row r="836" spans="1:9" x14ac:dyDescent="0.45">
      <c r="A836" s="19">
        <v>2015</v>
      </c>
      <c r="B836" s="19">
        <v>12</v>
      </c>
      <c r="C836" s="19">
        <v>50</v>
      </c>
      <c r="D836" s="12">
        <v>170518.23699999996</v>
      </c>
      <c r="E836" s="12">
        <v>90410.50069999996</v>
      </c>
      <c r="F836" s="12">
        <v>17222.834500000004</v>
      </c>
      <c r="G836" s="10">
        <v>155</v>
      </c>
      <c r="H836" s="10">
        <v>18</v>
      </c>
      <c r="I836" s="42">
        <v>441.61114102564113</v>
      </c>
    </row>
    <row r="837" spans="1:9" x14ac:dyDescent="0.45">
      <c r="A837" s="19">
        <v>2015</v>
      </c>
      <c r="B837" s="19">
        <v>12</v>
      </c>
      <c r="C837" s="19">
        <v>50</v>
      </c>
      <c r="D837" s="12">
        <v>170518.23699999996</v>
      </c>
      <c r="E837" s="12">
        <v>90410.50069999996</v>
      </c>
      <c r="F837" s="12">
        <v>17222.834500000004</v>
      </c>
      <c r="G837" s="10">
        <v>155</v>
      </c>
      <c r="H837" s="10">
        <v>18</v>
      </c>
      <c r="I837" s="42">
        <v>441.61114102564113</v>
      </c>
    </row>
    <row r="838" spans="1:9" x14ac:dyDescent="0.45">
      <c r="A838" s="19">
        <v>2015</v>
      </c>
      <c r="B838" s="19">
        <v>12</v>
      </c>
      <c r="C838" s="19">
        <v>50</v>
      </c>
      <c r="D838" s="12">
        <v>170518.23699999996</v>
      </c>
      <c r="E838" s="12">
        <v>90410.50069999996</v>
      </c>
      <c r="F838" s="12">
        <v>17222.834500000004</v>
      </c>
      <c r="G838" s="10">
        <v>155</v>
      </c>
      <c r="H838" s="10">
        <v>18</v>
      </c>
      <c r="I838" s="42">
        <v>441.61114102564113</v>
      </c>
    </row>
    <row r="839" spans="1:9" x14ac:dyDescent="0.45">
      <c r="A839" s="19">
        <v>2015</v>
      </c>
      <c r="B839" s="19">
        <v>12</v>
      </c>
      <c r="C839" s="19">
        <v>50</v>
      </c>
      <c r="D839" s="12">
        <v>170518.23699999996</v>
      </c>
      <c r="E839" s="12">
        <v>90410.50069999996</v>
      </c>
      <c r="F839" s="12">
        <v>17222.834500000004</v>
      </c>
      <c r="G839" s="10">
        <v>155</v>
      </c>
      <c r="H839" s="10">
        <v>18</v>
      </c>
      <c r="I839" s="42">
        <v>441.61114102564113</v>
      </c>
    </row>
    <row r="840" spans="1:9" x14ac:dyDescent="0.45">
      <c r="A840" s="19">
        <v>2015</v>
      </c>
      <c r="B840" s="19">
        <v>12</v>
      </c>
      <c r="C840" s="19">
        <v>50</v>
      </c>
      <c r="D840" s="12">
        <v>170518.23699999996</v>
      </c>
      <c r="E840" s="12">
        <v>90410.50069999996</v>
      </c>
      <c r="F840" s="12">
        <v>17222.834500000004</v>
      </c>
      <c r="G840" s="10">
        <v>155</v>
      </c>
      <c r="H840" s="10">
        <v>18</v>
      </c>
      <c r="I840" s="42">
        <v>441.61114102564113</v>
      </c>
    </row>
    <row r="841" spans="1:9" x14ac:dyDescent="0.45">
      <c r="A841" s="19">
        <v>2015</v>
      </c>
      <c r="B841" s="19">
        <v>12</v>
      </c>
      <c r="C841" s="19">
        <v>51</v>
      </c>
      <c r="D841" s="12">
        <v>170518.23699999996</v>
      </c>
      <c r="E841" s="12">
        <v>90410.50069999996</v>
      </c>
      <c r="F841" s="12">
        <v>22575.500999999993</v>
      </c>
      <c r="G841" s="10">
        <v>215</v>
      </c>
      <c r="H841" s="10">
        <v>30</v>
      </c>
      <c r="I841" s="42">
        <v>442.65688235294101</v>
      </c>
    </row>
    <row r="842" spans="1:9" x14ac:dyDescent="0.45">
      <c r="A842" s="19">
        <v>2015</v>
      </c>
      <c r="B842" s="19">
        <v>12</v>
      </c>
      <c r="C842" s="19">
        <v>51</v>
      </c>
      <c r="D842" s="12">
        <v>170518.23699999996</v>
      </c>
      <c r="E842" s="12">
        <v>90410.50069999996</v>
      </c>
      <c r="F842" s="12">
        <v>22575.500999999993</v>
      </c>
      <c r="G842" s="10">
        <v>215</v>
      </c>
      <c r="H842" s="10">
        <v>30</v>
      </c>
      <c r="I842" s="42">
        <v>442.65688235294101</v>
      </c>
    </row>
    <row r="843" spans="1:9" x14ac:dyDescent="0.45">
      <c r="A843" s="19">
        <v>2015</v>
      </c>
      <c r="B843" s="19">
        <v>12</v>
      </c>
      <c r="C843" s="19">
        <v>51</v>
      </c>
      <c r="D843" s="12">
        <v>170518.23699999996</v>
      </c>
      <c r="E843" s="12">
        <v>90410.50069999996</v>
      </c>
      <c r="F843" s="12">
        <v>22575.500999999993</v>
      </c>
      <c r="G843" s="10">
        <v>215</v>
      </c>
      <c r="H843" s="10">
        <v>30</v>
      </c>
      <c r="I843" s="42">
        <v>442.65688235294101</v>
      </c>
    </row>
    <row r="844" spans="1:9" x14ac:dyDescent="0.45">
      <c r="A844" s="19">
        <v>2015</v>
      </c>
      <c r="B844" s="19">
        <v>12</v>
      </c>
      <c r="C844" s="19">
        <v>51</v>
      </c>
      <c r="D844" s="12">
        <v>170518.23699999996</v>
      </c>
      <c r="E844" s="12">
        <v>90410.50069999996</v>
      </c>
      <c r="F844" s="12">
        <v>22575.500999999993</v>
      </c>
      <c r="G844" s="10">
        <v>215</v>
      </c>
      <c r="H844" s="10">
        <v>30</v>
      </c>
      <c r="I844" s="42">
        <v>442.65688235294101</v>
      </c>
    </row>
    <row r="845" spans="1:9" x14ac:dyDescent="0.45">
      <c r="A845" s="19">
        <v>2015</v>
      </c>
      <c r="B845" s="19">
        <v>12</v>
      </c>
      <c r="C845" s="19">
        <v>51</v>
      </c>
      <c r="D845" s="12">
        <v>170518.23699999996</v>
      </c>
      <c r="E845" s="12">
        <v>90410.50069999996</v>
      </c>
      <c r="F845" s="12">
        <v>22575.500999999993</v>
      </c>
      <c r="G845" s="10">
        <v>215</v>
      </c>
      <c r="H845" s="10">
        <v>30</v>
      </c>
      <c r="I845" s="42">
        <v>442.65688235294101</v>
      </c>
    </row>
    <row r="846" spans="1:9" x14ac:dyDescent="0.45">
      <c r="A846" s="19">
        <v>2015</v>
      </c>
      <c r="B846" s="19">
        <v>12</v>
      </c>
      <c r="C846" s="19">
        <v>51</v>
      </c>
      <c r="D846" s="12">
        <v>170518.23699999996</v>
      </c>
      <c r="E846" s="12">
        <v>90410.50069999996</v>
      </c>
      <c r="F846" s="12">
        <v>22575.500999999993</v>
      </c>
      <c r="G846" s="10">
        <v>215</v>
      </c>
      <c r="H846" s="10">
        <v>30</v>
      </c>
      <c r="I846" s="42">
        <v>442.65688235294101</v>
      </c>
    </row>
    <row r="847" spans="1:9" x14ac:dyDescent="0.45">
      <c r="A847" s="19">
        <v>2015</v>
      </c>
      <c r="B847" s="19">
        <v>12</v>
      </c>
      <c r="C847" s="19">
        <v>51</v>
      </c>
      <c r="D847" s="12">
        <v>170518.23699999996</v>
      </c>
      <c r="E847" s="12">
        <v>90410.50069999996</v>
      </c>
      <c r="F847" s="12">
        <v>22575.500999999993</v>
      </c>
      <c r="G847" s="10">
        <v>215</v>
      </c>
      <c r="H847" s="10">
        <v>30</v>
      </c>
      <c r="I847" s="42">
        <v>442.65688235294101</v>
      </c>
    </row>
    <row r="848" spans="1:9" x14ac:dyDescent="0.45">
      <c r="A848" s="19">
        <v>2015</v>
      </c>
      <c r="B848" s="19">
        <v>12</v>
      </c>
      <c r="C848" s="19">
        <v>51</v>
      </c>
      <c r="D848" s="12">
        <v>170518.23699999996</v>
      </c>
      <c r="E848" s="12">
        <v>90410.50069999996</v>
      </c>
      <c r="F848" s="12">
        <v>22575.500999999993</v>
      </c>
      <c r="G848" s="10">
        <v>215</v>
      </c>
      <c r="H848" s="10">
        <v>30</v>
      </c>
      <c r="I848" s="42">
        <v>442.65688235294101</v>
      </c>
    </row>
    <row r="849" spans="1:9" x14ac:dyDescent="0.45">
      <c r="A849" s="19">
        <v>2015</v>
      </c>
      <c r="B849" s="19">
        <v>12</v>
      </c>
      <c r="C849" s="19">
        <v>51</v>
      </c>
      <c r="D849" s="12">
        <v>170518.23699999996</v>
      </c>
      <c r="E849" s="12">
        <v>90410.50069999996</v>
      </c>
      <c r="F849" s="12">
        <v>22575.500999999993</v>
      </c>
      <c r="G849" s="10">
        <v>215</v>
      </c>
      <c r="H849" s="10">
        <v>30</v>
      </c>
      <c r="I849" s="42">
        <v>442.65688235294101</v>
      </c>
    </row>
    <row r="850" spans="1:9" x14ac:dyDescent="0.45">
      <c r="A850" s="19">
        <v>2015</v>
      </c>
      <c r="B850" s="19">
        <v>12</v>
      </c>
      <c r="C850" s="19">
        <v>51</v>
      </c>
      <c r="D850" s="12">
        <v>170518.23699999996</v>
      </c>
      <c r="E850" s="12">
        <v>90410.50069999996</v>
      </c>
      <c r="F850" s="12">
        <v>22575.500999999993</v>
      </c>
      <c r="G850" s="10">
        <v>215</v>
      </c>
      <c r="H850" s="10">
        <v>30</v>
      </c>
      <c r="I850" s="42">
        <v>442.65688235294101</v>
      </c>
    </row>
    <row r="851" spans="1:9" x14ac:dyDescent="0.45">
      <c r="A851" s="19">
        <v>2015</v>
      </c>
      <c r="B851" s="19">
        <v>12</v>
      </c>
      <c r="C851" s="19">
        <v>51</v>
      </c>
      <c r="D851" s="12">
        <v>170518.23699999996</v>
      </c>
      <c r="E851" s="12">
        <v>90410.50069999996</v>
      </c>
      <c r="F851" s="12">
        <v>22575.500999999993</v>
      </c>
      <c r="G851" s="10">
        <v>215</v>
      </c>
      <c r="H851" s="10">
        <v>30</v>
      </c>
      <c r="I851" s="42">
        <v>442.65688235294101</v>
      </c>
    </row>
    <row r="852" spans="1:9" x14ac:dyDescent="0.45">
      <c r="A852" s="19">
        <v>2015</v>
      </c>
      <c r="B852" s="19">
        <v>12</v>
      </c>
      <c r="C852" s="19">
        <v>51</v>
      </c>
      <c r="D852" s="12">
        <v>170518.23699999996</v>
      </c>
      <c r="E852" s="12">
        <v>90410.50069999996</v>
      </c>
      <c r="F852" s="12">
        <v>22575.500999999993</v>
      </c>
      <c r="G852" s="10">
        <v>215</v>
      </c>
      <c r="H852" s="10">
        <v>30</v>
      </c>
      <c r="I852" s="42">
        <v>442.65688235294101</v>
      </c>
    </row>
    <row r="853" spans="1:9" x14ac:dyDescent="0.45">
      <c r="A853" s="19">
        <v>2015</v>
      </c>
      <c r="B853" s="19">
        <v>12</v>
      </c>
      <c r="C853" s="19">
        <v>52</v>
      </c>
      <c r="D853" s="12">
        <v>170518.23699999996</v>
      </c>
      <c r="E853" s="12">
        <v>90410.50069999996</v>
      </c>
      <c r="F853" s="12">
        <v>15447.442999999996</v>
      </c>
      <c r="G853" s="10">
        <v>215</v>
      </c>
      <c r="H853" s="10">
        <v>33</v>
      </c>
      <c r="I853" s="42">
        <v>308.94885999999991</v>
      </c>
    </row>
    <row r="854" spans="1:9" x14ac:dyDescent="0.45">
      <c r="A854" s="19">
        <v>2015</v>
      </c>
      <c r="B854" s="19">
        <v>12</v>
      </c>
      <c r="C854" s="19">
        <v>52</v>
      </c>
      <c r="D854" s="12">
        <v>170518.23699999996</v>
      </c>
      <c r="E854" s="12">
        <v>90410.50069999996</v>
      </c>
      <c r="F854" s="12">
        <v>15447.442999999996</v>
      </c>
      <c r="G854" s="10">
        <v>215</v>
      </c>
      <c r="H854" s="10">
        <v>33</v>
      </c>
      <c r="I854" s="42">
        <v>308.94885999999991</v>
      </c>
    </row>
    <row r="855" spans="1:9" x14ac:dyDescent="0.45">
      <c r="A855" s="19">
        <v>2015</v>
      </c>
      <c r="B855" s="19">
        <v>12</v>
      </c>
      <c r="C855" s="19">
        <v>52</v>
      </c>
      <c r="D855" s="12">
        <v>170518.23699999996</v>
      </c>
      <c r="E855" s="12">
        <v>90410.50069999996</v>
      </c>
      <c r="F855" s="12">
        <v>15447.442999999996</v>
      </c>
      <c r="G855" s="10">
        <v>215</v>
      </c>
      <c r="H855" s="10">
        <v>33</v>
      </c>
      <c r="I855" s="42">
        <v>308.94885999999991</v>
      </c>
    </row>
    <row r="856" spans="1:9" x14ac:dyDescent="0.45">
      <c r="A856" s="19">
        <v>2015</v>
      </c>
      <c r="B856" s="19">
        <v>12</v>
      </c>
      <c r="C856" s="19">
        <v>52</v>
      </c>
      <c r="D856" s="12">
        <v>170518.23699999996</v>
      </c>
      <c r="E856" s="12">
        <v>90410.50069999996</v>
      </c>
      <c r="F856" s="12">
        <v>15447.442999999996</v>
      </c>
      <c r="G856" s="10">
        <v>215</v>
      </c>
      <c r="H856" s="10">
        <v>33</v>
      </c>
      <c r="I856" s="42">
        <v>308.94885999999991</v>
      </c>
    </row>
    <row r="857" spans="1:9" x14ac:dyDescent="0.45">
      <c r="A857" s="19">
        <v>2015</v>
      </c>
      <c r="B857" s="19">
        <v>12</v>
      </c>
      <c r="C857" s="19">
        <v>52</v>
      </c>
      <c r="D857" s="12">
        <v>170518.23699999996</v>
      </c>
      <c r="E857" s="12">
        <v>90410.50069999996</v>
      </c>
      <c r="F857" s="12">
        <v>15447.442999999996</v>
      </c>
      <c r="G857" s="10">
        <v>215</v>
      </c>
      <c r="H857" s="10">
        <v>33</v>
      </c>
      <c r="I857" s="42">
        <v>308.94885999999991</v>
      </c>
    </row>
    <row r="858" spans="1:9" x14ac:dyDescent="0.45">
      <c r="A858" s="19">
        <v>2015</v>
      </c>
      <c r="B858" s="19">
        <v>12</v>
      </c>
      <c r="C858" s="19">
        <v>52</v>
      </c>
      <c r="D858" s="12">
        <v>170518.23699999996</v>
      </c>
      <c r="E858" s="12">
        <v>90410.50069999996</v>
      </c>
      <c r="F858" s="12">
        <v>15447.442999999996</v>
      </c>
      <c r="G858" s="10">
        <v>215</v>
      </c>
      <c r="H858" s="10">
        <v>33</v>
      </c>
      <c r="I858" s="42">
        <v>308.94885999999991</v>
      </c>
    </row>
    <row r="859" spans="1:9" x14ac:dyDescent="0.45">
      <c r="A859" s="19">
        <v>2015</v>
      </c>
      <c r="B859" s="19">
        <v>12</v>
      </c>
      <c r="C859" s="19">
        <v>52</v>
      </c>
      <c r="D859" s="12">
        <v>170518.23699999996</v>
      </c>
      <c r="E859" s="12">
        <v>90410.50069999996</v>
      </c>
      <c r="F859" s="12">
        <v>15447.442999999996</v>
      </c>
      <c r="G859" s="10">
        <v>215</v>
      </c>
      <c r="H859" s="10">
        <v>33</v>
      </c>
      <c r="I859" s="42">
        <v>308.94885999999991</v>
      </c>
    </row>
    <row r="860" spans="1:9" x14ac:dyDescent="0.45">
      <c r="A860" s="19">
        <v>2015</v>
      </c>
      <c r="B860" s="19">
        <v>12</v>
      </c>
      <c r="C860" s="19">
        <v>52</v>
      </c>
      <c r="D860" s="12">
        <v>170518.23699999996</v>
      </c>
      <c r="E860" s="12">
        <v>90410.50069999996</v>
      </c>
      <c r="F860" s="12">
        <v>15447.442999999996</v>
      </c>
      <c r="G860" s="10">
        <v>215</v>
      </c>
      <c r="H860" s="10">
        <v>33</v>
      </c>
      <c r="I860" s="42">
        <v>308.94885999999991</v>
      </c>
    </row>
    <row r="861" spans="1:9" x14ac:dyDescent="0.45">
      <c r="A861" s="19">
        <v>2015</v>
      </c>
      <c r="B861" s="19">
        <v>12</v>
      </c>
      <c r="C861" s="19">
        <v>52</v>
      </c>
      <c r="D861" s="12">
        <v>170518.23699999996</v>
      </c>
      <c r="E861" s="12">
        <v>90410.50069999996</v>
      </c>
      <c r="F861" s="12">
        <v>15447.442999999996</v>
      </c>
      <c r="G861" s="10">
        <v>215</v>
      </c>
      <c r="H861" s="10">
        <v>33</v>
      </c>
      <c r="I861" s="42">
        <v>308.94885999999991</v>
      </c>
    </row>
    <row r="862" spans="1:9" x14ac:dyDescent="0.45">
      <c r="A862" s="19">
        <v>2015</v>
      </c>
      <c r="B862" s="19">
        <v>12</v>
      </c>
      <c r="C862" s="19">
        <v>52</v>
      </c>
      <c r="D862" s="12">
        <v>170518.23699999996</v>
      </c>
      <c r="E862" s="12">
        <v>90410.50069999996</v>
      </c>
      <c r="F862" s="12">
        <v>15447.442999999996</v>
      </c>
      <c r="G862" s="10">
        <v>215</v>
      </c>
      <c r="H862" s="10">
        <v>33</v>
      </c>
      <c r="I862" s="42">
        <v>308.94885999999991</v>
      </c>
    </row>
    <row r="863" spans="1:9" x14ac:dyDescent="0.45">
      <c r="A863" s="19">
        <v>2015</v>
      </c>
      <c r="B863" s="19">
        <v>12</v>
      </c>
      <c r="C863" s="19">
        <v>52</v>
      </c>
      <c r="D863" s="12">
        <v>170518.23699999996</v>
      </c>
      <c r="E863" s="12">
        <v>90410.50069999996</v>
      </c>
      <c r="F863" s="12">
        <v>15447.442999999996</v>
      </c>
      <c r="G863" s="10">
        <v>215</v>
      </c>
      <c r="H863" s="10">
        <v>33</v>
      </c>
      <c r="I863" s="42">
        <v>308.94885999999991</v>
      </c>
    </row>
    <row r="864" spans="1:9" x14ac:dyDescent="0.45">
      <c r="A864" s="19">
        <v>2015</v>
      </c>
      <c r="B864" s="19">
        <v>12</v>
      </c>
      <c r="C864" s="19">
        <v>52</v>
      </c>
      <c r="D864" s="12">
        <v>170518.23699999996</v>
      </c>
      <c r="E864" s="12">
        <v>90410.50069999996</v>
      </c>
      <c r="F864" s="12">
        <v>15447.442999999996</v>
      </c>
      <c r="G864" s="10">
        <v>215</v>
      </c>
      <c r="H864" s="10">
        <v>33</v>
      </c>
      <c r="I864" s="42">
        <v>308.94885999999991</v>
      </c>
    </row>
    <row r="865" spans="1:9" x14ac:dyDescent="0.45">
      <c r="A865" s="19">
        <v>2015</v>
      </c>
      <c r="B865" s="19">
        <v>12</v>
      </c>
      <c r="C865" s="19">
        <v>52</v>
      </c>
      <c r="D865" s="12">
        <v>170518.23699999996</v>
      </c>
      <c r="E865" s="12">
        <v>90410.50069999996</v>
      </c>
      <c r="F865" s="12">
        <v>15447.442999999996</v>
      </c>
      <c r="G865" s="10">
        <v>215</v>
      </c>
      <c r="H865" s="10">
        <v>33</v>
      </c>
      <c r="I865" s="42">
        <v>308.94885999999991</v>
      </c>
    </row>
    <row r="866" spans="1:9" x14ac:dyDescent="0.45">
      <c r="A866" s="19">
        <v>2015</v>
      </c>
      <c r="B866" s="19">
        <v>12</v>
      </c>
      <c r="C866" s="19">
        <v>52</v>
      </c>
      <c r="D866" s="12">
        <v>170518.23699999996</v>
      </c>
      <c r="E866" s="12">
        <v>90410.50069999996</v>
      </c>
      <c r="F866" s="12">
        <v>15447.442999999996</v>
      </c>
      <c r="G866" s="10">
        <v>215</v>
      </c>
      <c r="H866" s="10">
        <v>33</v>
      </c>
      <c r="I866" s="42">
        <v>308.94885999999991</v>
      </c>
    </row>
    <row r="867" spans="1:9" x14ac:dyDescent="0.45">
      <c r="A867" s="19">
        <v>2015</v>
      </c>
      <c r="B867" s="19">
        <v>12</v>
      </c>
      <c r="C867" s="19">
        <v>52</v>
      </c>
      <c r="D867" s="12">
        <v>170518.23699999996</v>
      </c>
      <c r="E867" s="12">
        <v>90410.50069999996</v>
      </c>
      <c r="F867" s="12">
        <v>15447.442999999996</v>
      </c>
      <c r="G867" s="10">
        <v>215</v>
      </c>
      <c r="H867" s="10">
        <v>33</v>
      </c>
      <c r="I867" s="42">
        <v>308.94885999999991</v>
      </c>
    </row>
    <row r="868" spans="1:9" x14ac:dyDescent="0.45">
      <c r="A868" s="19">
        <v>2015</v>
      </c>
      <c r="B868" s="19">
        <v>12</v>
      </c>
      <c r="C868" s="19">
        <v>52</v>
      </c>
      <c r="D868" s="12">
        <v>170518.23699999996</v>
      </c>
      <c r="E868" s="12">
        <v>90410.50069999996</v>
      </c>
      <c r="F868" s="12">
        <v>15447.442999999996</v>
      </c>
      <c r="G868" s="10">
        <v>215</v>
      </c>
      <c r="H868" s="10">
        <v>33</v>
      </c>
      <c r="I868" s="42">
        <v>308.94885999999991</v>
      </c>
    </row>
    <row r="869" spans="1:9" x14ac:dyDescent="0.45">
      <c r="A869" s="19">
        <v>2015</v>
      </c>
      <c r="B869" s="19">
        <v>12</v>
      </c>
      <c r="C869" s="19">
        <v>53</v>
      </c>
      <c r="D869" s="12">
        <v>170518.23699999996</v>
      </c>
      <c r="E869" s="12">
        <v>90410.50069999996</v>
      </c>
      <c r="F869" s="12">
        <v>15484.278200000002</v>
      </c>
      <c r="G869" s="10">
        <v>127</v>
      </c>
      <c r="H869" s="10">
        <v>20</v>
      </c>
      <c r="I869" s="42">
        <v>499.4928451612904</v>
      </c>
    </row>
    <row r="870" spans="1:9" x14ac:dyDescent="0.45">
      <c r="A870" s="19">
        <v>2015</v>
      </c>
      <c r="B870" s="19">
        <v>12</v>
      </c>
      <c r="C870" s="19">
        <v>53</v>
      </c>
      <c r="D870" s="12">
        <v>170518.23699999996</v>
      </c>
      <c r="E870" s="12">
        <v>90410.50069999996</v>
      </c>
      <c r="F870" s="12">
        <v>15484.278200000002</v>
      </c>
      <c r="G870" s="10">
        <v>127</v>
      </c>
      <c r="H870" s="10">
        <v>20</v>
      </c>
      <c r="I870" s="42">
        <v>499.4928451612904</v>
      </c>
    </row>
    <row r="871" spans="1:9" x14ac:dyDescent="0.45">
      <c r="A871" s="19">
        <v>2015</v>
      </c>
      <c r="B871" s="19">
        <v>12</v>
      </c>
      <c r="C871" s="19">
        <v>53</v>
      </c>
      <c r="D871" s="12">
        <v>170518.23699999996</v>
      </c>
      <c r="E871" s="12">
        <v>90410.50069999996</v>
      </c>
      <c r="F871" s="12">
        <v>15484.278200000002</v>
      </c>
      <c r="G871" s="10">
        <v>127</v>
      </c>
      <c r="H871" s="10">
        <v>20</v>
      </c>
      <c r="I871" s="42">
        <v>499.4928451612904</v>
      </c>
    </row>
    <row r="872" spans="1:9" x14ac:dyDescent="0.45">
      <c r="A872" s="19">
        <v>2015</v>
      </c>
      <c r="B872" s="19">
        <v>12</v>
      </c>
      <c r="C872" s="19">
        <v>53</v>
      </c>
      <c r="D872" s="12">
        <v>170518.23699999996</v>
      </c>
      <c r="E872" s="12">
        <v>90410.50069999996</v>
      </c>
      <c r="F872" s="12">
        <v>15484.278200000002</v>
      </c>
      <c r="G872" s="10">
        <v>127</v>
      </c>
      <c r="H872" s="10">
        <v>20</v>
      </c>
      <c r="I872" s="42">
        <v>499.4928451612904</v>
      </c>
    </row>
    <row r="873" spans="1:9" x14ac:dyDescent="0.45">
      <c r="A873" s="19">
        <v>2015</v>
      </c>
      <c r="B873" s="19">
        <v>12</v>
      </c>
      <c r="C873" s="19">
        <v>53</v>
      </c>
      <c r="D873" s="12">
        <v>170518.23699999996</v>
      </c>
      <c r="E873" s="12">
        <v>90410.50069999996</v>
      </c>
      <c r="F873" s="12">
        <v>15484.278200000002</v>
      </c>
      <c r="G873" s="10">
        <v>127</v>
      </c>
      <c r="H873" s="10">
        <v>20</v>
      </c>
      <c r="I873" s="42">
        <v>499.4928451612904</v>
      </c>
    </row>
    <row r="874" spans="1:9" x14ac:dyDescent="0.45">
      <c r="A874" s="19">
        <v>2015</v>
      </c>
      <c r="B874" s="19">
        <v>12</v>
      </c>
      <c r="C874" s="19">
        <v>53</v>
      </c>
      <c r="D874" s="12">
        <v>170518.23699999996</v>
      </c>
      <c r="E874" s="12">
        <v>90410.50069999996</v>
      </c>
      <c r="F874" s="12">
        <v>15484.278200000002</v>
      </c>
      <c r="G874" s="10">
        <v>127</v>
      </c>
      <c r="H874" s="10">
        <v>20</v>
      </c>
      <c r="I874" s="42">
        <v>499.4928451612904</v>
      </c>
    </row>
    <row r="875" spans="1:9" x14ac:dyDescent="0.45">
      <c r="A875" s="19">
        <v>2016</v>
      </c>
      <c r="B875" s="19">
        <v>1</v>
      </c>
      <c r="C875" s="19">
        <v>1</v>
      </c>
      <c r="D875" s="12">
        <v>198901.4360000001</v>
      </c>
      <c r="E875" s="12">
        <v>25605.209600000006</v>
      </c>
      <c r="F875" s="12">
        <v>1978.7875999999999</v>
      </c>
      <c r="G875" s="10">
        <v>17</v>
      </c>
      <c r="H875" s="10">
        <v>2</v>
      </c>
      <c r="I875" s="42">
        <v>659.59586666666667</v>
      </c>
    </row>
    <row r="876" spans="1:9" x14ac:dyDescent="0.45">
      <c r="A876" s="19">
        <v>2016</v>
      </c>
      <c r="B876" s="19">
        <v>1</v>
      </c>
      <c r="C876" s="19">
        <v>2</v>
      </c>
      <c r="D876" s="12">
        <v>198901.4360000001</v>
      </c>
      <c r="E876" s="12">
        <v>25605.209600000006</v>
      </c>
      <c r="F876" s="12">
        <v>7181.3099999999995</v>
      </c>
      <c r="G876" s="10">
        <v>52</v>
      </c>
      <c r="H876" s="10">
        <v>5</v>
      </c>
      <c r="I876" s="42">
        <v>652.84636363636355</v>
      </c>
    </row>
    <row r="877" spans="1:9" x14ac:dyDescent="0.45">
      <c r="A877" s="19">
        <v>2016</v>
      </c>
      <c r="B877" s="19">
        <v>1</v>
      </c>
      <c r="C877" s="19">
        <v>2</v>
      </c>
      <c r="D877" s="12">
        <v>198901.4360000001</v>
      </c>
      <c r="E877" s="12">
        <v>25605.209600000006</v>
      </c>
      <c r="F877" s="12">
        <v>7181.3099999999995</v>
      </c>
      <c r="G877" s="10">
        <v>52</v>
      </c>
      <c r="H877" s="10">
        <v>5</v>
      </c>
      <c r="I877" s="42">
        <v>652.84636363636355</v>
      </c>
    </row>
    <row r="878" spans="1:9" x14ac:dyDescent="0.45">
      <c r="A878" s="19">
        <v>2016</v>
      </c>
      <c r="B878" s="19">
        <v>1</v>
      </c>
      <c r="C878" s="19">
        <v>2</v>
      </c>
      <c r="D878" s="12">
        <v>198901.4360000001</v>
      </c>
      <c r="E878" s="12">
        <v>25605.209600000006</v>
      </c>
      <c r="F878" s="12">
        <v>7181.3099999999995</v>
      </c>
      <c r="G878" s="10">
        <v>52</v>
      </c>
      <c r="H878" s="10">
        <v>5</v>
      </c>
      <c r="I878" s="42">
        <v>652.84636363636355</v>
      </c>
    </row>
    <row r="879" spans="1:9" x14ac:dyDescent="0.45">
      <c r="A879" s="19">
        <v>2016</v>
      </c>
      <c r="B879" s="19">
        <v>1</v>
      </c>
      <c r="C879" s="19">
        <v>2</v>
      </c>
      <c r="D879" s="12">
        <v>198901.4360000001</v>
      </c>
      <c r="E879" s="12">
        <v>25605.209600000006</v>
      </c>
      <c r="F879" s="12">
        <v>7181.3099999999995</v>
      </c>
      <c r="G879" s="10">
        <v>52</v>
      </c>
      <c r="H879" s="10">
        <v>5</v>
      </c>
      <c r="I879" s="42">
        <v>652.84636363636355</v>
      </c>
    </row>
    <row r="880" spans="1:9" x14ac:dyDescent="0.45">
      <c r="A880" s="19">
        <v>2016</v>
      </c>
      <c r="B880" s="19">
        <v>1</v>
      </c>
      <c r="C880" s="19">
        <v>3</v>
      </c>
      <c r="D880" s="12">
        <v>198901.4360000001</v>
      </c>
      <c r="E880" s="12">
        <v>25605.209600000006</v>
      </c>
      <c r="F880" s="12">
        <v>2523.5319999999997</v>
      </c>
      <c r="G880" s="10">
        <v>71</v>
      </c>
      <c r="H880" s="10">
        <v>7</v>
      </c>
      <c r="I880" s="42">
        <v>210.2943333333333</v>
      </c>
    </row>
    <row r="881" spans="1:9" x14ac:dyDescent="0.45">
      <c r="A881" s="19">
        <v>2016</v>
      </c>
      <c r="B881" s="19">
        <v>1</v>
      </c>
      <c r="C881" s="19">
        <v>3</v>
      </c>
      <c r="D881" s="12">
        <v>198901.4360000001</v>
      </c>
      <c r="E881" s="12">
        <v>25605.209600000006</v>
      </c>
      <c r="F881" s="12">
        <v>2523.5319999999997</v>
      </c>
      <c r="G881" s="10">
        <v>71</v>
      </c>
      <c r="H881" s="10">
        <v>7</v>
      </c>
      <c r="I881" s="42">
        <v>210.2943333333333</v>
      </c>
    </row>
    <row r="882" spans="1:9" x14ac:dyDescent="0.45">
      <c r="A882" s="19">
        <v>2016</v>
      </c>
      <c r="B882" s="19">
        <v>1</v>
      </c>
      <c r="C882" s="19">
        <v>3</v>
      </c>
      <c r="D882" s="12">
        <v>198901.4360000001</v>
      </c>
      <c r="E882" s="12">
        <v>25605.209600000006</v>
      </c>
      <c r="F882" s="12">
        <v>2523.5319999999997</v>
      </c>
      <c r="G882" s="10">
        <v>71</v>
      </c>
      <c r="H882" s="10">
        <v>7</v>
      </c>
      <c r="I882" s="42">
        <v>210.2943333333333</v>
      </c>
    </row>
    <row r="883" spans="1:9" x14ac:dyDescent="0.45">
      <c r="A883" s="19">
        <v>2016</v>
      </c>
      <c r="B883" s="19">
        <v>1</v>
      </c>
      <c r="C883" s="19">
        <v>3</v>
      </c>
      <c r="D883" s="12">
        <v>198901.4360000001</v>
      </c>
      <c r="E883" s="12">
        <v>25605.209600000006</v>
      </c>
      <c r="F883" s="12">
        <v>2523.5319999999997</v>
      </c>
      <c r="G883" s="10">
        <v>71</v>
      </c>
      <c r="H883" s="10">
        <v>7</v>
      </c>
      <c r="I883" s="42">
        <v>210.2943333333333</v>
      </c>
    </row>
    <row r="884" spans="1:9" x14ac:dyDescent="0.45">
      <c r="A884" s="19">
        <v>2016</v>
      </c>
      <c r="B884" s="19">
        <v>1</v>
      </c>
      <c r="C884" s="19">
        <v>3</v>
      </c>
      <c r="D884" s="12">
        <v>198901.4360000001</v>
      </c>
      <c r="E884" s="12">
        <v>25605.209600000006</v>
      </c>
      <c r="F884" s="12">
        <v>2523.5319999999997</v>
      </c>
      <c r="G884" s="10">
        <v>71</v>
      </c>
      <c r="H884" s="10">
        <v>7</v>
      </c>
      <c r="I884" s="42">
        <v>210.2943333333333</v>
      </c>
    </row>
    <row r="885" spans="1:9" x14ac:dyDescent="0.45">
      <c r="A885" s="19">
        <v>2016</v>
      </c>
      <c r="B885" s="19">
        <v>1</v>
      </c>
      <c r="C885" s="19">
        <v>4</v>
      </c>
      <c r="D885" s="12">
        <v>198901.4360000001</v>
      </c>
      <c r="E885" s="12">
        <v>25605.209600000006</v>
      </c>
      <c r="F885" s="12">
        <v>4046.9140000000002</v>
      </c>
      <c r="G885" s="10">
        <v>64</v>
      </c>
      <c r="H885" s="10">
        <v>8</v>
      </c>
      <c r="I885" s="42">
        <v>252.93212500000001</v>
      </c>
    </row>
    <row r="886" spans="1:9" x14ac:dyDescent="0.45">
      <c r="A886" s="19">
        <v>2016</v>
      </c>
      <c r="B886" s="19">
        <v>1</v>
      </c>
      <c r="C886" s="19">
        <v>4</v>
      </c>
      <c r="D886" s="12">
        <v>198901.4360000001</v>
      </c>
      <c r="E886" s="12">
        <v>25605.209600000006</v>
      </c>
      <c r="F886" s="12">
        <v>4046.9140000000002</v>
      </c>
      <c r="G886" s="10">
        <v>64</v>
      </c>
      <c r="H886" s="10">
        <v>8</v>
      </c>
      <c r="I886" s="42">
        <v>252.93212500000001</v>
      </c>
    </row>
    <row r="887" spans="1:9" x14ac:dyDescent="0.45">
      <c r="A887" s="19">
        <v>2016</v>
      </c>
      <c r="B887" s="19">
        <v>1</v>
      </c>
      <c r="C887" s="19">
        <v>4</v>
      </c>
      <c r="D887" s="12">
        <v>198901.4360000001</v>
      </c>
      <c r="E887" s="12">
        <v>25605.209600000006</v>
      </c>
      <c r="F887" s="12">
        <v>4046.9140000000002</v>
      </c>
      <c r="G887" s="10">
        <v>64</v>
      </c>
      <c r="H887" s="10">
        <v>8</v>
      </c>
      <c r="I887" s="42">
        <v>252.93212500000001</v>
      </c>
    </row>
    <row r="888" spans="1:9" x14ac:dyDescent="0.45">
      <c r="A888" s="19">
        <v>2016</v>
      </c>
      <c r="B888" s="19">
        <v>1</v>
      </c>
      <c r="C888" s="19">
        <v>4</v>
      </c>
      <c r="D888" s="12">
        <v>198901.4360000001</v>
      </c>
      <c r="E888" s="12">
        <v>25605.209600000006</v>
      </c>
      <c r="F888" s="12">
        <v>4046.9140000000002</v>
      </c>
      <c r="G888" s="10">
        <v>64</v>
      </c>
      <c r="H888" s="10">
        <v>8</v>
      </c>
      <c r="I888" s="42">
        <v>252.93212500000001</v>
      </c>
    </row>
    <row r="889" spans="1:9" x14ac:dyDescent="0.45">
      <c r="A889" s="19">
        <v>2016</v>
      </c>
      <c r="B889" s="19">
        <v>1</v>
      </c>
      <c r="C889" s="19">
        <v>4</v>
      </c>
      <c r="D889" s="12">
        <v>198901.4360000001</v>
      </c>
      <c r="E889" s="12">
        <v>25605.209600000006</v>
      </c>
      <c r="F889" s="12">
        <v>4046.9140000000002</v>
      </c>
      <c r="G889" s="10">
        <v>64</v>
      </c>
      <c r="H889" s="10">
        <v>8</v>
      </c>
      <c r="I889" s="42">
        <v>252.93212500000001</v>
      </c>
    </row>
    <row r="890" spans="1:9" x14ac:dyDescent="0.45">
      <c r="A890" s="19">
        <v>2016</v>
      </c>
      <c r="B890" s="19">
        <v>1</v>
      </c>
      <c r="C890" s="19">
        <v>4</v>
      </c>
      <c r="D890" s="12">
        <v>198901.4360000001</v>
      </c>
      <c r="E890" s="12">
        <v>25605.209600000006</v>
      </c>
      <c r="F890" s="12">
        <v>4046.9140000000002</v>
      </c>
      <c r="G890" s="10">
        <v>64</v>
      </c>
      <c r="H890" s="10">
        <v>8</v>
      </c>
      <c r="I890" s="42">
        <v>252.93212500000001</v>
      </c>
    </row>
    <row r="891" spans="1:9" x14ac:dyDescent="0.45">
      <c r="A891" s="19">
        <v>2016</v>
      </c>
      <c r="B891" s="19">
        <v>1</v>
      </c>
      <c r="C891" s="19">
        <v>4</v>
      </c>
      <c r="D891" s="12">
        <v>198901.4360000001</v>
      </c>
      <c r="E891" s="12">
        <v>25605.209600000006</v>
      </c>
      <c r="F891" s="12">
        <v>4046.9140000000002</v>
      </c>
      <c r="G891" s="10">
        <v>64</v>
      </c>
      <c r="H891" s="10">
        <v>8</v>
      </c>
      <c r="I891" s="42">
        <v>252.93212500000001</v>
      </c>
    </row>
    <row r="892" spans="1:9" x14ac:dyDescent="0.45">
      <c r="A892" s="19">
        <v>2016</v>
      </c>
      <c r="B892" s="19">
        <v>1</v>
      </c>
      <c r="C892" s="19">
        <v>5</v>
      </c>
      <c r="D892" s="12">
        <v>198901.4360000001</v>
      </c>
      <c r="E892" s="12">
        <v>25605.209600000006</v>
      </c>
      <c r="F892" s="12">
        <v>9874.6659999999993</v>
      </c>
      <c r="G892" s="10">
        <v>55</v>
      </c>
      <c r="H892" s="10">
        <v>8</v>
      </c>
      <c r="I892" s="42">
        <v>658.31106666666665</v>
      </c>
    </row>
    <row r="893" spans="1:9" x14ac:dyDescent="0.45">
      <c r="A893" s="19">
        <v>2016</v>
      </c>
      <c r="B893" s="19">
        <v>1</v>
      </c>
      <c r="C893" s="19">
        <v>5</v>
      </c>
      <c r="D893" s="12">
        <v>198901.4360000001</v>
      </c>
      <c r="E893" s="12">
        <v>25605.209600000006</v>
      </c>
      <c r="F893" s="12">
        <v>9874.6659999999993</v>
      </c>
      <c r="G893" s="10">
        <v>55</v>
      </c>
      <c r="H893" s="10">
        <v>8</v>
      </c>
      <c r="I893" s="42">
        <v>658.31106666666665</v>
      </c>
    </row>
    <row r="894" spans="1:9" x14ac:dyDescent="0.45">
      <c r="A894" s="19">
        <v>2016</v>
      </c>
      <c r="B894" s="19">
        <v>1</v>
      </c>
      <c r="C894" s="19">
        <v>5</v>
      </c>
      <c r="D894" s="12">
        <v>198901.4360000001</v>
      </c>
      <c r="E894" s="12">
        <v>25605.209600000006</v>
      </c>
      <c r="F894" s="12">
        <v>9874.6659999999993</v>
      </c>
      <c r="G894" s="10">
        <v>55</v>
      </c>
      <c r="H894" s="10">
        <v>8</v>
      </c>
      <c r="I894" s="42">
        <v>658.31106666666665</v>
      </c>
    </row>
    <row r="895" spans="1:9" x14ac:dyDescent="0.45">
      <c r="A895" s="19">
        <v>2016</v>
      </c>
      <c r="B895" s="19">
        <v>1</v>
      </c>
      <c r="C895" s="19">
        <v>5</v>
      </c>
      <c r="D895" s="12">
        <v>198901.4360000001</v>
      </c>
      <c r="E895" s="12">
        <v>25605.209600000006</v>
      </c>
      <c r="F895" s="12">
        <v>9874.6659999999993</v>
      </c>
      <c r="G895" s="10">
        <v>55</v>
      </c>
      <c r="H895" s="10">
        <v>8</v>
      </c>
      <c r="I895" s="42">
        <v>658.31106666666665</v>
      </c>
    </row>
    <row r="896" spans="1:9" x14ac:dyDescent="0.45">
      <c r="A896" s="19">
        <v>2016</v>
      </c>
      <c r="B896" s="19">
        <v>1</v>
      </c>
      <c r="C896" s="19">
        <v>5</v>
      </c>
      <c r="D896" s="12">
        <v>198901.4360000001</v>
      </c>
      <c r="E896" s="12">
        <v>25605.209600000006</v>
      </c>
      <c r="F896" s="12">
        <v>9874.6659999999993</v>
      </c>
      <c r="G896" s="10">
        <v>55</v>
      </c>
      <c r="H896" s="10">
        <v>8</v>
      </c>
      <c r="I896" s="42">
        <v>658.31106666666665</v>
      </c>
    </row>
    <row r="897" spans="1:9" x14ac:dyDescent="0.45">
      <c r="A897" s="19">
        <v>2016</v>
      </c>
      <c r="B897" s="19">
        <v>2</v>
      </c>
      <c r="C897" s="19">
        <v>6</v>
      </c>
      <c r="D897" s="12">
        <v>198901.4360000001</v>
      </c>
      <c r="E897" s="12">
        <v>8899.5829999999987</v>
      </c>
      <c r="F897" s="12">
        <v>3745.5160000000005</v>
      </c>
      <c r="G897" s="10">
        <v>50</v>
      </c>
      <c r="H897" s="10">
        <v>5</v>
      </c>
      <c r="I897" s="42">
        <v>267.53685714285717</v>
      </c>
    </row>
    <row r="898" spans="1:9" x14ac:dyDescent="0.45">
      <c r="A898" s="19">
        <v>2016</v>
      </c>
      <c r="B898" s="19">
        <v>2</v>
      </c>
      <c r="C898" s="19">
        <v>6</v>
      </c>
      <c r="D898" s="12">
        <v>198901.4360000001</v>
      </c>
      <c r="E898" s="12">
        <v>8899.5829999999987</v>
      </c>
      <c r="F898" s="12">
        <v>3745.5160000000005</v>
      </c>
      <c r="G898" s="10">
        <v>50</v>
      </c>
      <c r="H898" s="10">
        <v>5</v>
      </c>
      <c r="I898" s="42">
        <v>267.53685714285717</v>
      </c>
    </row>
    <row r="899" spans="1:9" x14ac:dyDescent="0.45">
      <c r="A899" s="19">
        <v>2016</v>
      </c>
      <c r="B899" s="19">
        <v>2</v>
      </c>
      <c r="C899" s="19">
        <v>6</v>
      </c>
      <c r="D899" s="12">
        <v>198901.4360000001</v>
      </c>
      <c r="E899" s="12">
        <v>8899.5829999999987</v>
      </c>
      <c r="F899" s="12">
        <v>3745.5160000000005</v>
      </c>
      <c r="G899" s="10">
        <v>50</v>
      </c>
      <c r="H899" s="10">
        <v>5</v>
      </c>
      <c r="I899" s="42">
        <v>267.53685714285717</v>
      </c>
    </row>
    <row r="900" spans="1:9" x14ac:dyDescent="0.45">
      <c r="A900" s="19">
        <v>2016</v>
      </c>
      <c r="B900" s="19">
        <v>2</v>
      </c>
      <c r="C900" s="19">
        <v>6</v>
      </c>
      <c r="D900" s="12">
        <v>198901.4360000001</v>
      </c>
      <c r="E900" s="12">
        <v>8899.5829999999987</v>
      </c>
      <c r="F900" s="12">
        <v>3745.5160000000005</v>
      </c>
      <c r="G900" s="10">
        <v>50</v>
      </c>
      <c r="H900" s="10">
        <v>5</v>
      </c>
      <c r="I900" s="42">
        <v>267.53685714285717</v>
      </c>
    </row>
    <row r="901" spans="1:9" x14ac:dyDescent="0.45">
      <c r="A901" s="19">
        <v>2016</v>
      </c>
      <c r="B901" s="19">
        <v>2</v>
      </c>
      <c r="C901" s="19">
        <v>6</v>
      </c>
      <c r="D901" s="12">
        <v>198901.4360000001</v>
      </c>
      <c r="E901" s="12">
        <v>8899.5829999999987</v>
      </c>
      <c r="F901" s="12">
        <v>3745.5160000000005</v>
      </c>
      <c r="G901" s="10">
        <v>50</v>
      </c>
      <c r="H901" s="10">
        <v>5</v>
      </c>
      <c r="I901" s="42">
        <v>267.53685714285717</v>
      </c>
    </row>
    <row r="902" spans="1:9" x14ac:dyDescent="0.45">
      <c r="A902" s="19">
        <v>2016</v>
      </c>
      <c r="B902" s="19">
        <v>2</v>
      </c>
      <c r="C902" s="19">
        <v>6</v>
      </c>
      <c r="D902" s="12">
        <v>198901.4360000001</v>
      </c>
      <c r="E902" s="12">
        <v>8899.5829999999987</v>
      </c>
      <c r="F902" s="12">
        <v>3745.5160000000005</v>
      </c>
      <c r="G902" s="10">
        <v>50</v>
      </c>
      <c r="H902" s="10">
        <v>5</v>
      </c>
      <c r="I902" s="42">
        <v>267.53685714285717</v>
      </c>
    </row>
    <row r="903" spans="1:9" x14ac:dyDescent="0.45">
      <c r="A903" s="19">
        <v>2016</v>
      </c>
      <c r="B903" s="19">
        <v>2</v>
      </c>
      <c r="C903" s="19">
        <v>6</v>
      </c>
      <c r="D903" s="12">
        <v>198901.4360000001</v>
      </c>
      <c r="E903" s="12">
        <v>8899.5829999999987</v>
      </c>
      <c r="F903" s="12">
        <v>3745.5160000000005</v>
      </c>
      <c r="G903" s="10">
        <v>50</v>
      </c>
      <c r="H903" s="10">
        <v>5</v>
      </c>
      <c r="I903" s="42">
        <v>267.53685714285717</v>
      </c>
    </row>
    <row r="904" spans="1:9" x14ac:dyDescent="0.45">
      <c r="A904" s="19">
        <v>2016</v>
      </c>
      <c r="B904" s="19">
        <v>2</v>
      </c>
      <c r="C904" s="19">
        <v>6</v>
      </c>
      <c r="D904" s="12">
        <v>198901.4360000001</v>
      </c>
      <c r="E904" s="12">
        <v>8899.5829999999987</v>
      </c>
      <c r="F904" s="12">
        <v>3745.5160000000005</v>
      </c>
      <c r="G904" s="10">
        <v>50</v>
      </c>
      <c r="H904" s="10">
        <v>5</v>
      </c>
      <c r="I904" s="42">
        <v>267.53685714285717</v>
      </c>
    </row>
    <row r="905" spans="1:9" x14ac:dyDescent="0.45">
      <c r="A905" s="19">
        <v>2016</v>
      </c>
      <c r="B905" s="19">
        <v>2</v>
      </c>
      <c r="C905" s="19">
        <v>7</v>
      </c>
      <c r="D905" s="12">
        <v>198901.4360000001</v>
      </c>
      <c r="E905" s="12">
        <v>8899.5829999999987</v>
      </c>
      <c r="F905" s="12">
        <v>2265.8220000000001</v>
      </c>
      <c r="G905" s="10">
        <v>23</v>
      </c>
      <c r="H905" s="10">
        <v>4</v>
      </c>
      <c r="I905" s="42">
        <v>323.68885714285716</v>
      </c>
    </row>
    <row r="906" spans="1:9" x14ac:dyDescent="0.45">
      <c r="A906" s="19">
        <v>2016</v>
      </c>
      <c r="B906" s="19">
        <v>2</v>
      </c>
      <c r="C906" s="19">
        <v>8</v>
      </c>
      <c r="D906" s="12">
        <v>198901.4360000001</v>
      </c>
      <c r="E906" s="12">
        <v>8899.5829999999987</v>
      </c>
      <c r="F906" s="12">
        <v>1622.1189999999999</v>
      </c>
      <c r="G906" s="10">
        <v>33</v>
      </c>
      <c r="H906" s="10">
        <v>5</v>
      </c>
      <c r="I906" s="42">
        <v>162.21189999999999</v>
      </c>
    </row>
    <row r="907" spans="1:9" x14ac:dyDescent="0.45">
      <c r="A907" s="19">
        <v>2016</v>
      </c>
      <c r="B907" s="19">
        <v>2</v>
      </c>
      <c r="C907" s="19">
        <v>8</v>
      </c>
      <c r="D907" s="12">
        <v>198901.4360000001</v>
      </c>
      <c r="E907" s="12">
        <v>8899.5829999999987</v>
      </c>
      <c r="F907" s="12">
        <v>1622.1189999999999</v>
      </c>
      <c r="G907" s="10">
        <v>33</v>
      </c>
      <c r="H907" s="10">
        <v>5</v>
      </c>
      <c r="I907" s="42">
        <v>162.21189999999999</v>
      </c>
    </row>
    <row r="908" spans="1:9" x14ac:dyDescent="0.45">
      <c r="A908" s="19">
        <v>2016</v>
      </c>
      <c r="B908" s="19">
        <v>2</v>
      </c>
      <c r="C908" s="19">
        <v>8</v>
      </c>
      <c r="D908" s="12">
        <v>198901.4360000001</v>
      </c>
      <c r="E908" s="12">
        <v>8899.5829999999987</v>
      </c>
      <c r="F908" s="12">
        <v>1622.1189999999999</v>
      </c>
      <c r="G908" s="10">
        <v>33</v>
      </c>
      <c r="H908" s="10">
        <v>5</v>
      </c>
      <c r="I908" s="42">
        <v>162.21189999999999</v>
      </c>
    </row>
    <row r="909" spans="1:9" x14ac:dyDescent="0.45">
      <c r="A909" s="19">
        <v>2016</v>
      </c>
      <c r="B909" s="19">
        <v>2</v>
      </c>
      <c r="C909" s="19">
        <v>8</v>
      </c>
      <c r="D909" s="12">
        <v>198901.4360000001</v>
      </c>
      <c r="E909" s="12">
        <v>8899.5829999999987</v>
      </c>
      <c r="F909" s="12">
        <v>1622.1189999999999</v>
      </c>
      <c r="G909" s="10">
        <v>33</v>
      </c>
      <c r="H909" s="10">
        <v>5</v>
      </c>
      <c r="I909" s="42">
        <v>162.21189999999999</v>
      </c>
    </row>
    <row r="910" spans="1:9" x14ac:dyDescent="0.45">
      <c r="A910" s="19">
        <v>2016</v>
      </c>
      <c r="B910" s="19">
        <v>2</v>
      </c>
      <c r="C910" s="19">
        <v>8</v>
      </c>
      <c r="D910" s="12">
        <v>198901.4360000001</v>
      </c>
      <c r="E910" s="12">
        <v>8899.5829999999987</v>
      </c>
      <c r="F910" s="12">
        <v>1622.1189999999999</v>
      </c>
      <c r="G910" s="10">
        <v>33</v>
      </c>
      <c r="H910" s="10">
        <v>5</v>
      </c>
      <c r="I910" s="42">
        <v>162.21189999999999</v>
      </c>
    </row>
    <row r="911" spans="1:9" x14ac:dyDescent="0.45">
      <c r="A911" s="19">
        <v>2016</v>
      </c>
      <c r="B911" s="19">
        <v>2</v>
      </c>
      <c r="C911" s="19">
        <v>8</v>
      </c>
      <c r="D911" s="12">
        <v>198901.4360000001</v>
      </c>
      <c r="E911" s="12">
        <v>8899.5829999999987</v>
      </c>
      <c r="F911" s="12">
        <v>1622.1189999999999</v>
      </c>
      <c r="G911" s="10">
        <v>33</v>
      </c>
      <c r="H911" s="10">
        <v>5</v>
      </c>
      <c r="I911" s="42">
        <v>162.21189999999999</v>
      </c>
    </row>
    <row r="912" spans="1:9" x14ac:dyDescent="0.45">
      <c r="A912" s="19">
        <v>2016</v>
      </c>
      <c r="B912" s="19">
        <v>2</v>
      </c>
      <c r="C912" s="19">
        <v>8</v>
      </c>
      <c r="D912" s="12">
        <v>198901.4360000001</v>
      </c>
      <c r="E912" s="12">
        <v>8899.5829999999987</v>
      </c>
      <c r="F912" s="12">
        <v>1622.1189999999999</v>
      </c>
      <c r="G912" s="10">
        <v>33</v>
      </c>
      <c r="H912" s="10">
        <v>5</v>
      </c>
      <c r="I912" s="42">
        <v>162.21189999999999</v>
      </c>
    </row>
    <row r="913" spans="1:9" x14ac:dyDescent="0.45">
      <c r="A913" s="19">
        <v>2016</v>
      </c>
      <c r="B913" s="19">
        <v>2</v>
      </c>
      <c r="C913" s="19">
        <v>9</v>
      </c>
      <c r="D913" s="12">
        <v>198901.4360000001</v>
      </c>
      <c r="E913" s="12">
        <v>8899.5829999999987</v>
      </c>
      <c r="F913" s="12">
        <v>3160.1210000000001</v>
      </c>
      <c r="G913" s="10">
        <v>54</v>
      </c>
      <c r="H913" s="10">
        <v>9</v>
      </c>
      <c r="I913" s="42">
        <v>287.28372727272728</v>
      </c>
    </row>
    <row r="914" spans="1:9" x14ac:dyDescent="0.45">
      <c r="A914" s="19">
        <v>2016</v>
      </c>
      <c r="B914" s="19">
        <v>2</v>
      </c>
      <c r="C914" s="19">
        <v>9</v>
      </c>
      <c r="D914" s="12">
        <v>198901.4360000001</v>
      </c>
      <c r="E914" s="12">
        <v>8899.5829999999987</v>
      </c>
      <c r="F914" s="12">
        <v>3160.1210000000001</v>
      </c>
      <c r="G914" s="10">
        <v>54</v>
      </c>
      <c r="H914" s="10">
        <v>9</v>
      </c>
      <c r="I914" s="42">
        <v>287.28372727272728</v>
      </c>
    </row>
    <row r="915" spans="1:9" x14ac:dyDescent="0.45">
      <c r="A915" s="19">
        <v>2016</v>
      </c>
      <c r="B915" s="19">
        <v>2</v>
      </c>
      <c r="C915" s="19">
        <v>9</v>
      </c>
      <c r="D915" s="12">
        <v>198901.4360000001</v>
      </c>
      <c r="E915" s="12">
        <v>8899.5829999999987</v>
      </c>
      <c r="F915" s="12">
        <v>3160.1210000000001</v>
      </c>
      <c r="G915" s="10">
        <v>54</v>
      </c>
      <c r="H915" s="10">
        <v>9</v>
      </c>
      <c r="I915" s="42">
        <v>287.28372727272728</v>
      </c>
    </row>
    <row r="916" spans="1:9" x14ac:dyDescent="0.45">
      <c r="A916" s="19">
        <v>2016</v>
      </c>
      <c r="B916" s="19">
        <v>3</v>
      </c>
      <c r="C916" s="19">
        <v>10</v>
      </c>
      <c r="D916" s="12">
        <v>198901.4360000001</v>
      </c>
      <c r="E916" s="12">
        <v>39874.830999999991</v>
      </c>
      <c r="F916" s="12">
        <v>7125.7834000000003</v>
      </c>
      <c r="G916" s="10">
        <v>68</v>
      </c>
      <c r="H916" s="10">
        <v>14</v>
      </c>
      <c r="I916" s="42">
        <v>419.16372941176473</v>
      </c>
    </row>
    <row r="917" spans="1:9" x14ac:dyDescent="0.45">
      <c r="A917" s="19">
        <v>2016</v>
      </c>
      <c r="B917" s="19">
        <v>3</v>
      </c>
      <c r="C917" s="19">
        <v>10</v>
      </c>
      <c r="D917" s="12">
        <v>198901.4360000001</v>
      </c>
      <c r="E917" s="12">
        <v>39874.830999999991</v>
      </c>
      <c r="F917" s="12">
        <v>7125.7834000000003</v>
      </c>
      <c r="G917" s="10">
        <v>68</v>
      </c>
      <c r="H917" s="10">
        <v>14</v>
      </c>
      <c r="I917" s="42">
        <v>419.16372941176473</v>
      </c>
    </row>
    <row r="918" spans="1:9" x14ac:dyDescent="0.45">
      <c r="A918" s="19">
        <v>2016</v>
      </c>
      <c r="B918" s="19">
        <v>3</v>
      </c>
      <c r="C918" s="19">
        <v>10</v>
      </c>
      <c r="D918" s="12">
        <v>198901.4360000001</v>
      </c>
      <c r="E918" s="12">
        <v>39874.830999999991</v>
      </c>
      <c r="F918" s="12">
        <v>7125.7834000000003</v>
      </c>
      <c r="G918" s="10">
        <v>68</v>
      </c>
      <c r="H918" s="10">
        <v>14</v>
      </c>
      <c r="I918" s="42">
        <v>419.16372941176473</v>
      </c>
    </row>
    <row r="919" spans="1:9" x14ac:dyDescent="0.45">
      <c r="A919" s="19">
        <v>2016</v>
      </c>
      <c r="B919" s="19">
        <v>3</v>
      </c>
      <c r="C919" s="19">
        <v>10</v>
      </c>
      <c r="D919" s="12">
        <v>198901.4360000001</v>
      </c>
      <c r="E919" s="12">
        <v>39874.830999999991</v>
      </c>
      <c r="F919" s="12">
        <v>7125.7834000000003</v>
      </c>
      <c r="G919" s="10">
        <v>68</v>
      </c>
      <c r="H919" s="10">
        <v>14</v>
      </c>
      <c r="I919" s="42">
        <v>419.16372941176473</v>
      </c>
    </row>
    <row r="920" spans="1:9" x14ac:dyDescent="0.45">
      <c r="A920" s="19">
        <v>2016</v>
      </c>
      <c r="B920" s="19">
        <v>3</v>
      </c>
      <c r="C920" s="19">
        <v>11</v>
      </c>
      <c r="D920" s="12">
        <v>198901.4360000001</v>
      </c>
      <c r="E920" s="12">
        <v>39874.830999999991</v>
      </c>
      <c r="F920" s="12">
        <v>6537.3079999999991</v>
      </c>
      <c r="G920" s="10">
        <v>86</v>
      </c>
      <c r="H920" s="10">
        <v>12</v>
      </c>
      <c r="I920" s="42">
        <v>311.30038095238092</v>
      </c>
    </row>
    <row r="921" spans="1:9" x14ac:dyDescent="0.45">
      <c r="A921" s="19">
        <v>2016</v>
      </c>
      <c r="B921" s="19">
        <v>3</v>
      </c>
      <c r="C921" s="19">
        <v>11</v>
      </c>
      <c r="D921" s="12">
        <v>198901.4360000001</v>
      </c>
      <c r="E921" s="12">
        <v>39874.830999999991</v>
      </c>
      <c r="F921" s="12">
        <v>6537.3079999999991</v>
      </c>
      <c r="G921" s="10">
        <v>86</v>
      </c>
      <c r="H921" s="10">
        <v>12</v>
      </c>
      <c r="I921" s="42">
        <v>311.30038095238092</v>
      </c>
    </row>
    <row r="922" spans="1:9" x14ac:dyDescent="0.45">
      <c r="A922" s="19">
        <v>2016</v>
      </c>
      <c r="B922" s="19">
        <v>3</v>
      </c>
      <c r="C922" s="19">
        <v>11</v>
      </c>
      <c r="D922" s="12">
        <v>198901.4360000001</v>
      </c>
      <c r="E922" s="12">
        <v>39874.830999999991</v>
      </c>
      <c r="F922" s="12">
        <v>6537.3079999999991</v>
      </c>
      <c r="G922" s="10">
        <v>86</v>
      </c>
      <c r="H922" s="10">
        <v>12</v>
      </c>
      <c r="I922" s="42">
        <v>311.30038095238092</v>
      </c>
    </row>
    <row r="923" spans="1:9" x14ac:dyDescent="0.45">
      <c r="A923" s="19">
        <v>2016</v>
      </c>
      <c r="B923" s="19">
        <v>3</v>
      </c>
      <c r="C923" s="19">
        <v>11</v>
      </c>
      <c r="D923" s="12">
        <v>198901.4360000001</v>
      </c>
      <c r="E923" s="12">
        <v>39874.830999999991</v>
      </c>
      <c r="F923" s="12">
        <v>6537.3079999999991</v>
      </c>
      <c r="G923" s="10">
        <v>86</v>
      </c>
      <c r="H923" s="10">
        <v>12</v>
      </c>
      <c r="I923" s="42">
        <v>311.30038095238092</v>
      </c>
    </row>
    <row r="924" spans="1:9" x14ac:dyDescent="0.45">
      <c r="A924" s="19">
        <v>2016</v>
      </c>
      <c r="B924" s="19">
        <v>3</v>
      </c>
      <c r="C924" s="19">
        <v>11</v>
      </c>
      <c r="D924" s="12">
        <v>198901.4360000001</v>
      </c>
      <c r="E924" s="12">
        <v>39874.830999999991</v>
      </c>
      <c r="F924" s="12">
        <v>6537.3079999999991</v>
      </c>
      <c r="G924" s="10">
        <v>86</v>
      </c>
      <c r="H924" s="10">
        <v>12</v>
      </c>
      <c r="I924" s="42">
        <v>311.30038095238092</v>
      </c>
    </row>
    <row r="925" spans="1:9" x14ac:dyDescent="0.45">
      <c r="A925" s="19">
        <v>2016</v>
      </c>
      <c r="B925" s="19">
        <v>3</v>
      </c>
      <c r="C925" s="19">
        <v>11</v>
      </c>
      <c r="D925" s="12">
        <v>198901.4360000001</v>
      </c>
      <c r="E925" s="12">
        <v>39874.830999999991</v>
      </c>
      <c r="F925" s="12">
        <v>6537.3079999999991</v>
      </c>
      <c r="G925" s="10">
        <v>86</v>
      </c>
      <c r="H925" s="10">
        <v>12</v>
      </c>
      <c r="I925" s="42">
        <v>311.30038095238092</v>
      </c>
    </row>
    <row r="926" spans="1:9" x14ac:dyDescent="0.45">
      <c r="A926" s="19">
        <v>2016</v>
      </c>
      <c r="B926" s="19">
        <v>3</v>
      </c>
      <c r="C926" s="19">
        <v>11</v>
      </c>
      <c r="D926" s="12">
        <v>198901.4360000001</v>
      </c>
      <c r="E926" s="12">
        <v>39874.830999999991</v>
      </c>
      <c r="F926" s="12">
        <v>6537.3079999999991</v>
      </c>
      <c r="G926" s="10">
        <v>86</v>
      </c>
      <c r="H926" s="10">
        <v>12</v>
      </c>
      <c r="I926" s="42">
        <v>311.30038095238092</v>
      </c>
    </row>
    <row r="927" spans="1:9" x14ac:dyDescent="0.45">
      <c r="A927" s="19">
        <v>2016</v>
      </c>
      <c r="B927" s="19">
        <v>3</v>
      </c>
      <c r="C927" s="19">
        <v>11</v>
      </c>
      <c r="D927" s="12">
        <v>198901.4360000001</v>
      </c>
      <c r="E927" s="12">
        <v>39874.830999999991</v>
      </c>
      <c r="F927" s="12">
        <v>6537.3079999999991</v>
      </c>
      <c r="G927" s="10">
        <v>86</v>
      </c>
      <c r="H927" s="10">
        <v>12</v>
      </c>
      <c r="I927" s="42">
        <v>311.30038095238092</v>
      </c>
    </row>
    <row r="928" spans="1:9" x14ac:dyDescent="0.45">
      <c r="A928" s="19">
        <v>2016</v>
      </c>
      <c r="B928" s="19">
        <v>3</v>
      </c>
      <c r="C928" s="19">
        <v>11</v>
      </c>
      <c r="D928" s="12">
        <v>198901.4360000001</v>
      </c>
      <c r="E928" s="12">
        <v>39874.830999999991</v>
      </c>
      <c r="F928" s="12">
        <v>6537.3079999999991</v>
      </c>
      <c r="G928" s="10">
        <v>86</v>
      </c>
      <c r="H928" s="10">
        <v>12</v>
      </c>
      <c r="I928" s="42">
        <v>311.30038095238092</v>
      </c>
    </row>
    <row r="929" spans="1:9" x14ac:dyDescent="0.45">
      <c r="A929" s="19">
        <v>2016</v>
      </c>
      <c r="B929" s="19">
        <v>3</v>
      </c>
      <c r="C929" s="19">
        <v>11</v>
      </c>
      <c r="D929" s="12">
        <v>198901.4360000001</v>
      </c>
      <c r="E929" s="12">
        <v>39874.830999999991</v>
      </c>
      <c r="F929" s="12">
        <v>6537.3079999999991</v>
      </c>
      <c r="G929" s="10">
        <v>86</v>
      </c>
      <c r="H929" s="10">
        <v>12</v>
      </c>
      <c r="I929" s="42">
        <v>311.30038095238092</v>
      </c>
    </row>
    <row r="930" spans="1:9" x14ac:dyDescent="0.45">
      <c r="A930" s="19">
        <v>2016</v>
      </c>
      <c r="B930" s="19">
        <v>3</v>
      </c>
      <c r="C930" s="19">
        <v>12</v>
      </c>
      <c r="D930" s="12">
        <v>198901.4360000001</v>
      </c>
      <c r="E930" s="12">
        <v>39874.830999999991</v>
      </c>
      <c r="F930" s="12">
        <v>10643.5226</v>
      </c>
      <c r="G930" s="10">
        <v>101</v>
      </c>
      <c r="H930" s="10">
        <v>21</v>
      </c>
      <c r="I930" s="42">
        <v>354.78408666666667</v>
      </c>
    </row>
    <row r="931" spans="1:9" x14ac:dyDescent="0.45">
      <c r="A931" s="19">
        <v>2016</v>
      </c>
      <c r="B931" s="19">
        <v>3</v>
      </c>
      <c r="C931" s="19">
        <v>12</v>
      </c>
      <c r="D931" s="12">
        <v>198901.4360000001</v>
      </c>
      <c r="E931" s="12">
        <v>39874.830999999991</v>
      </c>
      <c r="F931" s="12">
        <v>10643.5226</v>
      </c>
      <c r="G931" s="10">
        <v>101</v>
      </c>
      <c r="H931" s="10">
        <v>21</v>
      </c>
      <c r="I931" s="42">
        <v>354.78408666666667</v>
      </c>
    </row>
    <row r="932" spans="1:9" x14ac:dyDescent="0.45">
      <c r="A932" s="19">
        <v>2016</v>
      </c>
      <c r="B932" s="19">
        <v>3</v>
      </c>
      <c r="C932" s="19">
        <v>12</v>
      </c>
      <c r="D932" s="12">
        <v>198901.4360000001</v>
      </c>
      <c r="E932" s="12">
        <v>39874.830999999991</v>
      </c>
      <c r="F932" s="12">
        <v>10643.5226</v>
      </c>
      <c r="G932" s="10">
        <v>101</v>
      </c>
      <c r="H932" s="10">
        <v>21</v>
      </c>
      <c r="I932" s="42">
        <v>354.78408666666667</v>
      </c>
    </row>
    <row r="933" spans="1:9" x14ac:dyDescent="0.45">
      <c r="A933" s="19">
        <v>2016</v>
      </c>
      <c r="B933" s="19">
        <v>3</v>
      </c>
      <c r="C933" s="19">
        <v>12</v>
      </c>
      <c r="D933" s="12">
        <v>198901.4360000001</v>
      </c>
      <c r="E933" s="12">
        <v>39874.830999999991</v>
      </c>
      <c r="F933" s="12">
        <v>10643.5226</v>
      </c>
      <c r="G933" s="10">
        <v>101</v>
      </c>
      <c r="H933" s="10">
        <v>21</v>
      </c>
      <c r="I933" s="42">
        <v>354.78408666666667</v>
      </c>
    </row>
    <row r="934" spans="1:9" x14ac:dyDescent="0.45">
      <c r="A934" s="19">
        <v>2016</v>
      </c>
      <c r="B934" s="19">
        <v>3</v>
      </c>
      <c r="C934" s="19">
        <v>12</v>
      </c>
      <c r="D934" s="12">
        <v>198901.4360000001</v>
      </c>
      <c r="E934" s="12">
        <v>39874.830999999991</v>
      </c>
      <c r="F934" s="12">
        <v>10643.5226</v>
      </c>
      <c r="G934" s="10">
        <v>101</v>
      </c>
      <c r="H934" s="10">
        <v>21</v>
      </c>
      <c r="I934" s="42">
        <v>354.78408666666667</v>
      </c>
    </row>
    <row r="935" spans="1:9" x14ac:dyDescent="0.45">
      <c r="A935" s="19">
        <v>2016</v>
      </c>
      <c r="B935" s="19">
        <v>3</v>
      </c>
      <c r="C935" s="19">
        <v>12</v>
      </c>
      <c r="D935" s="12">
        <v>198901.4360000001</v>
      </c>
      <c r="E935" s="12">
        <v>39874.830999999991</v>
      </c>
      <c r="F935" s="12">
        <v>10643.5226</v>
      </c>
      <c r="G935" s="10">
        <v>101</v>
      </c>
      <c r="H935" s="10">
        <v>21</v>
      </c>
      <c r="I935" s="42">
        <v>354.78408666666667</v>
      </c>
    </row>
    <row r="936" spans="1:9" x14ac:dyDescent="0.45">
      <c r="A936" s="19">
        <v>2016</v>
      </c>
      <c r="B936" s="19">
        <v>3</v>
      </c>
      <c r="C936" s="19">
        <v>12</v>
      </c>
      <c r="D936" s="12">
        <v>198901.4360000001</v>
      </c>
      <c r="E936" s="12">
        <v>39874.830999999991</v>
      </c>
      <c r="F936" s="12">
        <v>10643.5226</v>
      </c>
      <c r="G936" s="10">
        <v>101</v>
      </c>
      <c r="H936" s="10">
        <v>21</v>
      </c>
      <c r="I936" s="42">
        <v>354.78408666666667</v>
      </c>
    </row>
    <row r="937" spans="1:9" x14ac:dyDescent="0.45">
      <c r="A937" s="19">
        <v>2016</v>
      </c>
      <c r="B937" s="19">
        <v>3</v>
      </c>
      <c r="C937" s="19">
        <v>12</v>
      </c>
      <c r="D937" s="12">
        <v>198901.4360000001</v>
      </c>
      <c r="E937" s="12">
        <v>39874.830999999991</v>
      </c>
      <c r="F937" s="12">
        <v>10643.5226</v>
      </c>
      <c r="G937" s="10">
        <v>101</v>
      </c>
      <c r="H937" s="10">
        <v>21</v>
      </c>
      <c r="I937" s="42">
        <v>354.78408666666667</v>
      </c>
    </row>
    <row r="938" spans="1:9" x14ac:dyDescent="0.45">
      <c r="A938" s="19">
        <v>2016</v>
      </c>
      <c r="B938" s="19">
        <v>3</v>
      </c>
      <c r="C938" s="19">
        <v>12</v>
      </c>
      <c r="D938" s="12">
        <v>198901.4360000001</v>
      </c>
      <c r="E938" s="12">
        <v>39874.830999999991</v>
      </c>
      <c r="F938" s="12">
        <v>10643.5226</v>
      </c>
      <c r="G938" s="10">
        <v>101</v>
      </c>
      <c r="H938" s="10">
        <v>21</v>
      </c>
      <c r="I938" s="42">
        <v>354.78408666666667</v>
      </c>
    </row>
    <row r="939" spans="1:9" x14ac:dyDescent="0.45">
      <c r="A939" s="19">
        <v>2016</v>
      </c>
      <c r="B939" s="19">
        <v>3</v>
      </c>
      <c r="C939" s="19">
        <v>12</v>
      </c>
      <c r="D939" s="12">
        <v>198901.4360000001</v>
      </c>
      <c r="E939" s="12">
        <v>39874.830999999991</v>
      </c>
      <c r="F939" s="12">
        <v>10643.5226</v>
      </c>
      <c r="G939" s="10">
        <v>101</v>
      </c>
      <c r="H939" s="10">
        <v>21</v>
      </c>
      <c r="I939" s="42">
        <v>354.78408666666667</v>
      </c>
    </row>
    <row r="940" spans="1:9" x14ac:dyDescent="0.45">
      <c r="A940" s="19">
        <v>2016</v>
      </c>
      <c r="B940" s="19">
        <v>3</v>
      </c>
      <c r="C940" s="19">
        <v>12</v>
      </c>
      <c r="D940" s="12">
        <v>198901.4360000001</v>
      </c>
      <c r="E940" s="12">
        <v>39874.830999999991</v>
      </c>
      <c r="F940" s="12">
        <v>10643.5226</v>
      </c>
      <c r="G940" s="10">
        <v>101</v>
      </c>
      <c r="H940" s="10">
        <v>21</v>
      </c>
      <c r="I940" s="42">
        <v>354.78408666666667</v>
      </c>
    </row>
    <row r="941" spans="1:9" x14ac:dyDescent="0.45">
      <c r="A941" s="19">
        <v>2016</v>
      </c>
      <c r="B941" s="19">
        <v>3</v>
      </c>
      <c r="C941" s="19">
        <v>12</v>
      </c>
      <c r="D941" s="12">
        <v>198901.4360000001</v>
      </c>
      <c r="E941" s="12">
        <v>39874.830999999991</v>
      </c>
      <c r="F941" s="12">
        <v>10643.5226</v>
      </c>
      <c r="G941" s="10">
        <v>101</v>
      </c>
      <c r="H941" s="10">
        <v>21</v>
      </c>
      <c r="I941" s="42">
        <v>354.78408666666667</v>
      </c>
    </row>
    <row r="942" spans="1:9" x14ac:dyDescent="0.45">
      <c r="A942" s="19">
        <v>2016</v>
      </c>
      <c r="B942" s="19">
        <v>3</v>
      </c>
      <c r="C942" s="19">
        <v>12</v>
      </c>
      <c r="D942" s="12">
        <v>198901.4360000001</v>
      </c>
      <c r="E942" s="12">
        <v>39874.830999999991</v>
      </c>
      <c r="F942" s="12">
        <v>10643.5226</v>
      </c>
      <c r="G942" s="10">
        <v>101</v>
      </c>
      <c r="H942" s="10">
        <v>21</v>
      </c>
      <c r="I942" s="42">
        <v>354.78408666666667</v>
      </c>
    </row>
    <row r="943" spans="1:9" x14ac:dyDescent="0.45">
      <c r="A943" s="19">
        <v>2016</v>
      </c>
      <c r="B943" s="19">
        <v>3</v>
      </c>
      <c r="C943" s="19">
        <v>12</v>
      </c>
      <c r="D943" s="12">
        <v>198901.4360000001</v>
      </c>
      <c r="E943" s="12">
        <v>39874.830999999991</v>
      </c>
      <c r="F943" s="12">
        <v>10643.5226</v>
      </c>
      <c r="G943" s="10">
        <v>101</v>
      </c>
      <c r="H943" s="10">
        <v>21</v>
      </c>
      <c r="I943" s="42">
        <v>354.78408666666667</v>
      </c>
    </row>
    <row r="944" spans="1:9" x14ac:dyDescent="0.45">
      <c r="A944" s="19">
        <v>2016</v>
      </c>
      <c r="B944" s="19">
        <v>3</v>
      </c>
      <c r="C944" s="19">
        <v>12</v>
      </c>
      <c r="D944" s="12">
        <v>198901.4360000001</v>
      </c>
      <c r="E944" s="12">
        <v>39874.830999999991</v>
      </c>
      <c r="F944" s="12">
        <v>10643.5226</v>
      </c>
      <c r="G944" s="10">
        <v>101</v>
      </c>
      <c r="H944" s="10">
        <v>21</v>
      </c>
      <c r="I944" s="42">
        <v>354.78408666666667</v>
      </c>
    </row>
    <row r="945" spans="1:9" x14ac:dyDescent="0.45">
      <c r="A945" s="19">
        <v>2016</v>
      </c>
      <c r="B945" s="19">
        <v>3</v>
      </c>
      <c r="C945" s="19">
        <v>13</v>
      </c>
      <c r="D945" s="12">
        <v>198901.4360000001</v>
      </c>
      <c r="E945" s="12">
        <v>39874.830999999991</v>
      </c>
      <c r="F945" s="12">
        <v>8693.5550000000003</v>
      </c>
      <c r="G945" s="10">
        <v>65</v>
      </c>
      <c r="H945" s="10">
        <v>9</v>
      </c>
      <c r="I945" s="42">
        <v>543.34718750000002</v>
      </c>
    </row>
    <row r="946" spans="1:9" x14ac:dyDescent="0.45">
      <c r="A946" s="19">
        <v>2016</v>
      </c>
      <c r="B946" s="19">
        <v>3</v>
      </c>
      <c r="C946" s="19">
        <v>13</v>
      </c>
      <c r="D946" s="12">
        <v>198901.4360000001</v>
      </c>
      <c r="E946" s="12">
        <v>39874.830999999991</v>
      </c>
      <c r="F946" s="12">
        <v>8693.5550000000003</v>
      </c>
      <c r="G946" s="10">
        <v>65</v>
      </c>
      <c r="H946" s="10">
        <v>9</v>
      </c>
      <c r="I946" s="42">
        <v>543.34718750000002</v>
      </c>
    </row>
    <row r="947" spans="1:9" x14ac:dyDescent="0.45">
      <c r="A947" s="19">
        <v>2016</v>
      </c>
      <c r="B947" s="19">
        <v>3</v>
      </c>
      <c r="C947" s="19">
        <v>13</v>
      </c>
      <c r="D947" s="12">
        <v>198901.4360000001</v>
      </c>
      <c r="E947" s="12">
        <v>39874.830999999991</v>
      </c>
      <c r="F947" s="12">
        <v>8693.5550000000003</v>
      </c>
      <c r="G947" s="10">
        <v>65</v>
      </c>
      <c r="H947" s="10">
        <v>9</v>
      </c>
      <c r="I947" s="42">
        <v>543.34718750000002</v>
      </c>
    </row>
    <row r="948" spans="1:9" x14ac:dyDescent="0.45">
      <c r="A948" s="19">
        <v>2016</v>
      </c>
      <c r="B948" s="19">
        <v>3</v>
      </c>
      <c r="C948" s="19">
        <v>13</v>
      </c>
      <c r="D948" s="12">
        <v>198901.4360000001</v>
      </c>
      <c r="E948" s="12">
        <v>39874.830999999991</v>
      </c>
      <c r="F948" s="12">
        <v>8693.5550000000003</v>
      </c>
      <c r="G948" s="10">
        <v>65</v>
      </c>
      <c r="H948" s="10">
        <v>9</v>
      </c>
      <c r="I948" s="42">
        <v>543.34718750000002</v>
      </c>
    </row>
    <row r="949" spans="1:9" x14ac:dyDescent="0.45">
      <c r="A949" s="19">
        <v>2016</v>
      </c>
      <c r="B949" s="19">
        <v>3</v>
      </c>
      <c r="C949" s="19">
        <v>13</v>
      </c>
      <c r="D949" s="12">
        <v>198901.4360000001</v>
      </c>
      <c r="E949" s="12">
        <v>39874.830999999991</v>
      </c>
      <c r="F949" s="12">
        <v>8693.5550000000003</v>
      </c>
      <c r="G949" s="10">
        <v>65</v>
      </c>
      <c r="H949" s="10">
        <v>9</v>
      </c>
      <c r="I949" s="42">
        <v>543.34718750000002</v>
      </c>
    </row>
    <row r="950" spans="1:9" x14ac:dyDescent="0.45">
      <c r="A950" s="19">
        <v>2016</v>
      </c>
      <c r="B950" s="19">
        <v>3</v>
      </c>
      <c r="C950" s="19">
        <v>13</v>
      </c>
      <c r="D950" s="12">
        <v>198901.4360000001</v>
      </c>
      <c r="E950" s="12">
        <v>39874.830999999991</v>
      </c>
      <c r="F950" s="12">
        <v>8693.5550000000003</v>
      </c>
      <c r="G950" s="10">
        <v>65</v>
      </c>
      <c r="H950" s="10">
        <v>9</v>
      </c>
      <c r="I950" s="42">
        <v>543.34718750000002</v>
      </c>
    </row>
    <row r="951" spans="1:9" x14ac:dyDescent="0.45">
      <c r="A951" s="19">
        <v>2016</v>
      </c>
      <c r="B951" s="19">
        <v>3</v>
      </c>
      <c r="C951" s="19">
        <v>14</v>
      </c>
      <c r="D951" s="12">
        <v>198901.4360000001</v>
      </c>
      <c r="E951" s="12">
        <v>39874.830999999991</v>
      </c>
      <c r="F951" s="12">
        <v>8051.6490000000013</v>
      </c>
      <c r="G951" s="10">
        <v>81</v>
      </c>
      <c r="H951" s="10">
        <v>10</v>
      </c>
      <c r="I951" s="42">
        <v>423.77100000000007</v>
      </c>
    </row>
    <row r="952" spans="1:9" x14ac:dyDescent="0.45">
      <c r="A952" s="19">
        <v>2016</v>
      </c>
      <c r="B952" s="19">
        <v>3</v>
      </c>
      <c r="C952" s="19">
        <v>14</v>
      </c>
      <c r="D952" s="12">
        <v>198901.4360000001</v>
      </c>
      <c r="E952" s="12">
        <v>39874.830999999991</v>
      </c>
      <c r="F952" s="12">
        <v>8051.6490000000013</v>
      </c>
      <c r="G952" s="10">
        <v>81</v>
      </c>
      <c r="H952" s="10">
        <v>10</v>
      </c>
      <c r="I952" s="42">
        <v>423.77100000000007</v>
      </c>
    </row>
    <row r="953" spans="1:9" x14ac:dyDescent="0.45">
      <c r="A953" s="19">
        <v>2016</v>
      </c>
      <c r="B953" s="19">
        <v>3</v>
      </c>
      <c r="C953" s="19">
        <v>14</v>
      </c>
      <c r="D953" s="12">
        <v>198901.4360000001</v>
      </c>
      <c r="E953" s="12">
        <v>39874.830999999991</v>
      </c>
      <c r="F953" s="12">
        <v>8051.6490000000013</v>
      </c>
      <c r="G953" s="10">
        <v>81</v>
      </c>
      <c r="H953" s="10">
        <v>10</v>
      </c>
      <c r="I953" s="42">
        <v>423.77100000000007</v>
      </c>
    </row>
    <row r="954" spans="1:9" x14ac:dyDescent="0.45">
      <c r="A954" s="19">
        <v>2016</v>
      </c>
      <c r="B954" s="19">
        <v>3</v>
      </c>
      <c r="C954" s="19">
        <v>14</v>
      </c>
      <c r="D954" s="12">
        <v>198901.4360000001</v>
      </c>
      <c r="E954" s="12">
        <v>39874.830999999991</v>
      </c>
      <c r="F954" s="12">
        <v>8051.6490000000013</v>
      </c>
      <c r="G954" s="10">
        <v>81</v>
      </c>
      <c r="H954" s="10">
        <v>10</v>
      </c>
      <c r="I954" s="42">
        <v>423.77100000000007</v>
      </c>
    </row>
    <row r="955" spans="1:9" x14ac:dyDescent="0.45">
      <c r="A955" s="19">
        <v>2016</v>
      </c>
      <c r="B955" s="19">
        <v>3</v>
      </c>
      <c r="C955" s="19">
        <v>14</v>
      </c>
      <c r="D955" s="12">
        <v>198901.4360000001</v>
      </c>
      <c r="E955" s="12">
        <v>39874.830999999991</v>
      </c>
      <c r="F955" s="12">
        <v>8051.6490000000013</v>
      </c>
      <c r="G955" s="10">
        <v>81</v>
      </c>
      <c r="H955" s="10">
        <v>10</v>
      </c>
      <c r="I955" s="42">
        <v>423.77100000000007</v>
      </c>
    </row>
    <row r="956" spans="1:9" x14ac:dyDescent="0.45">
      <c r="A956" s="19">
        <v>2016</v>
      </c>
      <c r="B956" s="19">
        <v>3</v>
      </c>
      <c r="C956" s="19">
        <v>14</v>
      </c>
      <c r="D956" s="12">
        <v>198901.4360000001</v>
      </c>
      <c r="E956" s="12">
        <v>39874.830999999991</v>
      </c>
      <c r="F956" s="12">
        <v>8051.6490000000013</v>
      </c>
      <c r="G956" s="10">
        <v>81</v>
      </c>
      <c r="H956" s="10">
        <v>10</v>
      </c>
      <c r="I956" s="42">
        <v>423.77100000000007</v>
      </c>
    </row>
    <row r="957" spans="1:9" x14ac:dyDescent="0.45">
      <c r="A957" s="19">
        <v>2016</v>
      </c>
      <c r="B957" s="19">
        <v>4</v>
      </c>
      <c r="C957" s="19">
        <v>14</v>
      </c>
      <c r="D957" s="12">
        <v>198901.4360000001</v>
      </c>
      <c r="E957" s="12">
        <v>31632.625499999998</v>
      </c>
      <c r="F957" s="12">
        <v>8051.6490000000013</v>
      </c>
      <c r="G957" s="10">
        <v>81</v>
      </c>
      <c r="H957" s="10">
        <v>10</v>
      </c>
      <c r="I957" s="42">
        <v>423.77100000000007</v>
      </c>
    </row>
    <row r="958" spans="1:9" x14ac:dyDescent="0.45">
      <c r="A958" s="19">
        <v>2016</v>
      </c>
      <c r="B958" s="19">
        <v>4</v>
      </c>
      <c r="C958" s="19">
        <v>14</v>
      </c>
      <c r="D958" s="12">
        <v>198901.4360000001</v>
      </c>
      <c r="E958" s="12">
        <v>31632.625499999998</v>
      </c>
      <c r="F958" s="12">
        <v>8051.6490000000013</v>
      </c>
      <c r="G958" s="10">
        <v>81</v>
      </c>
      <c r="H958" s="10">
        <v>10</v>
      </c>
      <c r="I958" s="42">
        <v>423.77100000000007</v>
      </c>
    </row>
    <row r="959" spans="1:9" x14ac:dyDescent="0.45">
      <c r="A959" s="19">
        <v>2016</v>
      </c>
      <c r="B959" s="19">
        <v>4</v>
      </c>
      <c r="C959" s="19">
        <v>14</v>
      </c>
      <c r="D959" s="12">
        <v>198901.4360000001</v>
      </c>
      <c r="E959" s="12">
        <v>31632.625499999998</v>
      </c>
      <c r="F959" s="12">
        <v>8051.6490000000013</v>
      </c>
      <c r="G959" s="10">
        <v>81</v>
      </c>
      <c r="H959" s="10">
        <v>10</v>
      </c>
      <c r="I959" s="42">
        <v>423.77100000000007</v>
      </c>
    </row>
    <row r="960" spans="1:9" x14ac:dyDescent="0.45">
      <c r="A960" s="19">
        <v>2016</v>
      </c>
      <c r="B960" s="19">
        <v>4</v>
      </c>
      <c r="C960" s="19">
        <v>15</v>
      </c>
      <c r="D960" s="12">
        <v>198901.4360000001</v>
      </c>
      <c r="E960" s="12">
        <v>31632.625499999998</v>
      </c>
      <c r="F960" s="12">
        <v>7423.0379999999996</v>
      </c>
      <c r="G960" s="10">
        <v>89</v>
      </c>
      <c r="H960" s="10">
        <v>15</v>
      </c>
      <c r="I960" s="42">
        <v>296.92151999999999</v>
      </c>
    </row>
    <row r="961" spans="1:9" x14ac:dyDescent="0.45">
      <c r="A961" s="19">
        <v>2016</v>
      </c>
      <c r="B961" s="19">
        <v>4</v>
      </c>
      <c r="C961" s="19">
        <v>15</v>
      </c>
      <c r="D961" s="12">
        <v>198901.4360000001</v>
      </c>
      <c r="E961" s="12">
        <v>31632.625499999998</v>
      </c>
      <c r="F961" s="12">
        <v>7423.0379999999996</v>
      </c>
      <c r="G961" s="10">
        <v>89</v>
      </c>
      <c r="H961" s="10">
        <v>15</v>
      </c>
      <c r="I961" s="42">
        <v>296.92151999999999</v>
      </c>
    </row>
    <row r="962" spans="1:9" x14ac:dyDescent="0.45">
      <c r="A962" s="19">
        <v>2016</v>
      </c>
      <c r="B962" s="19">
        <v>4</v>
      </c>
      <c r="C962" s="19">
        <v>15</v>
      </c>
      <c r="D962" s="12">
        <v>198901.4360000001</v>
      </c>
      <c r="E962" s="12">
        <v>31632.625499999998</v>
      </c>
      <c r="F962" s="12">
        <v>7423.0379999999996</v>
      </c>
      <c r="G962" s="10">
        <v>89</v>
      </c>
      <c r="H962" s="10">
        <v>15</v>
      </c>
      <c r="I962" s="42">
        <v>296.92151999999999</v>
      </c>
    </row>
    <row r="963" spans="1:9" x14ac:dyDescent="0.45">
      <c r="A963" s="19">
        <v>2016</v>
      </c>
      <c r="B963" s="19">
        <v>4</v>
      </c>
      <c r="C963" s="19">
        <v>15</v>
      </c>
      <c r="D963" s="12">
        <v>198901.4360000001</v>
      </c>
      <c r="E963" s="12">
        <v>31632.625499999998</v>
      </c>
      <c r="F963" s="12">
        <v>7423.0379999999996</v>
      </c>
      <c r="G963" s="10">
        <v>89</v>
      </c>
      <c r="H963" s="10">
        <v>15</v>
      </c>
      <c r="I963" s="42">
        <v>296.92151999999999</v>
      </c>
    </row>
    <row r="964" spans="1:9" x14ac:dyDescent="0.45">
      <c r="A964" s="19">
        <v>2016</v>
      </c>
      <c r="B964" s="19">
        <v>4</v>
      </c>
      <c r="C964" s="19">
        <v>15</v>
      </c>
      <c r="D964" s="12">
        <v>198901.4360000001</v>
      </c>
      <c r="E964" s="12">
        <v>31632.625499999998</v>
      </c>
      <c r="F964" s="12">
        <v>7423.0379999999996</v>
      </c>
      <c r="G964" s="10">
        <v>89</v>
      </c>
      <c r="H964" s="10">
        <v>15</v>
      </c>
      <c r="I964" s="42">
        <v>296.92151999999999</v>
      </c>
    </row>
    <row r="965" spans="1:9" x14ac:dyDescent="0.45">
      <c r="A965" s="19">
        <v>2016</v>
      </c>
      <c r="B965" s="19">
        <v>4</v>
      </c>
      <c r="C965" s="19">
        <v>15</v>
      </c>
      <c r="D965" s="12">
        <v>198901.4360000001</v>
      </c>
      <c r="E965" s="12">
        <v>31632.625499999998</v>
      </c>
      <c r="F965" s="12">
        <v>7423.0379999999996</v>
      </c>
      <c r="G965" s="10">
        <v>89</v>
      </c>
      <c r="H965" s="10">
        <v>15</v>
      </c>
      <c r="I965" s="42">
        <v>296.92151999999999</v>
      </c>
    </row>
    <row r="966" spans="1:9" x14ac:dyDescent="0.45">
      <c r="A966" s="19">
        <v>2016</v>
      </c>
      <c r="B966" s="19">
        <v>4</v>
      </c>
      <c r="C966" s="19">
        <v>15</v>
      </c>
      <c r="D966" s="12">
        <v>198901.4360000001</v>
      </c>
      <c r="E966" s="12">
        <v>31632.625499999998</v>
      </c>
      <c r="F966" s="12">
        <v>7423.0379999999996</v>
      </c>
      <c r="G966" s="10">
        <v>89</v>
      </c>
      <c r="H966" s="10">
        <v>15</v>
      </c>
      <c r="I966" s="42">
        <v>296.92151999999999</v>
      </c>
    </row>
    <row r="967" spans="1:9" x14ac:dyDescent="0.45">
      <c r="A967" s="19">
        <v>2016</v>
      </c>
      <c r="B967" s="19">
        <v>4</v>
      </c>
      <c r="C967" s="19">
        <v>15</v>
      </c>
      <c r="D967" s="12">
        <v>198901.4360000001</v>
      </c>
      <c r="E967" s="12">
        <v>31632.625499999998</v>
      </c>
      <c r="F967" s="12">
        <v>7423.0379999999996</v>
      </c>
      <c r="G967" s="10">
        <v>89</v>
      </c>
      <c r="H967" s="10">
        <v>15</v>
      </c>
      <c r="I967" s="42">
        <v>296.92151999999999</v>
      </c>
    </row>
    <row r="968" spans="1:9" x14ac:dyDescent="0.45">
      <c r="A968" s="19">
        <v>2016</v>
      </c>
      <c r="B968" s="19">
        <v>4</v>
      </c>
      <c r="C968" s="19">
        <v>15</v>
      </c>
      <c r="D968" s="12">
        <v>198901.4360000001</v>
      </c>
      <c r="E968" s="12">
        <v>31632.625499999998</v>
      </c>
      <c r="F968" s="12">
        <v>7423.0379999999996</v>
      </c>
      <c r="G968" s="10">
        <v>89</v>
      </c>
      <c r="H968" s="10">
        <v>15</v>
      </c>
      <c r="I968" s="42">
        <v>296.92151999999999</v>
      </c>
    </row>
    <row r="969" spans="1:9" x14ac:dyDescent="0.45">
      <c r="A969" s="19">
        <v>2016</v>
      </c>
      <c r="B969" s="19">
        <v>4</v>
      </c>
      <c r="C969" s="19">
        <v>16</v>
      </c>
      <c r="D969" s="12">
        <v>198901.4360000001</v>
      </c>
      <c r="E969" s="12">
        <v>31632.625499999998</v>
      </c>
      <c r="F969" s="12">
        <v>8018.5340000000006</v>
      </c>
      <c r="G969" s="10">
        <v>72</v>
      </c>
      <c r="H969" s="10">
        <v>12</v>
      </c>
      <c r="I969" s="42">
        <v>381.83495238095242</v>
      </c>
    </row>
    <row r="970" spans="1:9" x14ac:dyDescent="0.45">
      <c r="A970" s="19">
        <v>2016</v>
      </c>
      <c r="B970" s="19">
        <v>4</v>
      </c>
      <c r="C970" s="19">
        <v>16</v>
      </c>
      <c r="D970" s="12">
        <v>198901.4360000001</v>
      </c>
      <c r="E970" s="12">
        <v>31632.625499999998</v>
      </c>
      <c r="F970" s="12">
        <v>8018.5340000000006</v>
      </c>
      <c r="G970" s="10">
        <v>72</v>
      </c>
      <c r="H970" s="10">
        <v>12</v>
      </c>
      <c r="I970" s="42">
        <v>381.83495238095242</v>
      </c>
    </row>
    <row r="971" spans="1:9" x14ac:dyDescent="0.45">
      <c r="A971" s="19">
        <v>2016</v>
      </c>
      <c r="B971" s="19">
        <v>4</v>
      </c>
      <c r="C971" s="19">
        <v>16</v>
      </c>
      <c r="D971" s="12">
        <v>198901.4360000001</v>
      </c>
      <c r="E971" s="12">
        <v>31632.625499999998</v>
      </c>
      <c r="F971" s="12">
        <v>8018.5340000000006</v>
      </c>
      <c r="G971" s="10">
        <v>72</v>
      </c>
      <c r="H971" s="10">
        <v>12</v>
      </c>
      <c r="I971" s="42">
        <v>381.83495238095242</v>
      </c>
    </row>
    <row r="972" spans="1:9" x14ac:dyDescent="0.45">
      <c r="A972" s="19">
        <v>2016</v>
      </c>
      <c r="B972" s="19">
        <v>4</v>
      </c>
      <c r="C972" s="19">
        <v>16</v>
      </c>
      <c r="D972" s="12">
        <v>198901.4360000001</v>
      </c>
      <c r="E972" s="12">
        <v>31632.625499999998</v>
      </c>
      <c r="F972" s="12">
        <v>8018.5340000000006</v>
      </c>
      <c r="G972" s="10">
        <v>72</v>
      </c>
      <c r="H972" s="10">
        <v>12</v>
      </c>
      <c r="I972" s="42">
        <v>381.83495238095242</v>
      </c>
    </row>
    <row r="973" spans="1:9" x14ac:dyDescent="0.45">
      <c r="A973" s="19">
        <v>2016</v>
      </c>
      <c r="B973" s="19">
        <v>4</v>
      </c>
      <c r="C973" s="19">
        <v>16</v>
      </c>
      <c r="D973" s="12">
        <v>198901.4360000001</v>
      </c>
      <c r="E973" s="12">
        <v>31632.625499999998</v>
      </c>
      <c r="F973" s="12">
        <v>8018.5340000000006</v>
      </c>
      <c r="G973" s="10">
        <v>72</v>
      </c>
      <c r="H973" s="10">
        <v>12</v>
      </c>
      <c r="I973" s="42">
        <v>381.83495238095242</v>
      </c>
    </row>
    <row r="974" spans="1:9" x14ac:dyDescent="0.45">
      <c r="A974" s="19">
        <v>2016</v>
      </c>
      <c r="B974" s="19">
        <v>4</v>
      </c>
      <c r="C974" s="19">
        <v>16</v>
      </c>
      <c r="D974" s="12">
        <v>198901.4360000001</v>
      </c>
      <c r="E974" s="12">
        <v>31632.625499999998</v>
      </c>
      <c r="F974" s="12">
        <v>8018.5340000000006</v>
      </c>
      <c r="G974" s="10">
        <v>72</v>
      </c>
      <c r="H974" s="10">
        <v>12</v>
      </c>
      <c r="I974" s="42">
        <v>381.83495238095242</v>
      </c>
    </row>
    <row r="975" spans="1:9" x14ac:dyDescent="0.45">
      <c r="A975" s="19">
        <v>2016</v>
      </c>
      <c r="B975" s="19">
        <v>4</v>
      </c>
      <c r="C975" s="19">
        <v>16</v>
      </c>
      <c r="D975" s="12">
        <v>198901.4360000001</v>
      </c>
      <c r="E975" s="12">
        <v>31632.625499999998</v>
      </c>
      <c r="F975" s="12">
        <v>8018.5340000000006</v>
      </c>
      <c r="G975" s="10">
        <v>72</v>
      </c>
      <c r="H975" s="10">
        <v>12</v>
      </c>
      <c r="I975" s="42">
        <v>381.83495238095242</v>
      </c>
    </row>
    <row r="976" spans="1:9" x14ac:dyDescent="0.45">
      <c r="A976" s="19">
        <v>2016</v>
      </c>
      <c r="B976" s="19">
        <v>4</v>
      </c>
      <c r="C976" s="19">
        <v>17</v>
      </c>
      <c r="D976" s="12">
        <v>198901.4360000001</v>
      </c>
      <c r="E976" s="12">
        <v>31632.625499999998</v>
      </c>
      <c r="F976" s="12">
        <v>7383.5790000000006</v>
      </c>
      <c r="G976" s="10">
        <v>89</v>
      </c>
      <c r="H976" s="10">
        <v>16</v>
      </c>
      <c r="I976" s="42">
        <v>321.02517391304349</v>
      </c>
    </row>
    <row r="977" spans="1:9" x14ac:dyDescent="0.45">
      <c r="A977" s="19">
        <v>2016</v>
      </c>
      <c r="B977" s="19">
        <v>4</v>
      </c>
      <c r="C977" s="19">
        <v>17</v>
      </c>
      <c r="D977" s="12">
        <v>198901.4360000001</v>
      </c>
      <c r="E977" s="12">
        <v>31632.625499999998</v>
      </c>
      <c r="F977" s="12">
        <v>7383.5790000000006</v>
      </c>
      <c r="G977" s="10">
        <v>89</v>
      </c>
      <c r="H977" s="10">
        <v>16</v>
      </c>
      <c r="I977" s="42">
        <v>321.02517391304349</v>
      </c>
    </row>
    <row r="978" spans="1:9" x14ac:dyDescent="0.45">
      <c r="A978" s="19">
        <v>2016</v>
      </c>
      <c r="B978" s="19">
        <v>4</v>
      </c>
      <c r="C978" s="19">
        <v>17</v>
      </c>
      <c r="D978" s="12">
        <v>198901.4360000001</v>
      </c>
      <c r="E978" s="12">
        <v>31632.625499999998</v>
      </c>
      <c r="F978" s="12">
        <v>7383.5790000000006</v>
      </c>
      <c r="G978" s="10">
        <v>89</v>
      </c>
      <c r="H978" s="10">
        <v>16</v>
      </c>
      <c r="I978" s="42">
        <v>321.02517391304349</v>
      </c>
    </row>
    <row r="979" spans="1:9" x14ac:dyDescent="0.45">
      <c r="A979" s="19">
        <v>2016</v>
      </c>
      <c r="B979" s="19">
        <v>4</v>
      </c>
      <c r="C979" s="19">
        <v>17</v>
      </c>
      <c r="D979" s="12">
        <v>198901.4360000001</v>
      </c>
      <c r="E979" s="12">
        <v>31632.625499999998</v>
      </c>
      <c r="F979" s="12">
        <v>7383.5790000000006</v>
      </c>
      <c r="G979" s="10">
        <v>89</v>
      </c>
      <c r="H979" s="10">
        <v>16</v>
      </c>
      <c r="I979" s="42">
        <v>321.02517391304349</v>
      </c>
    </row>
    <row r="980" spans="1:9" x14ac:dyDescent="0.45">
      <c r="A980" s="19">
        <v>2016</v>
      </c>
      <c r="B980" s="19">
        <v>4</v>
      </c>
      <c r="C980" s="19">
        <v>17</v>
      </c>
      <c r="D980" s="12">
        <v>198901.4360000001</v>
      </c>
      <c r="E980" s="12">
        <v>31632.625499999998</v>
      </c>
      <c r="F980" s="12">
        <v>7383.5790000000006</v>
      </c>
      <c r="G980" s="10">
        <v>89</v>
      </c>
      <c r="H980" s="10">
        <v>16</v>
      </c>
      <c r="I980" s="42">
        <v>321.02517391304349</v>
      </c>
    </row>
    <row r="981" spans="1:9" x14ac:dyDescent="0.45">
      <c r="A981" s="19">
        <v>2016</v>
      </c>
      <c r="B981" s="19">
        <v>4</v>
      </c>
      <c r="C981" s="19">
        <v>17</v>
      </c>
      <c r="D981" s="12">
        <v>198901.4360000001</v>
      </c>
      <c r="E981" s="12">
        <v>31632.625499999998</v>
      </c>
      <c r="F981" s="12">
        <v>7383.5790000000006</v>
      </c>
      <c r="G981" s="10">
        <v>89</v>
      </c>
      <c r="H981" s="10">
        <v>16</v>
      </c>
      <c r="I981" s="42">
        <v>321.02517391304349</v>
      </c>
    </row>
    <row r="982" spans="1:9" x14ac:dyDescent="0.45">
      <c r="A982" s="19">
        <v>2016</v>
      </c>
      <c r="B982" s="19">
        <v>4</v>
      </c>
      <c r="C982" s="19">
        <v>17</v>
      </c>
      <c r="D982" s="12">
        <v>198901.4360000001</v>
      </c>
      <c r="E982" s="12">
        <v>31632.625499999998</v>
      </c>
      <c r="F982" s="12">
        <v>7383.5790000000006</v>
      </c>
      <c r="G982" s="10">
        <v>89</v>
      </c>
      <c r="H982" s="10">
        <v>16</v>
      </c>
      <c r="I982" s="42">
        <v>321.02517391304349</v>
      </c>
    </row>
    <row r="983" spans="1:9" x14ac:dyDescent="0.45">
      <c r="A983" s="19">
        <v>2016</v>
      </c>
      <c r="B983" s="19">
        <v>4</v>
      </c>
      <c r="C983" s="19">
        <v>17</v>
      </c>
      <c r="D983" s="12">
        <v>198901.4360000001</v>
      </c>
      <c r="E983" s="12">
        <v>31632.625499999998</v>
      </c>
      <c r="F983" s="12">
        <v>7383.5790000000006</v>
      </c>
      <c r="G983" s="10">
        <v>89</v>
      </c>
      <c r="H983" s="10">
        <v>16</v>
      </c>
      <c r="I983" s="42">
        <v>321.02517391304349</v>
      </c>
    </row>
    <row r="984" spans="1:9" x14ac:dyDescent="0.45">
      <c r="A984" s="19">
        <v>2016</v>
      </c>
      <c r="B984" s="19">
        <v>4</v>
      </c>
      <c r="C984" s="19">
        <v>17</v>
      </c>
      <c r="D984" s="12">
        <v>198901.4360000001</v>
      </c>
      <c r="E984" s="12">
        <v>31632.625499999998</v>
      </c>
      <c r="F984" s="12">
        <v>7383.5790000000006</v>
      </c>
      <c r="G984" s="10">
        <v>89</v>
      </c>
      <c r="H984" s="10">
        <v>16</v>
      </c>
      <c r="I984" s="42">
        <v>321.02517391304349</v>
      </c>
    </row>
    <row r="985" spans="1:9" x14ac:dyDescent="0.45">
      <c r="A985" s="19">
        <v>2016</v>
      </c>
      <c r="B985" s="19">
        <v>4</v>
      </c>
      <c r="C985" s="19">
        <v>17</v>
      </c>
      <c r="D985" s="12">
        <v>198901.4360000001</v>
      </c>
      <c r="E985" s="12">
        <v>31632.625499999998</v>
      </c>
      <c r="F985" s="12">
        <v>7383.5790000000006</v>
      </c>
      <c r="G985" s="10">
        <v>89</v>
      </c>
      <c r="H985" s="10">
        <v>16</v>
      </c>
      <c r="I985" s="42">
        <v>321.02517391304349</v>
      </c>
    </row>
    <row r="986" spans="1:9" x14ac:dyDescent="0.45">
      <c r="A986" s="19">
        <v>2016</v>
      </c>
      <c r="B986" s="19">
        <v>4</v>
      </c>
      <c r="C986" s="19">
        <v>18</v>
      </c>
      <c r="D986" s="12">
        <v>198901.4360000001</v>
      </c>
      <c r="E986" s="12">
        <v>31632.625499999998</v>
      </c>
      <c r="F986" s="12">
        <v>5800.0445</v>
      </c>
      <c r="G986" s="10">
        <v>67</v>
      </c>
      <c r="H986" s="10">
        <v>14</v>
      </c>
      <c r="I986" s="42">
        <v>290.00222500000001</v>
      </c>
    </row>
    <row r="987" spans="1:9" x14ac:dyDescent="0.45">
      <c r="A987" s="19">
        <v>2016</v>
      </c>
      <c r="B987" s="19">
        <v>4</v>
      </c>
      <c r="C987" s="19">
        <v>18</v>
      </c>
      <c r="D987" s="12">
        <v>198901.4360000001</v>
      </c>
      <c r="E987" s="12">
        <v>31632.625499999998</v>
      </c>
      <c r="F987" s="12">
        <v>5800.0445</v>
      </c>
      <c r="G987" s="10">
        <v>67</v>
      </c>
      <c r="H987" s="10">
        <v>14</v>
      </c>
      <c r="I987" s="42">
        <v>290.00222500000001</v>
      </c>
    </row>
    <row r="988" spans="1:9" x14ac:dyDescent="0.45">
      <c r="A988" s="19">
        <v>2016</v>
      </c>
      <c r="B988" s="19">
        <v>4</v>
      </c>
      <c r="C988" s="19">
        <v>18</v>
      </c>
      <c r="D988" s="12">
        <v>198901.4360000001</v>
      </c>
      <c r="E988" s="12">
        <v>31632.625499999998</v>
      </c>
      <c r="F988" s="12">
        <v>5800.0445</v>
      </c>
      <c r="G988" s="10">
        <v>67</v>
      </c>
      <c r="H988" s="10">
        <v>14</v>
      </c>
      <c r="I988" s="42">
        <v>290.00222500000001</v>
      </c>
    </row>
    <row r="989" spans="1:9" x14ac:dyDescent="0.45">
      <c r="A989" s="19">
        <v>2016</v>
      </c>
      <c r="B989" s="19">
        <v>4</v>
      </c>
      <c r="C989" s="19">
        <v>18</v>
      </c>
      <c r="D989" s="12">
        <v>198901.4360000001</v>
      </c>
      <c r="E989" s="12">
        <v>31632.625499999998</v>
      </c>
      <c r="F989" s="12">
        <v>5800.0445</v>
      </c>
      <c r="G989" s="10">
        <v>67</v>
      </c>
      <c r="H989" s="10">
        <v>14</v>
      </c>
      <c r="I989" s="42">
        <v>290.00222500000001</v>
      </c>
    </row>
    <row r="990" spans="1:9" x14ac:dyDescent="0.45">
      <c r="A990" s="19">
        <v>2016</v>
      </c>
      <c r="B990" s="19">
        <v>4</v>
      </c>
      <c r="C990" s="19">
        <v>18</v>
      </c>
      <c r="D990" s="12">
        <v>198901.4360000001</v>
      </c>
      <c r="E990" s="12">
        <v>31632.625499999998</v>
      </c>
      <c r="F990" s="12">
        <v>5800.0445</v>
      </c>
      <c r="G990" s="10">
        <v>67</v>
      </c>
      <c r="H990" s="10">
        <v>14</v>
      </c>
      <c r="I990" s="42">
        <v>290.00222500000001</v>
      </c>
    </row>
    <row r="991" spans="1:9" x14ac:dyDescent="0.45">
      <c r="A991" s="19">
        <v>2016</v>
      </c>
      <c r="B991" s="19">
        <v>4</v>
      </c>
      <c r="C991" s="19">
        <v>18</v>
      </c>
      <c r="D991" s="12">
        <v>198901.4360000001</v>
      </c>
      <c r="E991" s="12">
        <v>31632.625499999998</v>
      </c>
      <c r="F991" s="12">
        <v>5800.0445</v>
      </c>
      <c r="G991" s="10">
        <v>67</v>
      </c>
      <c r="H991" s="10">
        <v>14</v>
      </c>
      <c r="I991" s="42">
        <v>290.00222500000001</v>
      </c>
    </row>
    <row r="992" spans="1:9" x14ac:dyDescent="0.45">
      <c r="A992" s="19">
        <v>2016</v>
      </c>
      <c r="B992" s="19">
        <v>5</v>
      </c>
      <c r="C992" s="19">
        <v>19</v>
      </c>
      <c r="D992" s="12">
        <v>198901.4360000001</v>
      </c>
      <c r="E992" s="12">
        <v>31407.572499999995</v>
      </c>
      <c r="F992" s="12">
        <v>7862.3020000000006</v>
      </c>
      <c r="G992" s="10">
        <v>127</v>
      </c>
      <c r="H992" s="10">
        <v>18</v>
      </c>
      <c r="I992" s="42">
        <v>262.07673333333338</v>
      </c>
    </row>
    <row r="993" spans="1:9" x14ac:dyDescent="0.45">
      <c r="A993" s="19">
        <v>2016</v>
      </c>
      <c r="B993" s="19">
        <v>5</v>
      </c>
      <c r="C993" s="19">
        <v>19</v>
      </c>
      <c r="D993" s="12">
        <v>198901.4360000001</v>
      </c>
      <c r="E993" s="12">
        <v>31407.572499999995</v>
      </c>
      <c r="F993" s="12">
        <v>7862.3020000000006</v>
      </c>
      <c r="G993" s="10">
        <v>127</v>
      </c>
      <c r="H993" s="10">
        <v>18</v>
      </c>
      <c r="I993" s="42">
        <v>262.07673333333338</v>
      </c>
    </row>
    <row r="994" spans="1:9" x14ac:dyDescent="0.45">
      <c r="A994" s="19">
        <v>2016</v>
      </c>
      <c r="B994" s="19">
        <v>5</v>
      </c>
      <c r="C994" s="19">
        <v>19</v>
      </c>
      <c r="D994" s="12">
        <v>198901.4360000001</v>
      </c>
      <c r="E994" s="12">
        <v>31407.572499999995</v>
      </c>
      <c r="F994" s="12">
        <v>7862.3020000000006</v>
      </c>
      <c r="G994" s="10">
        <v>127</v>
      </c>
      <c r="H994" s="10">
        <v>18</v>
      </c>
      <c r="I994" s="42">
        <v>262.07673333333338</v>
      </c>
    </row>
    <row r="995" spans="1:9" x14ac:dyDescent="0.45">
      <c r="A995" s="19">
        <v>2016</v>
      </c>
      <c r="B995" s="19">
        <v>5</v>
      </c>
      <c r="C995" s="19">
        <v>19</v>
      </c>
      <c r="D995" s="12">
        <v>198901.4360000001</v>
      </c>
      <c r="E995" s="12">
        <v>31407.572499999995</v>
      </c>
      <c r="F995" s="12">
        <v>7862.3020000000006</v>
      </c>
      <c r="G995" s="10">
        <v>127</v>
      </c>
      <c r="H995" s="10">
        <v>18</v>
      </c>
      <c r="I995" s="42">
        <v>262.07673333333338</v>
      </c>
    </row>
    <row r="996" spans="1:9" x14ac:dyDescent="0.45">
      <c r="A996" s="19">
        <v>2016</v>
      </c>
      <c r="B996" s="19">
        <v>5</v>
      </c>
      <c r="C996" s="19">
        <v>19</v>
      </c>
      <c r="D996" s="12">
        <v>198901.4360000001</v>
      </c>
      <c r="E996" s="12">
        <v>31407.572499999995</v>
      </c>
      <c r="F996" s="12">
        <v>7862.3020000000006</v>
      </c>
      <c r="G996" s="10">
        <v>127</v>
      </c>
      <c r="H996" s="10">
        <v>18</v>
      </c>
      <c r="I996" s="42">
        <v>262.07673333333338</v>
      </c>
    </row>
    <row r="997" spans="1:9" x14ac:dyDescent="0.45">
      <c r="A997" s="19">
        <v>2016</v>
      </c>
      <c r="B997" s="19">
        <v>5</v>
      </c>
      <c r="C997" s="19">
        <v>19</v>
      </c>
      <c r="D997" s="12">
        <v>198901.4360000001</v>
      </c>
      <c r="E997" s="12">
        <v>31407.572499999995</v>
      </c>
      <c r="F997" s="12">
        <v>7862.3020000000006</v>
      </c>
      <c r="G997" s="10">
        <v>127</v>
      </c>
      <c r="H997" s="10">
        <v>18</v>
      </c>
      <c r="I997" s="42">
        <v>262.07673333333338</v>
      </c>
    </row>
    <row r="998" spans="1:9" x14ac:dyDescent="0.45">
      <c r="A998" s="19">
        <v>2016</v>
      </c>
      <c r="B998" s="19">
        <v>5</v>
      </c>
      <c r="C998" s="19">
        <v>19</v>
      </c>
      <c r="D998" s="12">
        <v>198901.4360000001</v>
      </c>
      <c r="E998" s="12">
        <v>31407.572499999995</v>
      </c>
      <c r="F998" s="12">
        <v>7862.3020000000006</v>
      </c>
      <c r="G998" s="10">
        <v>127</v>
      </c>
      <c r="H998" s="10">
        <v>18</v>
      </c>
      <c r="I998" s="42">
        <v>262.07673333333338</v>
      </c>
    </row>
    <row r="999" spans="1:9" x14ac:dyDescent="0.45">
      <c r="A999" s="19">
        <v>2016</v>
      </c>
      <c r="B999" s="19">
        <v>5</v>
      </c>
      <c r="C999" s="19">
        <v>19</v>
      </c>
      <c r="D999" s="12">
        <v>198901.4360000001</v>
      </c>
      <c r="E999" s="12">
        <v>31407.572499999995</v>
      </c>
      <c r="F999" s="12">
        <v>7862.3020000000006</v>
      </c>
      <c r="G999" s="10">
        <v>127</v>
      </c>
      <c r="H999" s="10">
        <v>18</v>
      </c>
      <c r="I999" s="42">
        <v>262.07673333333338</v>
      </c>
    </row>
    <row r="1000" spans="1:9" x14ac:dyDescent="0.45">
      <c r="A1000" s="19">
        <v>2016</v>
      </c>
      <c r="B1000" s="19">
        <v>5</v>
      </c>
      <c r="C1000" s="19">
        <v>19</v>
      </c>
      <c r="D1000" s="12">
        <v>198901.4360000001</v>
      </c>
      <c r="E1000" s="12">
        <v>31407.572499999995</v>
      </c>
      <c r="F1000" s="12">
        <v>7862.3020000000006</v>
      </c>
      <c r="G1000" s="10">
        <v>127</v>
      </c>
      <c r="H1000" s="10">
        <v>18</v>
      </c>
      <c r="I1000" s="42">
        <v>262.07673333333338</v>
      </c>
    </row>
    <row r="1001" spans="1:9" x14ac:dyDescent="0.45">
      <c r="A1001" s="19">
        <v>2016</v>
      </c>
      <c r="B1001" s="19">
        <v>5</v>
      </c>
      <c r="C1001" s="19">
        <v>19</v>
      </c>
      <c r="D1001" s="12">
        <v>198901.4360000001</v>
      </c>
      <c r="E1001" s="12">
        <v>31407.572499999995</v>
      </c>
      <c r="F1001" s="12">
        <v>7862.3020000000006</v>
      </c>
      <c r="G1001" s="10">
        <v>127</v>
      </c>
      <c r="H1001" s="10">
        <v>18</v>
      </c>
      <c r="I1001" s="42">
        <v>262.07673333333338</v>
      </c>
    </row>
    <row r="1002" spans="1:9" x14ac:dyDescent="0.45">
      <c r="A1002" s="19">
        <v>2016</v>
      </c>
      <c r="B1002" s="19">
        <v>5</v>
      </c>
      <c r="C1002" s="19">
        <v>19</v>
      </c>
      <c r="D1002" s="12">
        <v>198901.4360000001</v>
      </c>
      <c r="E1002" s="12">
        <v>31407.572499999995</v>
      </c>
      <c r="F1002" s="12">
        <v>7862.3020000000006</v>
      </c>
      <c r="G1002" s="10">
        <v>127</v>
      </c>
      <c r="H1002" s="10">
        <v>18</v>
      </c>
      <c r="I1002" s="42">
        <v>262.07673333333338</v>
      </c>
    </row>
    <row r="1003" spans="1:9" x14ac:dyDescent="0.45">
      <c r="A1003" s="19">
        <v>2016</v>
      </c>
      <c r="B1003" s="19">
        <v>5</v>
      </c>
      <c r="C1003" s="19">
        <v>19</v>
      </c>
      <c r="D1003" s="12">
        <v>198901.4360000001</v>
      </c>
      <c r="E1003" s="12">
        <v>31407.572499999995</v>
      </c>
      <c r="F1003" s="12">
        <v>7862.3020000000006</v>
      </c>
      <c r="G1003" s="10">
        <v>127</v>
      </c>
      <c r="H1003" s="10">
        <v>18</v>
      </c>
      <c r="I1003" s="42">
        <v>262.07673333333338</v>
      </c>
    </row>
    <row r="1004" spans="1:9" x14ac:dyDescent="0.45">
      <c r="A1004" s="19">
        <v>2016</v>
      </c>
      <c r="B1004" s="19">
        <v>5</v>
      </c>
      <c r="C1004" s="19">
        <v>19</v>
      </c>
      <c r="D1004" s="12">
        <v>198901.4360000001</v>
      </c>
      <c r="E1004" s="12">
        <v>31407.572499999995</v>
      </c>
      <c r="F1004" s="12">
        <v>7862.3020000000006</v>
      </c>
      <c r="G1004" s="10">
        <v>127</v>
      </c>
      <c r="H1004" s="10">
        <v>18</v>
      </c>
      <c r="I1004" s="42">
        <v>262.07673333333338</v>
      </c>
    </row>
    <row r="1005" spans="1:9" x14ac:dyDescent="0.45">
      <c r="A1005" s="19">
        <v>2016</v>
      </c>
      <c r="B1005" s="19">
        <v>5</v>
      </c>
      <c r="C1005" s="19">
        <v>19</v>
      </c>
      <c r="D1005" s="12">
        <v>198901.4360000001</v>
      </c>
      <c r="E1005" s="12">
        <v>31407.572499999995</v>
      </c>
      <c r="F1005" s="12">
        <v>7862.3020000000006</v>
      </c>
      <c r="G1005" s="10">
        <v>127</v>
      </c>
      <c r="H1005" s="10">
        <v>18</v>
      </c>
      <c r="I1005" s="42">
        <v>262.07673333333338</v>
      </c>
    </row>
    <row r="1006" spans="1:9" x14ac:dyDescent="0.45">
      <c r="A1006" s="19">
        <v>2016</v>
      </c>
      <c r="B1006" s="19">
        <v>5</v>
      </c>
      <c r="C1006" s="19">
        <v>20</v>
      </c>
      <c r="D1006" s="12">
        <v>198901.4360000001</v>
      </c>
      <c r="E1006" s="12">
        <v>31407.572499999995</v>
      </c>
      <c r="F1006" s="12">
        <v>4835.4135000000006</v>
      </c>
      <c r="G1006" s="10">
        <v>68</v>
      </c>
      <c r="H1006" s="10">
        <v>13</v>
      </c>
      <c r="I1006" s="42">
        <v>284.43608823529416</v>
      </c>
    </row>
    <row r="1007" spans="1:9" x14ac:dyDescent="0.45">
      <c r="A1007" s="19">
        <v>2016</v>
      </c>
      <c r="B1007" s="19">
        <v>5</v>
      </c>
      <c r="C1007" s="19">
        <v>20</v>
      </c>
      <c r="D1007" s="12">
        <v>198901.4360000001</v>
      </c>
      <c r="E1007" s="12">
        <v>31407.572499999995</v>
      </c>
      <c r="F1007" s="12">
        <v>4835.4135000000006</v>
      </c>
      <c r="G1007" s="10">
        <v>68</v>
      </c>
      <c r="H1007" s="10">
        <v>13</v>
      </c>
      <c r="I1007" s="42">
        <v>284.43608823529416</v>
      </c>
    </row>
    <row r="1008" spans="1:9" x14ac:dyDescent="0.45">
      <c r="A1008" s="19">
        <v>2016</v>
      </c>
      <c r="B1008" s="19">
        <v>5</v>
      </c>
      <c r="C1008" s="19">
        <v>20</v>
      </c>
      <c r="D1008" s="12">
        <v>198901.4360000001</v>
      </c>
      <c r="E1008" s="12">
        <v>31407.572499999995</v>
      </c>
      <c r="F1008" s="12">
        <v>4835.4135000000006</v>
      </c>
      <c r="G1008" s="10">
        <v>68</v>
      </c>
      <c r="H1008" s="10">
        <v>13</v>
      </c>
      <c r="I1008" s="42">
        <v>284.43608823529416</v>
      </c>
    </row>
    <row r="1009" spans="1:9" x14ac:dyDescent="0.45">
      <c r="A1009" s="19">
        <v>2016</v>
      </c>
      <c r="B1009" s="19">
        <v>5</v>
      </c>
      <c r="C1009" s="19">
        <v>20</v>
      </c>
      <c r="D1009" s="12">
        <v>198901.4360000001</v>
      </c>
      <c r="E1009" s="12">
        <v>31407.572499999995</v>
      </c>
      <c r="F1009" s="12">
        <v>4835.4135000000006</v>
      </c>
      <c r="G1009" s="10">
        <v>68</v>
      </c>
      <c r="H1009" s="10">
        <v>13</v>
      </c>
      <c r="I1009" s="42">
        <v>284.43608823529416</v>
      </c>
    </row>
    <row r="1010" spans="1:9" x14ac:dyDescent="0.45">
      <c r="A1010" s="19">
        <v>2016</v>
      </c>
      <c r="B1010" s="19">
        <v>5</v>
      </c>
      <c r="C1010" s="19">
        <v>21</v>
      </c>
      <c r="D1010" s="12">
        <v>198901.4360000001</v>
      </c>
      <c r="E1010" s="12">
        <v>31407.572499999995</v>
      </c>
      <c r="F1010" s="12">
        <v>2891.19</v>
      </c>
      <c r="G1010" s="10">
        <v>58</v>
      </c>
      <c r="H1010" s="10">
        <v>5</v>
      </c>
      <c r="I1010" s="42">
        <v>222.39923076923077</v>
      </c>
    </row>
    <row r="1011" spans="1:9" x14ac:dyDescent="0.45">
      <c r="A1011" s="19">
        <v>2016</v>
      </c>
      <c r="B1011" s="19">
        <v>5</v>
      </c>
      <c r="C1011" s="19">
        <v>21</v>
      </c>
      <c r="D1011" s="12">
        <v>198901.4360000001</v>
      </c>
      <c r="E1011" s="12">
        <v>31407.572499999995</v>
      </c>
      <c r="F1011" s="12">
        <v>2891.19</v>
      </c>
      <c r="G1011" s="10">
        <v>58</v>
      </c>
      <c r="H1011" s="10">
        <v>5</v>
      </c>
      <c r="I1011" s="42">
        <v>222.39923076923077</v>
      </c>
    </row>
    <row r="1012" spans="1:9" x14ac:dyDescent="0.45">
      <c r="A1012" s="19">
        <v>2016</v>
      </c>
      <c r="B1012" s="19">
        <v>5</v>
      </c>
      <c r="C1012" s="19">
        <v>21</v>
      </c>
      <c r="D1012" s="12">
        <v>198901.4360000001</v>
      </c>
      <c r="E1012" s="12">
        <v>31407.572499999995</v>
      </c>
      <c r="F1012" s="12">
        <v>2891.19</v>
      </c>
      <c r="G1012" s="10">
        <v>58</v>
      </c>
      <c r="H1012" s="10">
        <v>5</v>
      </c>
      <c r="I1012" s="42">
        <v>222.39923076923077</v>
      </c>
    </row>
    <row r="1013" spans="1:9" x14ac:dyDescent="0.45">
      <c r="A1013" s="19">
        <v>2016</v>
      </c>
      <c r="B1013" s="19">
        <v>5</v>
      </c>
      <c r="C1013" s="19">
        <v>21</v>
      </c>
      <c r="D1013" s="12">
        <v>198901.4360000001</v>
      </c>
      <c r="E1013" s="12">
        <v>31407.572499999995</v>
      </c>
      <c r="F1013" s="12">
        <v>2891.19</v>
      </c>
      <c r="G1013" s="10">
        <v>58</v>
      </c>
      <c r="H1013" s="10">
        <v>5</v>
      </c>
      <c r="I1013" s="42">
        <v>222.39923076923077</v>
      </c>
    </row>
    <row r="1014" spans="1:9" x14ac:dyDescent="0.45">
      <c r="A1014" s="19">
        <v>2016</v>
      </c>
      <c r="B1014" s="19">
        <v>5</v>
      </c>
      <c r="C1014" s="19">
        <v>21</v>
      </c>
      <c r="D1014" s="12">
        <v>198901.4360000001</v>
      </c>
      <c r="E1014" s="12">
        <v>31407.572499999995</v>
      </c>
      <c r="F1014" s="12">
        <v>2891.19</v>
      </c>
      <c r="G1014" s="10">
        <v>58</v>
      </c>
      <c r="H1014" s="10">
        <v>5</v>
      </c>
      <c r="I1014" s="42">
        <v>222.39923076923077</v>
      </c>
    </row>
    <row r="1015" spans="1:9" x14ac:dyDescent="0.45">
      <c r="A1015" s="19">
        <v>2016</v>
      </c>
      <c r="B1015" s="19">
        <v>5</v>
      </c>
      <c r="C1015" s="19">
        <v>21</v>
      </c>
      <c r="D1015" s="12">
        <v>198901.4360000001</v>
      </c>
      <c r="E1015" s="12">
        <v>31407.572499999995</v>
      </c>
      <c r="F1015" s="12">
        <v>2891.19</v>
      </c>
      <c r="G1015" s="10">
        <v>58</v>
      </c>
      <c r="H1015" s="10">
        <v>5</v>
      </c>
      <c r="I1015" s="42">
        <v>222.39923076923077</v>
      </c>
    </row>
    <row r="1016" spans="1:9" x14ac:dyDescent="0.45">
      <c r="A1016" s="19">
        <v>2016</v>
      </c>
      <c r="B1016" s="19">
        <v>5</v>
      </c>
      <c r="C1016" s="19">
        <v>21</v>
      </c>
      <c r="D1016" s="12">
        <v>198901.4360000001</v>
      </c>
      <c r="E1016" s="12">
        <v>31407.572499999995</v>
      </c>
      <c r="F1016" s="12">
        <v>2891.19</v>
      </c>
      <c r="G1016" s="10">
        <v>58</v>
      </c>
      <c r="H1016" s="10">
        <v>5</v>
      </c>
      <c r="I1016" s="42">
        <v>222.39923076923077</v>
      </c>
    </row>
    <row r="1017" spans="1:9" x14ac:dyDescent="0.45">
      <c r="A1017" s="19">
        <v>2016</v>
      </c>
      <c r="B1017" s="19">
        <v>5</v>
      </c>
      <c r="C1017" s="19">
        <v>22</v>
      </c>
      <c r="D1017" s="12">
        <v>198901.4360000001</v>
      </c>
      <c r="E1017" s="12">
        <v>31407.572499999995</v>
      </c>
      <c r="F1017" s="12">
        <v>8138.1639999999998</v>
      </c>
      <c r="G1017" s="10">
        <v>89</v>
      </c>
      <c r="H1017" s="10">
        <v>17</v>
      </c>
      <c r="I1017" s="42">
        <v>339.09016666666668</v>
      </c>
    </row>
    <row r="1018" spans="1:9" x14ac:dyDescent="0.45">
      <c r="A1018" s="19">
        <v>2016</v>
      </c>
      <c r="B1018" s="19">
        <v>5</v>
      </c>
      <c r="C1018" s="19">
        <v>22</v>
      </c>
      <c r="D1018" s="12">
        <v>198901.4360000001</v>
      </c>
      <c r="E1018" s="12">
        <v>31407.572499999995</v>
      </c>
      <c r="F1018" s="12">
        <v>8138.1639999999998</v>
      </c>
      <c r="G1018" s="10">
        <v>89</v>
      </c>
      <c r="H1018" s="10">
        <v>17</v>
      </c>
      <c r="I1018" s="42">
        <v>339.09016666666668</v>
      </c>
    </row>
    <row r="1019" spans="1:9" x14ac:dyDescent="0.45">
      <c r="A1019" s="19">
        <v>2016</v>
      </c>
      <c r="B1019" s="19">
        <v>5</v>
      </c>
      <c r="C1019" s="19">
        <v>22</v>
      </c>
      <c r="D1019" s="12">
        <v>198901.4360000001</v>
      </c>
      <c r="E1019" s="12">
        <v>31407.572499999995</v>
      </c>
      <c r="F1019" s="12">
        <v>8138.1639999999998</v>
      </c>
      <c r="G1019" s="10">
        <v>89</v>
      </c>
      <c r="H1019" s="10">
        <v>17</v>
      </c>
      <c r="I1019" s="42">
        <v>339.09016666666668</v>
      </c>
    </row>
    <row r="1020" spans="1:9" x14ac:dyDescent="0.45">
      <c r="A1020" s="19">
        <v>2016</v>
      </c>
      <c r="B1020" s="19">
        <v>5</v>
      </c>
      <c r="C1020" s="19">
        <v>22</v>
      </c>
      <c r="D1020" s="12">
        <v>198901.4360000001</v>
      </c>
      <c r="E1020" s="12">
        <v>31407.572499999995</v>
      </c>
      <c r="F1020" s="12">
        <v>8138.1639999999998</v>
      </c>
      <c r="G1020" s="10">
        <v>89</v>
      </c>
      <c r="H1020" s="10">
        <v>17</v>
      </c>
      <c r="I1020" s="42">
        <v>339.09016666666668</v>
      </c>
    </row>
    <row r="1021" spans="1:9" x14ac:dyDescent="0.45">
      <c r="A1021" s="19">
        <v>2016</v>
      </c>
      <c r="B1021" s="19">
        <v>5</v>
      </c>
      <c r="C1021" s="19">
        <v>22</v>
      </c>
      <c r="D1021" s="12">
        <v>198901.4360000001</v>
      </c>
      <c r="E1021" s="12">
        <v>31407.572499999995</v>
      </c>
      <c r="F1021" s="12">
        <v>8138.1639999999998</v>
      </c>
      <c r="G1021" s="10">
        <v>89</v>
      </c>
      <c r="H1021" s="10">
        <v>17</v>
      </c>
      <c r="I1021" s="42">
        <v>339.09016666666668</v>
      </c>
    </row>
    <row r="1022" spans="1:9" x14ac:dyDescent="0.45">
      <c r="A1022" s="19">
        <v>2016</v>
      </c>
      <c r="B1022" s="19">
        <v>5</v>
      </c>
      <c r="C1022" s="19">
        <v>22</v>
      </c>
      <c r="D1022" s="12">
        <v>198901.4360000001</v>
      </c>
      <c r="E1022" s="12">
        <v>31407.572499999995</v>
      </c>
      <c r="F1022" s="12">
        <v>8138.1639999999998</v>
      </c>
      <c r="G1022" s="10">
        <v>89</v>
      </c>
      <c r="H1022" s="10">
        <v>17</v>
      </c>
      <c r="I1022" s="42">
        <v>339.09016666666668</v>
      </c>
    </row>
    <row r="1023" spans="1:9" x14ac:dyDescent="0.45">
      <c r="A1023" s="19">
        <v>2016</v>
      </c>
      <c r="B1023" s="19">
        <v>5</v>
      </c>
      <c r="C1023" s="19">
        <v>22</v>
      </c>
      <c r="D1023" s="12">
        <v>198901.4360000001</v>
      </c>
      <c r="E1023" s="12">
        <v>31407.572499999995</v>
      </c>
      <c r="F1023" s="12">
        <v>8138.1639999999998</v>
      </c>
      <c r="G1023" s="10">
        <v>89</v>
      </c>
      <c r="H1023" s="10">
        <v>17</v>
      </c>
      <c r="I1023" s="42">
        <v>339.09016666666668</v>
      </c>
    </row>
    <row r="1024" spans="1:9" x14ac:dyDescent="0.45">
      <c r="A1024" s="19">
        <v>2016</v>
      </c>
      <c r="B1024" s="19">
        <v>5</v>
      </c>
      <c r="C1024" s="19">
        <v>22</v>
      </c>
      <c r="D1024" s="12">
        <v>198901.4360000001</v>
      </c>
      <c r="E1024" s="12">
        <v>31407.572499999995</v>
      </c>
      <c r="F1024" s="12">
        <v>8138.1639999999998</v>
      </c>
      <c r="G1024" s="10">
        <v>89</v>
      </c>
      <c r="H1024" s="10">
        <v>17</v>
      </c>
      <c r="I1024" s="42">
        <v>339.09016666666668</v>
      </c>
    </row>
    <row r="1025" spans="1:9" x14ac:dyDescent="0.45">
      <c r="A1025" s="19">
        <v>2016</v>
      </c>
      <c r="B1025" s="19">
        <v>5</v>
      </c>
      <c r="C1025" s="19">
        <v>22</v>
      </c>
      <c r="D1025" s="12">
        <v>198901.4360000001</v>
      </c>
      <c r="E1025" s="12">
        <v>31407.572499999995</v>
      </c>
      <c r="F1025" s="12">
        <v>8138.1639999999998</v>
      </c>
      <c r="G1025" s="10">
        <v>89</v>
      </c>
      <c r="H1025" s="10">
        <v>17</v>
      </c>
      <c r="I1025" s="42">
        <v>339.09016666666668</v>
      </c>
    </row>
    <row r="1026" spans="1:9" x14ac:dyDescent="0.45">
      <c r="A1026" s="19">
        <v>2016</v>
      </c>
      <c r="B1026" s="19">
        <v>5</v>
      </c>
      <c r="C1026" s="19">
        <v>22</v>
      </c>
      <c r="D1026" s="12">
        <v>198901.4360000001</v>
      </c>
      <c r="E1026" s="12">
        <v>31407.572499999995</v>
      </c>
      <c r="F1026" s="12">
        <v>8138.1639999999998</v>
      </c>
      <c r="G1026" s="10">
        <v>89</v>
      </c>
      <c r="H1026" s="10">
        <v>17</v>
      </c>
      <c r="I1026" s="42">
        <v>339.09016666666668</v>
      </c>
    </row>
    <row r="1027" spans="1:9" x14ac:dyDescent="0.45">
      <c r="A1027" s="19">
        <v>2016</v>
      </c>
      <c r="B1027" s="19">
        <v>5</v>
      </c>
      <c r="C1027" s="19">
        <v>22</v>
      </c>
      <c r="D1027" s="12">
        <v>198901.4360000001</v>
      </c>
      <c r="E1027" s="12">
        <v>31407.572499999995</v>
      </c>
      <c r="F1027" s="12">
        <v>8138.1639999999998</v>
      </c>
      <c r="G1027" s="10">
        <v>89</v>
      </c>
      <c r="H1027" s="10">
        <v>17</v>
      </c>
      <c r="I1027" s="42">
        <v>339.09016666666668</v>
      </c>
    </row>
    <row r="1028" spans="1:9" x14ac:dyDescent="0.45">
      <c r="A1028" s="19">
        <v>2016</v>
      </c>
      <c r="B1028" s="19">
        <v>5</v>
      </c>
      <c r="C1028" s="19">
        <v>23</v>
      </c>
      <c r="D1028" s="12">
        <v>198901.4360000001</v>
      </c>
      <c r="E1028" s="12">
        <v>31407.572499999995</v>
      </c>
      <c r="F1028" s="12">
        <v>14416.489000000001</v>
      </c>
      <c r="G1028" s="10">
        <v>138</v>
      </c>
      <c r="H1028" s="10">
        <v>16</v>
      </c>
      <c r="I1028" s="42">
        <v>465.04803225806455</v>
      </c>
    </row>
    <row r="1029" spans="1:9" x14ac:dyDescent="0.45">
      <c r="A1029" s="19">
        <v>2016</v>
      </c>
      <c r="B1029" s="19">
        <v>5</v>
      </c>
      <c r="C1029" s="19">
        <v>23</v>
      </c>
      <c r="D1029" s="12">
        <v>198901.4360000001</v>
      </c>
      <c r="E1029" s="12">
        <v>31407.572499999995</v>
      </c>
      <c r="F1029" s="12">
        <v>14416.489000000001</v>
      </c>
      <c r="G1029" s="10">
        <v>138</v>
      </c>
      <c r="H1029" s="10">
        <v>16</v>
      </c>
      <c r="I1029" s="42">
        <v>465.04803225806455</v>
      </c>
    </row>
    <row r="1030" spans="1:9" x14ac:dyDescent="0.45">
      <c r="A1030" s="19">
        <v>2016</v>
      </c>
      <c r="B1030" s="19">
        <v>5</v>
      </c>
      <c r="C1030" s="19">
        <v>23</v>
      </c>
      <c r="D1030" s="12">
        <v>198901.4360000001</v>
      </c>
      <c r="E1030" s="12">
        <v>31407.572499999995</v>
      </c>
      <c r="F1030" s="12">
        <v>14416.489000000001</v>
      </c>
      <c r="G1030" s="10">
        <v>138</v>
      </c>
      <c r="H1030" s="10">
        <v>16</v>
      </c>
      <c r="I1030" s="42">
        <v>465.04803225806455</v>
      </c>
    </row>
    <row r="1031" spans="1:9" x14ac:dyDescent="0.45">
      <c r="A1031" s="19">
        <v>2016</v>
      </c>
      <c r="B1031" s="19">
        <v>5</v>
      </c>
      <c r="C1031" s="19">
        <v>23</v>
      </c>
      <c r="D1031" s="12">
        <v>198901.4360000001</v>
      </c>
      <c r="E1031" s="12">
        <v>31407.572499999995</v>
      </c>
      <c r="F1031" s="12">
        <v>14416.489000000001</v>
      </c>
      <c r="G1031" s="10">
        <v>138</v>
      </c>
      <c r="H1031" s="10">
        <v>16</v>
      </c>
      <c r="I1031" s="42">
        <v>465.04803225806455</v>
      </c>
    </row>
    <row r="1032" spans="1:9" x14ac:dyDescent="0.45">
      <c r="A1032" s="19">
        <v>2016</v>
      </c>
      <c r="B1032" s="19">
        <v>5</v>
      </c>
      <c r="C1032" s="19">
        <v>23</v>
      </c>
      <c r="D1032" s="12">
        <v>198901.4360000001</v>
      </c>
      <c r="E1032" s="12">
        <v>31407.572499999995</v>
      </c>
      <c r="F1032" s="12">
        <v>14416.489000000001</v>
      </c>
      <c r="G1032" s="10">
        <v>138</v>
      </c>
      <c r="H1032" s="10">
        <v>16</v>
      </c>
      <c r="I1032" s="42">
        <v>465.04803225806455</v>
      </c>
    </row>
    <row r="1033" spans="1:9" x14ac:dyDescent="0.45">
      <c r="A1033" s="19">
        <v>2016</v>
      </c>
      <c r="B1033" s="19">
        <v>5</v>
      </c>
      <c r="C1033" s="19">
        <v>23</v>
      </c>
      <c r="D1033" s="12">
        <v>198901.4360000001</v>
      </c>
      <c r="E1033" s="12">
        <v>31407.572499999995</v>
      </c>
      <c r="F1033" s="12">
        <v>14416.489000000001</v>
      </c>
      <c r="G1033" s="10">
        <v>138</v>
      </c>
      <c r="H1033" s="10">
        <v>16</v>
      </c>
      <c r="I1033" s="42">
        <v>465.04803225806455</v>
      </c>
    </row>
    <row r="1034" spans="1:9" x14ac:dyDescent="0.45">
      <c r="A1034" s="19">
        <v>2016</v>
      </c>
      <c r="B1034" s="19">
        <v>5</v>
      </c>
      <c r="C1034" s="19">
        <v>23</v>
      </c>
      <c r="D1034" s="12">
        <v>198901.4360000001</v>
      </c>
      <c r="E1034" s="12">
        <v>31407.572499999995</v>
      </c>
      <c r="F1034" s="12">
        <v>14416.489000000001</v>
      </c>
      <c r="G1034" s="10">
        <v>138</v>
      </c>
      <c r="H1034" s="10">
        <v>16</v>
      </c>
      <c r="I1034" s="42">
        <v>465.04803225806455</v>
      </c>
    </row>
    <row r="1035" spans="1:9" x14ac:dyDescent="0.45">
      <c r="A1035" s="19">
        <v>2016</v>
      </c>
      <c r="B1035" s="19">
        <v>6</v>
      </c>
      <c r="C1035" s="19">
        <v>23</v>
      </c>
      <c r="D1035" s="12">
        <v>198901.4360000001</v>
      </c>
      <c r="E1035" s="12">
        <v>33990.876599999989</v>
      </c>
      <c r="F1035" s="12">
        <v>14416.489000000001</v>
      </c>
      <c r="G1035" s="10">
        <v>138</v>
      </c>
      <c r="H1035" s="10">
        <v>16</v>
      </c>
      <c r="I1035" s="42">
        <v>465.04803225806455</v>
      </c>
    </row>
    <row r="1036" spans="1:9" x14ac:dyDescent="0.45">
      <c r="A1036" s="19">
        <v>2016</v>
      </c>
      <c r="B1036" s="19">
        <v>6</v>
      </c>
      <c r="C1036" s="19">
        <v>23</v>
      </c>
      <c r="D1036" s="12">
        <v>198901.4360000001</v>
      </c>
      <c r="E1036" s="12">
        <v>33990.876599999989</v>
      </c>
      <c r="F1036" s="12">
        <v>14416.489000000001</v>
      </c>
      <c r="G1036" s="10">
        <v>138</v>
      </c>
      <c r="H1036" s="10">
        <v>16</v>
      </c>
      <c r="I1036" s="42">
        <v>465.04803225806455</v>
      </c>
    </row>
    <row r="1037" spans="1:9" x14ac:dyDescent="0.45">
      <c r="A1037" s="19">
        <v>2016</v>
      </c>
      <c r="B1037" s="19">
        <v>6</v>
      </c>
      <c r="C1037" s="19">
        <v>23</v>
      </c>
      <c r="D1037" s="12">
        <v>198901.4360000001</v>
      </c>
      <c r="E1037" s="12">
        <v>33990.876599999989</v>
      </c>
      <c r="F1037" s="12">
        <v>14416.489000000001</v>
      </c>
      <c r="G1037" s="10">
        <v>138</v>
      </c>
      <c r="H1037" s="10">
        <v>16</v>
      </c>
      <c r="I1037" s="42">
        <v>465.04803225806455</v>
      </c>
    </row>
    <row r="1038" spans="1:9" x14ac:dyDescent="0.45">
      <c r="A1038" s="19">
        <v>2016</v>
      </c>
      <c r="B1038" s="19">
        <v>6</v>
      </c>
      <c r="C1038" s="19">
        <v>23</v>
      </c>
      <c r="D1038" s="12">
        <v>198901.4360000001</v>
      </c>
      <c r="E1038" s="12">
        <v>33990.876599999989</v>
      </c>
      <c r="F1038" s="12">
        <v>14416.489000000001</v>
      </c>
      <c r="G1038" s="10">
        <v>138</v>
      </c>
      <c r="H1038" s="10">
        <v>16</v>
      </c>
      <c r="I1038" s="42">
        <v>465.04803225806455</v>
      </c>
    </row>
    <row r="1039" spans="1:9" x14ac:dyDescent="0.45">
      <c r="A1039" s="19">
        <v>2016</v>
      </c>
      <c r="B1039" s="19">
        <v>6</v>
      </c>
      <c r="C1039" s="19">
        <v>23</v>
      </c>
      <c r="D1039" s="12">
        <v>198901.4360000001</v>
      </c>
      <c r="E1039" s="12">
        <v>33990.876599999989</v>
      </c>
      <c r="F1039" s="12">
        <v>14416.489000000001</v>
      </c>
      <c r="G1039" s="10">
        <v>138</v>
      </c>
      <c r="H1039" s="10">
        <v>16</v>
      </c>
      <c r="I1039" s="42">
        <v>465.04803225806455</v>
      </c>
    </row>
    <row r="1040" spans="1:9" x14ac:dyDescent="0.45">
      <c r="A1040" s="19">
        <v>2016</v>
      </c>
      <c r="B1040" s="19">
        <v>6</v>
      </c>
      <c r="C1040" s="19">
        <v>23</v>
      </c>
      <c r="D1040" s="12">
        <v>198901.4360000001</v>
      </c>
      <c r="E1040" s="12">
        <v>33990.876599999989</v>
      </c>
      <c r="F1040" s="12">
        <v>14416.489000000001</v>
      </c>
      <c r="G1040" s="10">
        <v>138</v>
      </c>
      <c r="H1040" s="10">
        <v>16</v>
      </c>
      <c r="I1040" s="42">
        <v>465.04803225806455</v>
      </c>
    </row>
    <row r="1041" spans="1:9" x14ac:dyDescent="0.45">
      <c r="A1041" s="19">
        <v>2016</v>
      </c>
      <c r="B1041" s="19">
        <v>6</v>
      </c>
      <c r="C1041" s="19">
        <v>23</v>
      </c>
      <c r="D1041" s="12">
        <v>198901.4360000001</v>
      </c>
      <c r="E1041" s="12">
        <v>33990.876599999989</v>
      </c>
      <c r="F1041" s="12">
        <v>14416.489000000001</v>
      </c>
      <c r="G1041" s="10">
        <v>138</v>
      </c>
      <c r="H1041" s="10">
        <v>16</v>
      </c>
      <c r="I1041" s="42">
        <v>465.04803225806455</v>
      </c>
    </row>
    <row r="1042" spans="1:9" x14ac:dyDescent="0.45">
      <c r="A1042" s="19">
        <v>2016</v>
      </c>
      <c r="B1042" s="19">
        <v>6</v>
      </c>
      <c r="C1042" s="19">
        <v>24</v>
      </c>
      <c r="D1042" s="12">
        <v>198901.4360000001</v>
      </c>
      <c r="E1042" s="12">
        <v>33990.876599999989</v>
      </c>
      <c r="F1042" s="12">
        <v>9591.391999999998</v>
      </c>
      <c r="G1042" s="10">
        <v>82</v>
      </c>
      <c r="H1042" s="10">
        <v>13</v>
      </c>
      <c r="I1042" s="42">
        <v>479.56959999999992</v>
      </c>
    </row>
    <row r="1043" spans="1:9" x14ac:dyDescent="0.45">
      <c r="A1043" s="19">
        <v>2016</v>
      </c>
      <c r="B1043" s="19">
        <v>6</v>
      </c>
      <c r="C1043" s="19">
        <v>24</v>
      </c>
      <c r="D1043" s="12">
        <v>198901.4360000001</v>
      </c>
      <c r="E1043" s="12">
        <v>33990.876599999989</v>
      </c>
      <c r="F1043" s="12">
        <v>9591.391999999998</v>
      </c>
      <c r="G1043" s="10">
        <v>82</v>
      </c>
      <c r="H1043" s="10">
        <v>13</v>
      </c>
      <c r="I1043" s="42">
        <v>479.56959999999992</v>
      </c>
    </row>
    <row r="1044" spans="1:9" x14ac:dyDescent="0.45">
      <c r="A1044" s="19">
        <v>2016</v>
      </c>
      <c r="B1044" s="19">
        <v>6</v>
      </c>
      <c r="C1044" s="19">
        <v>24</v>
      </c>
      <c r="D1044" s="12">
        <v>198901.4360000001</v>
      </c>
      <c r="E1044" s="12">
        <v>33990.876599999989</v>
      </c>
      <c r="F1044" s="12">
        <v>9591.391999999998</v>
      </c>
      <c r="G1044" s="10">
        <v>82</v>
      </c>
      <c r="H1044" s="10">
        <v>13</v>
      </c>
      <c r="I1044" s="42">
        <v>479.56959999999992</v>
      </c>
    </row>
    <row r="1045" spans="1:9" x14ac:dyDescent="0.45">
      <c r="A1045" s="19">
        <v>2016</v>
      </c>
      <c r="B1045" s="19">
        <v>6</v>
      </c>
      <c r="C1045" s="19">
        <v>24</v>
      </c>
      <c r="D1045" s="12">
        <v>198901.4360000001</v>
      </c>
      <c r="E1045" s="12">
        <v>33990.876599999989</v>
      </c>
      <c r="F1045" s="12">
        <v>9591.391999999998</v>
      </c>
      <c r="G1045" s="10">
        <v>82</v>
      </c>
      <c r="H1045" s="10">
        <v>13</v>
      </c>
      <c r="I1045" s="42">
        <v>479.56959999999992</v>
      </c>
    </row>
    <row r="1046" spans="1:9" x14ac:dyDescent="0.45">
      <c r="A1046" s="19">
        <v>2016</v>
      </c>
      <c r="B1046" s="19">
        <v>6</v>
      </c>
      <c r="C1046" s="19">
        <v>24</v>
      </c>
      <c r="D1046" s="12">
        <v>198901.4360000001</v>
      </c>
      <c r="E1046" s="12">
        <v>33990.876599999989</v>
      </c>
      <c r="F1046" s="12">
        <v>9591.391999999998</v>
      </c>
      <c r="G1046" s="10">
        <v>82</v>
      </c>
      <c r="H1046" s="10">
        <v>13</v>
      </c>
      <c r="I1046" s="42">
        <v>479.56959999999992</v>
      </c>
    </row>
    <row r="1047" spans="1:9" x14ac:dyDescent="0.45">
      <c r="A1047" s="19">
        <v>2016</v>
      </c>
      <c r="B1047" s="19">
        <v>6</v>
      </c>
      <c r="C1047" s="19">
        <v>24</v>
      </c>
      <c r="D1047" s="12">
        <v>198901.4360000001</v>
      </c>
      <c r="E1047" s="12">
        <v>33990.876599999989</v>
      </c>
      <c r="F1047" s="12">
        <v>9591.391999999998</v>
      </c>
      <c r="G1047" s="10">
        <v>82</v>
      </c>
      <c r="H1047" s="10">
        <v>13</v>
      </c>
      <c r="I1047" s="42">
        <v>479.56959999999992</v>
      </c>
    </row>
    <row r="1048" spans="1:9" x14ac:dyDescent="0.45">
      <c r="A1048" s="19">
        <v>2016</v>
      </c>
      <c r="B1048" s="19">
        <v>6</v>
      </c>
      <c r="C1048" s="19">
        <v>24</v>
      </c>
      <c r="D1048" s="12">
        <v>198901.4360000001</v>
      </c>
      <c r="E1048" s="12">
        <v>33990.876599999989</v>
      </c>
      <c r="F1048" s="12">
        <v>9591.391999999998</v>
      </c>
      <c r="G1048" s="10">
        <v>82</v>
      </c>
      <c r="H1048" s="10">
        <v>13</v>
      </c>
      <c r="I1048" s="42">
        <v>479.56959999999992</v>
      </c>
    </row>
    <row r="1049" spans="1:9" x14ac:dyDescent="0.45">
      <c r="A1049" s="19">
        <v>2016</v>
      </c>
      <c r="B1049" s="19">
        <v>6</v>
      </c>
      <c r="C1049" s="19">
        <v>25</v>
      </c>
      <c r="D1049" s="12">
        <v>198901.4360000001</v>
      </c>
      <c r="E1049" s="12">
        <v>33990.876599999989</v>
      </c>
      <c r="F1049" s="12">
        <v>9028.4965999999986</v>
      </c>
      <c r="G1049" s="10">
        <v>109</v>
      </c>
      <c r="H1049" s="10">
        <v>20</v>
      </c>
      <c r="I1049" s="42">
        <v>311.3274689655172</v>
      </c>
    </row>
    <row r="1050" spans="1:9" x14ac:dyDescent="0.45">
      <c r="A1050" s="19">
        <v>2016</v>
      </c>
      <c r="B1050" s="19">
        <v>6</v>
      </c>
      <c r="C1050" s="19">
        <v>25</v>
      </c>
      <c r="D1050" s="12">
        <v>198901.4360000001</v>
      </c>
      <c r="E1050" s="12">
        <v>33990.876599999989</v>
      </c>
      <c r="F1050" s="12">
        <v>9028.4965999999986</v>
      </c>
      <c r="G1050" s="10">
        <v>109</v>
      </c>
      <c r="H1050" s="10">
        <v>20</v>
      </c>
      <c r="I1050" s="42">
        <v>311.3274689655172</v>
      </c>
    </row>
    <row r="1051" spans="1:9" x14ac:dyDescent="0.45">
      <c r="A1051" s="19">
        <v>2016</v>
      </c>
      <c r="B1051" s="19">
        <v>6</v>
      </c>
      <c r="C1051" s="19">
        <v>25</v>
      </c>
      <c r="D1051" s="12">
        <v>198901.4360000001</v>
      </c>
      <c r="E1051" s="12">
        <v>33990.876599999989</v>
      </c>
      <c r="F1051" s="12">
        <v>9028.4965999999986</v>
      </c>
      <c r="G1051" s="10">
        <v>109</v>
      </c>
      <c r="H1051" s="10">
        <v>20</v>
      </c>
      <c r="I1051" s="42">
        <v>311.3274689655172</v>
      </c>
    </row>
    <row r="1052" spans="1:9" x14ac:dyDescent="0.45">
      <c r="A1052" s="19">
        <v>2016</v>
      </c>
      <c r="B1052" s="19">
        <v>6</v>
      </c>
      <c r="C1052" s="19">
        <v>25</v>
      </c>
      <c r="D1052" s="12">
        <v>198901.4360000001</v>
      </c>
      <c r="E1052" s="12">
        <v>33990.876599999989</v>
      </c>
      <c r="F1052" s="12">
        <v>9028.4965999999986</v>
      </c>
      <c r="G1052" s="10">
        <v>109</v>
      </c>
      <c r="H1052" s="10">
        <v>20</v>
      </c>
      <c r="I1052" s="42">
        <v>311.3274689655172</v>
      </c>
    </row>
    <row r="1053" spans="1:9" x14ac:dyDescent="0.45">
      <c r="A1053" s="19">
        <v>2016</v>
      </c>
      <c r="B1053" s="19">
        <v>6</v>
      </c>
      <c r="C1053" s="19">
        <v>25</v>
      </c>
      <c r="D1053" s="12">
        <v>198901.4360000001</v>
      </c>
      <c r="E1053" s="12">
        <v>33990.876599999989</v>
      </c>
      <c r="F1053" s="12">
        <v>9028.4965999999986</v>
      </c>
      <c r="G1053" s="10">
        <v>109</v>
      </c>
      <c r="H1053" s="10">
        <v>20</v>
      </c>
      <c r="I1053" s="42">
        <v>311.3274689655172</v>
      </c>
    </row>
    <row r="1054" spans="1:9" x14ac:dyDescent="0.45">
      <c r="A1054" s="19">
        <v>2016</v>
      </c>
      <c r="B1054" s="19">
        <v>6</v>
      </c>
      <c r="C1054" s="19">
        <v>25</v>
      </c>
      <c r="D1054" s="12">
        <v>198901.4360000001</v>
      </c>
      <c r="E1054" s="12">
        <v>33990.876599999989</v>
      </c>
      <c r="F1054" s="12">
        <v>9028.4965999999986</v>
      </c>
      <c r="G1054" s="10">
        <v>109</v>
      </c>
      <c r="H1054" s="10">
        <v>20</v>
      </c>
      <c r="I1054" s="42">
        <v>311.3274689655172</v>
      </c>
    </row>
    <row r="1055" spans="1:9" x14ac:dyDescent="0.45">
      <c r="A1055" s="19">
        <v>2016</v>
      </c>
      <c r="B1055" s="19">
        <v>6</v>
      </c>
      <c r="C1055" s="19">
        <v>25</v>
      </c>
      <c r="D1055" s="12">
        <v>198901.4360000001</v>
      </c>
      <c r="E1055" s="12">
        <v>33990.876599999989</v>
      </c>
      <c r="F1055" s="12">
        <v>9028.4965999999986</v>
      </c>
      <c r="G1055" s="10">
        <v>109</v>
      </c>
      <c r="H1055" s="10">
        <v>20</v>
      </c>
      <c r="I1055" s="42">
        <v>311.3274689655172</v>
      </c>
    </row>
    <row r="1056" spans="1:9" x14ac:dyDescent="0.45">
      <c r="A1056" s="19">
        <v>2016</v>
      </c>
      <c r="B1056" s="19">
        <v>6</v>
      </c>
      <c r="C1056" s="19">
        <v>25</v>
      </c>
      <c r="D1056" s="12">
        <v>198901.4360000001</v>
      </c>
      <c r="E1056" s="12">
        <v>33990.876599999989</v>
      </c>
      <c r="F1056" s="12">
        <v>9028.4965999999986</v>
      </c>
      <c r="G1056" s="10">
        <v>109</v>
      </c>
      <c r="H1056" s="10">
        <v>20</v>
      </c>
      <c r="I1056" s="42">
        <v>311.3274689655172</v>
      </c>
    </row>
    <row r="1057" spans="1:9" x14ac:dyDescent="0.45">
      <c r="A1057" s="19">
        <v>2016</v>
      </c>
      <c r="B1057" s="19">
        <v>6</v>
      </c>
      <c r="C1057" s="19">
        <v>25</v>
      </c>
      <c r="D1057" s="12">
        <v>198901.4360000001</v>
      </c>
      <c r="E1057" s="12">
        <v>33990.876599999989</v>
      </c>
      <c r="F1057" s="12">
        <v>9028.4965999999986</v>
      </c>
      <c r="G1057" s="10">
        <v>109</v>
      </c>
      <c r="H1057" s="10">
        <v>20</v>
      </c>
      <c r="I1057" s="42">
        <v>311.3274689655172</v>
      </c>
    </row>
    <row r="1058" spans="1:9" x14ac:dyDescent="0.45">
      <c r="A1058" s="19">
        <v>2016</v>
      </c>
      <c r="B1058" s="19">
        <v>6</v>
      </c>
      <c r="C1058" s="19">
        <v>25</v>
      </c>
      <c r="D1058" s="12">
        <v>198901.4360000001</v>
      </c>
      <c r="E1058" s="12">
        <v>33990.876599999989</v>
      </c>
      <c r="F1058" s="12">
        <v>9028.4965999999986</v>
      </c>
      <c r="G1058" s="10">
        <v>109</v>
      </c>
      <c r="H1058" s="10">
        <v>20</v>
      </c>
      <c r="I1058" s="42">
        <v>311.3274689655172</v>
      </c>
    </row>
    <row r="1059" spans="1:9" x14ac:dyDescent="0.45">
      <c r="A1059" s="19">
        <v>2016</v>
      </c>
      <c r="B1059" s="19">
        <v>6</v>
      </c>
      <c r="C1059" s="19">
        <v>25</v>
      </c>
      <c r="D1059" s="12">
        <v>198901.4360000001</v>
      </c>
      <c r="E1059" s="12">
        <v>33990.876599999989</v>
      </c>
      <c r="F1059" s="12">
        <v>9028.4965999999986</v>
      </c>
      <c r="G1059" s="10">
        <v>109</v>
      </c>
      <c r="H1059" s="10">
        <v>20</v>
      </c>
      <c r="I1059" s="42">
        <v>311.3274689655172</v>
      </c>
    </row>
    <row r="1060" spans="1:9" x14ac:dyDescent="0.45">
      <c r="A1060" s="19">
        <v>2016</v>
      </c>
      <c r="B1060" s="19">
        <v>6</v>
      </c>
      <c r="C1060" s="19">
        <v>25</v>
      </c>
      <c r="D1060" s="12">
        <v>198901.4360000001</v>
      </c>
      <c r="E1060" s="12">
        <v>33990.876599999989</v>
      </c>
      <c r="F1060" s="12">
        <v>9028.4965999999986</v>
      </c>
      <c r="G1060" s="10">
        <v>109</v>
      </c>
      <c r="H1060" s="10">
        <v>20</v>
      </c>
      <c r="I1060" s="42">
        <v>311.3274689655172</v>
      </c>
    </row>
    <row r="1061" spans="1:9" x14ac:dyDescent="0.45">
      <c r="A1061" s="19">
        <v>2016</v>
      </c>
      <c r="B1061" s="19">
        <v>6</v>
      </c>
      <c r="C1061" s="19">
        <v>25</v>
      </c>
      <c r="D1061" s="12">
        <v>198901.4360000001</v>
      </c>
      <c r="E1061" s="12">
        <v>33990.876599999989</v>
      </c>
      <c r="F1061" s="12">
        <v>9028.4965999999986</v>
      </c>
      <c r="G1061" s="10">
        <v>109</v>
      </c>
      <c r="H1061" s="10">
        <v>20</v>
      </c>
      <c r="I1061" s="42">
        <v>311.3274689655172</v>
      </c>
    </row>
    <row r="1062" spans="1:9" x14ac:dyDescent="0.45">
      <c r="A1062" s="19">
        <v>2016</v>
      </c>
      <c r="B1062" s="19">
        <v>6</v>
      </c>
      <c r="C1062" s="19">
        <v>26</v>
      </c>
      <c r="D1062" s="12">
        <v>198901.4360000001</v>
      </c>
      <c r="E1062" s="12">
        <v>33990.876599999989</v>
      </c>
      <c r="F1062" s="12">
        <v>5340.4059999999999</v>
      </c>
      <c r="G1062" s="10">
        <v>62</v>
      </c>
      <c r="H1062" s="10">
        <v>12</v>
      </c>
      <c r="I1062" s="42">
        <v>314.14152941176468</v>
      </c>
    </row>
    <row r="1063" spans="1:9" x14ac:dyDescent="0.45">
      <c r="A1063" s="19">
        <v>2016</v>
      </c>
      <c r="B1063" s="19">
        <v>6</v>
      </c>
      <c r="C1063" s="19">
        <v>26</v>
      </c>
      <c r="D1063" s="12">
        <v>198901.4360000001</v>
      </c>
      <c r="E1063" s="12">
        <v>33990.876599999989</v>
      </c>
      <c r="F1063" s="12">
        <v>5340.4059999999999</v>
      </c>
      <c r="G1063" s="10">
        <v>62</v>
      </c>
      <c r="H1063" s="10">
        <v>12</v>
      </c>
      <c r="I1063" s="42">
        <v>314.14152941176468</v>
      </c>
    </row>
    <row r="1064" spans="1:9" x14ac:dyDescent="0.45">
      <c r="A1064" s="19">
        <v>2016</v>
      </c>
      <c r="B1064" s="19">
        <v>6</v>
      </c>
      <c r="C1064" s="19">
        <v>26</v>
      </c>
      <c r="D1064" s="12">
        <v>198901.4360000001</v>
      </c>
      <c r="E1064" s="12">
        <v>33990.876599999989</v>
      </c>
      <c r="F1064" s="12">
        <v>5340.4059999999999</v>
      </c>
      <c r="G1064" s="10">
        <v>62</v>
      </c>
      <c r="H1064" s="10">
        <v>12</v>
      </c>
      <c r="I1064" s="42">
        <v>314.14152941176468</v>
      </c>
    </row>
    <row r="1065" spans="1:9" x14ac:dyDescent="0.45">
      <c r="A1065" s="19">
        <v>2016</v>
      </c>
      <c r="B1065" s="19">
        <v>6</v>
      </c>
      <c r="C1065" s="19">
        <v>26</v>
      </c>
      <c r="D1065" s="12">
        <v>198901.4360000001</v>
      </c>
      <c r="E1065" s="12">
        <v>33990.876599999989</v>
      </c>
      <c r="F1065" s="12">
        <v>5340.4059999999999</v>
      </c>
      <c r="G1065" s="10">
        <v>62</v>
      </c>
      <c r="H1065" s="10">
        <v>12</v>
      </c>
      <c r="I1065" s="42">
        <v>314.14152941176468</v>
      </c>
    </row>
    <row r="1066" spans="1:9" x14ac:dyDescent="0.45">
      <c r="A1066" s="19">
        <v>2016</v>
      </c>
      <c r="B1066" s="19">
        <v>6</v>
      </c>
      <c r="C1066" s="19">
        <v>26</v>
      </c>
      <c r="D1066" s="12">
        <v>198901.4360000001</v>
      </c>
      <c r="E1066" s="12">
        <v>33990.876599999989</v>
      </c>
      <c r="F1066" s="12">
        <v>5340.4059999999999</v>
      </c>
      <c r="G1066" s="10">
        <v>62</v>
      </c>
      <c r="H1066" s="10">
        <v>12</v>
      </c>
      <c r="I1066" s="42">
        <v>314.14152941176468</v>
      </c>
    </row>
    <row r="1067" spans="1:9" x14ac:dyDescent="0.45">
      <c r="A1067" s="19">
        <v>2016</v>
      </c>
      <c r="B1067" s="19">
        <v>6</v>
      </c>
      <c r="C1067" s="19">
        <v>26</v>
      </c>
      <c r="D1067" s="12">
        <v>198901.4360000001</v>
      </c>
      <c r="E1067" s="12">
        <v>33990.876599999989</v>
      </c>
      <c r="F1067" s="12">
        <v>5340.4059999999999</v>
      </c>
      <c r="G1067" s="10">
        <v>62</v>
      </c>
      <c r="H1067" s="10">
        <v>12</v>
      </c>
      <c r="I1067" s="42">
        <v>314.14152941176468</v>
      </c>
    </row>
    <row r="1068" spans="1:9" x14ac:dyDescent="0.45">
      <c r="A1068" s="19">
        <v>2016</v>
      </c>
      <c r="B1068" s="19">
        <v>6</v>
      </c>
      <c r="C1068" s="19">
        <v>27</v>
      </c>
      <c r="D1068" s="12">
        <v>198901.4360000001</v>
      </c>
      <c r="E1068" s="12">
        <v>33990.876599999989</v>
      </c>
      <c r="F1068" s="12">
        <v>5660.1040000000003</v>
      </c>
      <c r="G1068" s="10">
        <v>71</v>
      </c>
      <c r="H1068" s="10">
        <v>14</v>
      </c>
      <c r="I1068" s="42">
        <v>297.90021052631579</v>
      </c>
    </row>
    <row r="1069" spans="1:9" x14ac:dyDescent="0.45">
      <c r="A1069" s="19">
        <v>2016</v>
      </c>
      <c r="B1069" s="19">
        <v>6</v>
      </c>
      <c r="C1069" s="19">
        <v>27</v>
      </c>
      <c r="D1069" s="12">
        <v>198901.4360000001</v>
      </c>
      <c r="E1069" s="12">
        <v>33990.876599999989</v>
      </c>
      <c r="F1069" s="12">
        <v>5660.1040000000003</v>
      </c>
      <c r="G1069" s="10">
        <v>71</v>
      </c>
      <c r="H1069" s="10">
        <v>14</v>
      </c>
      <c r="I1069" s="42">
        <v>297.90021052631579</v>
      </c>
    </row>
    <row r="1070" spans="1:9" x14ac:dyDescent="0.45">
      <c r="A1070" s="19">
        <v>2016</v>
      </c>
      <c r="B1070" s="19">
        <v>6</v>
      </c>
      <c r="C1070" s="19">
        <v>27</v>
      </c>
      <c r="D1070" s="12">
        <v>198901.4360000001</v>
      </c>
      <c r="E1070" s="12">
        <v>33990.876599999989</v>
      </c>
      <c r="F1070" s="12">
        <v>5660.1040000000003</v>
      </c>
      <c r="G1070" s="10">
        <v>71</v>
      </c>
      <c r="H1070" s="10">
        <v>14</v>
      </c>
      <c r="I1070" s="42">
        <v>297.90021052631579</v>
      </c>
    </row>
    <row r="1071" spans="1:9" x14ac:dyDescent="0.45">
      <c r="A1071" s="19">
        <v>2016</v>
      </c>
      <c r="B1071" s="19">
        <v>6</v>
      </c>
      <c r="C1071" s="19">
        <v>27</v>
      </c>
      <c r="D1071" s="12">
        <v>198901.4360000001</v>
      </c>
      <c r="E1071" s="12">
        <v>33990.876599999989</v>
      </c>
      <c r="F1071" s="12">
        <v>5660.1040000000003</v>
      </c>
      <c r="G1071" s="10">
        <v>71</v>
      </c>
      <c r="H1071" s="10">
        <v>14</v>
      </c>
      <c r="I1071" s="42">
        <v>297.90021052631579</v>
      </c>
    </row>
    <row r="1072" spans="1:9" x14ac:dyDescent="0.45">
      <c r="A1072" s="19">
        <v>2016</v>
      </c>
      <c r="B1072" s="19">
        <v>6</v>
      </c>
      <c r="C1072" s="19">
        <v>27</v>
      </c>
      <c r="D1072" s="12">
        <v>198901.4360000001</v>
      </c>
      <c r="E1072" s="12">
        <v>33990.876599999989</v>
      </c>
      <c r="F1072" s="12">
        <v>5660.1040000000003</v>
      </c>
      <c r="G1072" s="10">
        <v>71</v>
      </c>
      <c r="H1072" s="10">
        <v>14</v>
      </c>
      <c r="I1072" s="42">
        <v>297.90021052631579</v>
      </c>
    </row>
    <row r="1073" spans="1:9" x14ac:dyDescent="0.45">
      <c r="A1073" s="19">
        <v>2016</v>
      </c>
      <c r="B1073" s="19">
        <v>7</v>
      </c>
      <c r="C1073" s="19">
        <v>27</v>
      </c>
      <c r="D1073" s="12">
        <v>198901.4360000001</v>
      </c>
      <c r="E1073" s="12">
        <v>37563.989999999991</v>
      </c>
      <c r="F1073" s="12">
        <v>5660.1040000000003</v>
      </c>
      <c r="G1073" s="10">
        <v>71</v>
      </c>
      <c r="H1073" s="10">
        <v>14</v>
      </c>
      <c r="I1073" s="42">
        <v>297.90021052631579</v>
      </c>
    </row>
    <row r="1074" spans="1:9" x14ac:dyDescent="0.45">
      <c r="A1074" s="19">
        <v>2016</v>
      </c>
      <c r="B1074" s="19">
        <v>7</v>
      </c>
      <c r="C1074" s="19">
        <v>27</v>
      </c>
      <c r="D1074" s="12">
        <v>198901.4360000001</v>
      </c>
      <c r="E1074" s="12">
        <v>37563.989999999991</v>
      </c>
      <c r="F1074" s="12">
        <v>5660.1040000000003</v>
      </c>
      <c r="G1074" s="10">
        <v>71</v>
      </c>
      <c r="H1074" s="10">
        <v>14</v>
      </c>
      <c r="I1074" s="42">
        <v>297.90021052631579</v>
      </c>
    </row>
    <row r="1075" spans="1:9" x14ac:dyDescent="0.45">
      <c r="A1075" s="19">
        <v>2016</v>
      </c>
      <c r="B1075" s="19">
        <v>7</v>
      </c>
      <c r="C1075" s="19">
        <v>28</v>
      </c>
      <c r="D1075" s="12">
        <v>198901.4360000001</v>
      </c>
      <c r="E1075" s="12">
        <v>37563.989999999991</v>
      </c>
      <c r="F1075" s="12">
        <v>8792.5579999999991</v>
      </c>
      <c r="G1075" s="10">
        <v>117</v>
      </c>
      <c r="H1075" s="10">
        <v>22</v>
      </c>
      <c r="I1075" s="42">
        <v>274.76743749999997</v>
      </c>
    </row>
    <row r="1076" spans="1:9" x14ac:dyDescent="0.45">
      <c r="A1076" s="19">
        <v>2016</v>
      </c>
      <c r="B1076" s="19">
        <v>7</v>
      </c>
      <c r="C1076" s="19">
        <v>28</v>
      </c>
      <c r="D1076" s="12">
        <v>198901.4360000001</v>
      </c>
      <c r="E1076" s="12">
        <v>37563.989999999991</v>
      </c>
      <c r="F1076" s="12">
        <v>8792.5579999999991</v>
      </c>
      <c r="G1076" s="10">
        <v>117</v>
      </c>
      <c r="H1076" s="10">
        <v>22</v>
      </c>
      <c r="I1076" s="42">
        <v>274.76743749999997</v>
      </c>
    </row>
    <row r="1077" spans="1:9" x14ac:dyDescent="0.45">
      <c r="A1077" s="19">
        <v>2016</v>
      </c>
      <c r="B1077" s="19">
        <v>7</v>
      </c>
      <c r="C1077" s="19">
        <v>28</v>
      </c>
      <c r="D1077" s="12">
        <v>198901.4360000001</v>
      </c>
      <c r="E1077" s="12">
        <v>37563.989999999991</v>
      </c>
      <c r="F1077" s="12">
        <v>8792.5579999999991</v>
      </c>
      <c r="G1077" s="10">
        <v>117</v>
      </c>
      <c r="H1077" s="10">
        <v>22</v>
      </c>
      <c r="I1077" s="42">
        <v>274.76743749999997</v>
      </c>
    </row>
    <row r="1078" spans="1:9" x14ac:dyDescent="0.45">
      <c r="A1078" s="19">
        <v>2016</v>
      </c>
      <c r="B1078" s="19">
        <v>7</v>
      </c>
      <c r="C1078" s="19">
        <v>28</v>
      </c>
      <c r="D1078" s="12">
        <v>198901.4360000001</v>
      </c>
      <c r="E1078" s="12">
        <v>37563.989999999991</v>
      </c>
      <c r="F1078" s="12">
        <v>8792.5579999999991</v>
      </c>
      <c r="G1078" s="10">
        <v>117</v>
      </c>
      <c r="H1078" s="10">
        <v>22</v>
      </c>
      <c r="I1078" s="42">
        <v>274.76743749999997</v>
      </c>
    </row>
    <row r="1079" spans="1:9" x14ac:dyDescent="0.45">
      <c r="A1079" s="19">
        <v>2016</v>
      </c>
      <c r="B1079" s="19">
        <v>7</v>
      </c>
      <c r="C1079" s="19">
        <v>28</v>
      </c>
      <c r="D1079" s="12">
        <v>198901.4360000001</v>
      </c>
      <c r="E1079" s="12">
        <v>37563.989999999991</v>
      </c>
      <c r="F1079" s="12">
        <v>8792.5579999999991</v>
      </c>
      <c r="G1079" s="10">
        <v>117</v>
      </c>
      <c r="H1079" s="10">
        <v>22</v>
      </c>
      <c r="I1079" s="42">
        <v>274.76743749999997</v>
      </c>
    </row>
    <row r="1080" spans="1:9" x14ac:dyDescent="0.45">
      <c r="A1080" s="19">
        <v>2016</v>
      </c>
      <c r="B1080" s="19">
        <v>7</v>
      </c>
      <c r="C1080" s="19">
        <v>28</v>
      </c>
      <c r="D1080" s="12">
        <v>198901.4360000001</v>
      </c>
      <c r="E1080" s="12">
        <v>37563.989999999991</v>
      </c>
      <c r="F1080" s="12">
        <v>8792.5579999999991</v>
      </c>
      <c r="G1080" s="10">
        <v>117</v>
      </c>
      <c r="H1080" s="10">
        <v>22</v>
      </c>
      <c r="I1080" s="42">
        <v>274.76743749999997</v>
      </c>
    </row>
    <row r="1081" spans="1:9" x14ac:dyDescent="0.45">
      <c r="A1081" s="19">
        <v>2016</v>
      </c>
      <c r="B1081" s="19">
        <v>7</v>
      </c>
      <c r="C1081" s="19">
        <v>28</v>
      </c>
      <c r="D1081" s="12">
        <v>198901.4360000001</v>
      </c>
      <c r="E1081" s="12">
        <v>37563.989999999991</v>
      </c>
      <c r="F1081" s="12">
        <v>8792.5579999999991</v>
      </c>
      <c r="G1081" s="10">
        <v>117</v>
      </c>
      <c r="H1081" s="10">
        <v>22</v>
      </c>
      <c r="I1081" s="42">
        <v>274.76743749999997</v>
      </c>
    </row>
    <row r="1082" spans="1:9" x14ac:dyDescent="0.45">
      <c r="A1082" s="19">
        <v>2016</v>
      </c>
      <c r="B1082" s="19">
        <v>7</v>
      </c>
      <c r="C1082" s="19">
        <v>28</v>
      </c>
      <c r="D1082" s="12">
        <v>198901.4360000001</v>
      </c>
      <c r="E1082" s="12">
        <v>37563.989999999991</v>
      </c>
      <c r="F1082" s="12">
        <v>8792.5579999999991</v>
      </c>
      <c r="G1082" s="10">
        <v>117</v>
      </c>
      <c r="H1082" s="10">
        <v>22</v>
      </c>
      <c r="I1082" s="42">
        <v>274.76743749999997</v>
      </c>
    </row>
    <row r="1083" spans="1:9" x14ac:dyDescent="0.45">
      <c r="A1083" s="19">
        <v>2016</v>
      </c>
      <c r="B1083" s="19">
        <v>7</v>
      </c>
      <c r="C1083" s="19">
        <v>28</v>
      </c>
      <c r="D1083" s="12">
        <v>198901.4360000001</v>
      </c>
      <c r="E1083" s="12">
        <v>37563.989999999991</v>
      </c>
      <c r="F1083" s="12">
        <v>8792.5579999999991</v>
      </c>
      <c r="G1083" s="10">
        <v>117</v>
      </c>
      <c r="H1083" s="10">
        <v>22</v>
      </c>
      <c r="I1083" s="42">
        <v>274.76743749999997</v>
      </c>
    </row>
    <row r="1084" spans="1:9" x14ac:dyDescent="0.45">
      <c r="A1084" s="19">
        <v>2016</v>
      </c>
      <c r="B1084" s="19">
        <v>7</v>
      </c>
      <c r="C1084" s="19">
        <v>28</v>
      </c>
      <c r="D1084" s="12">
        <v>198901.4360000001</v>
      </c>
      <c r="E1084" s="12">
        <v>37563.989999999991</v>
      </c>
      <c r="F1084" s="12">
        <v>8792.5579999999991</v>
      </c>
      <c r="G1084" s="10">
        <v>117</v>
      </c>
      <c r="H1084" s="10">
        <v>22</v>
      </c>
      <c r="I1084" s="42">
        <v>274.76743749999997</v>
      </c>
    </row>
    <row r="1085" spans="1:9" x14ac:dyDescent="0.45">
      <c r="A1085" s="19">
        <v>2016</v>
      </c>
      <c r="B1085" s="19">
        <v>7</v>
      </c>
      <c r="C1085" s="19">
        <v>29</v>
      </c>
      <c r="D1085" s="12">
        <v>198901.4360000001</v>
      </c>
      <c r="E1085" s="12">
        <v>37563.989999999991</v>
      </c>
      <c r="F1085" s="12">
        <v>7141.107</v>
      </c>
      <c r="G1085" s="10">
        <v>70</v>
      </c>
      <c r="H1085" s="10">
        <v>16</v>
      </c>
      <c r="I1085" s="42">
        <v>357.05534999999998</v>
      </c>
    </row>
    <row r="1086" spans="1:9" x14ac:dyDescent="0.45">
      <c r="A1086" s="19">
        <v>2016</v>
      </c>
      <c r="B1086" s="19">
        <v>7</v>
      </c>
      <c r="C1086" s="19">
        <v>29</v>
      </c>
      <c r="D1086" s="12">
        <v>198901.4360000001</v>
      </c>
      <c r="E1086" s="12">
        <v>37563.989999999991</v>
      </c>
      <c r="F1086" s="12">
        <v>7141.107</v>
      </c>
      <c r="G1086" s="10">
        <v>70</v>
      </c>
      <c r="H1086" s="10">
        <v>16</v>
      </c>
      <c r="I1086" s="42">
        <v>357.05534999999998</v>
      </c>
    </row>
    <row r="1087" spans="1:9" x14ac:dyDescent="0.45">
      <c r="A1087" s="19">
        <v>2016</v>
      </c>
      <c r="B1087" s="19">
        <v>7</v>
      </c>
      <c r="C1087" s="19">
        <v>29</v>
      </c>
      <c r="D1087" s="12">
        <v>198901.4360000001</v>
      </c>
      <c r="E1087" s="12">
        <v>37563.989999999991</v>
      </c>
      <c r="F1087" s="12">
        <v>7141.107</v>
      </c>
      <c r="G1087" s="10">
        <v>70</v>
      </c>
      <c r="H1087" s="10">
        <v>16</v>
      </c>
      <c r="I1087" s="42">
        <v>357.05534999999998</v>
      </c>
    </row>
    <row r="1088" spans="1:9" x14ac:dyDescent="0.45">
      <c r="A1088" s="19">
        <v>2016</v>
      </c>
      <c r="B1088" s="19">
        <v>7</v>
      </c>
      <c r="C1088" s="19">
        <v>29</v>
      </c>
      <c r="D1088" s="12">
        <v>198901.4360000001</v>
      </c>
      <c r="E1088" s="12">
        <v>37563.989999999991</v>
      </c>
      <c r="F1088" s="12">
        <v>7141.107</v>
      </c>
      <c r="G1088" s="10">
        <v>70</v>
      </c>
      <c r="H1088" s="10">
        <v>16</v>
      </c>
      <c r="I1088" s="42">
        <v>357.05534999999998</v>
      </c>
    </row>
    <row r="1089" spans="1:9" x14ac:dyDescent="0.45">
      <c r="A1089" s="19">
        <v>2016</v>
      </c>
      <c r="B1089" s="19">
        <v>7</v>
      </c>
      <c r="C1089" s="19">
        <v>29</v>
      </c>
      <c r="D1089" s="12">
        <v>198901.4360000001</v>
      </c>
      <c r="E1089" s="12">
        <v>37563.989999999991</v>
      </c>
      <c r="F1089" s="12">
        <v>7141.107</v>
      </c>
      <c r="G1089" s="10">
        <v>70</v>
      </c>
      <c r="H1089" s="10">
        <v>16</v>
      </c>
      <c r="I1089" s="42">
        <v>357.05534999999998</v>
      </c>
    </row>
    <row r="1090" spans="1:9" x14ac:dyDescent="0.45">
      <c r="A1090" s="19">
        <v>2016</v>
      </c>
      <c r="B1090" s="19">
        <v>7</v>
      </c>
      <c r="C1090" s="19">
        <v>30</v>
      </c>
      <c r="D1090" s="12">
        <v>198901.4360000001</v>
      </c>
      <c r="E1090" s="12">
        <v>37563.989999999991</v>
      </c>
      <c r="F1090" s="12">
        <v>10401.907999999999</v>
      </c>
      <c r="G1090" s="10">
        <v>112</v>
      </c>
      <c r="H1090" s="10">
        <v>16</v>
      </c>
      <c r="I1090" s="42">
        <v>335.54541935483871</v>
      </c>
    </row>
    <row r="1091" spans="1:9" x14ac:dyDescent="0.45">
      <c r="A1091" s="19">
        <v>2016</v>
      </c>
      <c r="B1091" s="19">
        <v>7</v>
      </c>
      <c r="C1091" s="19">
        <v>30</v>
      </c>
      <c r="D1091" s="12">
        <v>198901.4360000001</v>
      </c>
      <c r="E1091" s="12">
        <v>37563.989999999991</v>
      </c>
      <c r="F1091" s="12">
        <v>10401.907999999999</v>
      </c>
      <c r="G1091" s="10">
        <v>112</v>
      </c>
      <c r="H1091" s="10">
        <v>16</v>
      </c>
      <c r="I1091" s="42">
        <v>335.54541935483871</v>
      </c>
    </row>
    <row r="1092" spans="1:9" x14ac:dyDescent="0.45">
      <c r="A1092" s="19">
        <v>2016</v>
      </c>
      <c r="B1092" s="19">
        <v>7</v>
      </c>
      <c r="C1092" s="19">
        <v>30</v>
      </c>
      <c r="D1092" s="12">
        <v>198901.4360000001</v>
      </c>
      <c r="E1092" s="12">
        <v>37563.989999999991</v>
      </c>
      <c r="F1092" s="12">
        <v>10401.907999999999</v>
      </c>
      <c r="G1092" s="10">
        <v>112</v>
      </c>
      <c r="H1092" s="10">
        <v>16</v>
      </c>
      <c r="I1092" s="42">
        <v>335.54541935483871</v>
      </c>
    </row>
    <row r="1093" spans="1:9" x14ac:dyDescent="0.45">
      <c r="A1093" s="19">
        <v>2016</v>
      </c>
      <c r="B1093" s="19">
        <v>7</v>
      </c>
      <c r="C1093" s="19">
        <v>30</v>
      </c>
      <c r="D1093" s="12">
        <v>198901.4360000001</v>
      </c>
      <c r="E1093" s="12">
        <v>37563.989999999991</v>
      </c>
      <c r="F1093" s="12">
        <v>10401.907999999999</v>
      </c>
      <c r="G1093" s="10">
        <v>112</v>
      </c>
      <c r="H1093" s="10">
        <v>16</v>
      </c>
      <c r="I1093" s="42">
        <v>335.54541935483871</v>
      </c>
    </row>
    <row r="1094" spans="1:9" x14ac:dyDescent="0.45">
      <c r="A1094" s="19">
        <v>2016</v>
      </c>
      <c r="B1094" s="19">
        <v>7</v>
      </c>
      <c r="C1094" s="19">
        <v>30</v>
      </c>
      <c r="D1094" s="12">
        <v>198901.4360000001</v>
      </c>
      <c r="E1094" s="12">
        <v>37563.989999999991</v>
      </c>
      <c r="F1094" s="12">
        <v>10401.907999999999</v>
      </c>
      <c r="G1094" s="10">
        <v>112</v>
      </c>
      <c r="H1094" s="10">
        <v>16</v>
      </c>
      <c r="I1094" s="42">
        <v>335.54541935483871</v>
      </c>
    </row>
    <row r="1095" spans="1:9" x14ac:dyDescent="0.45">
      <c r="A1095" s="19">
        <v>2016</v>
      </c>
      <c r="B1095" s="19">
        <v>7</v>
      </c>
      <c r="C1095" s="19">
        <v>30</v>
      </c>
      <c r="D1095" s="12">
        <v>198901.4360000001</v>
      </c>
      <c r="E1095" s="12">
        <v>37563.989999999991</v>
      </c>
      <c r="F1095" s="12">
        <v>10401.907999999999</v>
      </c>
      <c r="G1095" s="10">
        <v>112</v>
      </c>
      <c r="H1095" s="10">
        <v>16</v>
      </c>
      <c r="I1095" s="42">
        <v>335.54541935483871</v>
      </c>
    </row>
    <row r="1096" spans="1:9" x14ac:dyDescent="0.45">
      <c r="A1096" s="19">
        <v>2016</v>
      </c>
      <c r="B1096" s="19">
        <v>7</v>
      </c>
      <c r="C1096" s="19">
        <v>30</v>
      </c>
      <c r="D1096" s="12">
        <v>198901.4360000001</v>
      </c>
      <c r="E1096" s="12">
        <v>37563.989999999991</v>
      </c>
      <c r="F1096" s="12">
        <v>10401.907999999999</v>
      </c>
      <c r="G1096" s="10">
        <v>112</v>
      </c>
      <c r="H1096" s="10">
        <v>16</v>
      </c>
      <c r="I1096" s="42">
        <v>335.54541935483871</v>
      </c>
    </row>
    <row r="1097" spans="1:9" x14ac:dyDescent="0.45">
      <c r="A1097" s="19">
        <v>2016</v>
      </c>
      <c r="B1097" s="19">
        <v>7</v>
      </c>
      <c r="C1097" s="19">
        <v>30</v>
      </c>
      <c r="D1097" s="12">
        <v>198901.4360000001</v>
      </c>
      <c r="E1097" s="12">
        <v>37563.989999999991</v>
      </c>
      <c r="F1097" s="12">
        <v>10401.907999999999</v>
      </c>
      <c r="G1097" s="10">
        <v>112</v>
      </c>
      <c r="H1097" s="10">
        <v>16</v>
      </c>
      <c r="I1097" s="42">
        <v>335.54541935483871</v>
      </c>
    </row>
    <row r="1098" spans="1:9" x14ac:dyDescent="0.45">
      <c r="A1098" s="19">
        <v>2016</v>
      </c>
      <c r="B1098" s="19">
        <v>7</v>
      </c>
      <c r="C1098" s="19">
        <v>30</v>
      </c>
      <c r="D1098" s="12">
        <v>198901.4360000001</v>
      </c>
      <c r="E1098" s="12">
        <v>37563.989999999991</v>
      </c>
      <c r="F1098" s="12">
        <v>10401.907999999999</v>
      </c>
      <c r="G1098" s="10">
        <v>112</v>
      </c>
      <c r="H1098" s="10">
        <v>16</v>
      </c>
      <c r="I1098" s="42">
        <v>335.54541935483871</v>
      </c>
    </row>
    <row r="1099" spans="1:9" x14ac:dyDescent="0.45">
      <c r="A1099" s="19">
        <v>2016</v>
      </c>
      <c r="B1099" s="19">
        <v>7</v>
      </c>
      <c r="C1099" s="19">
        <v>30</v>
      </c>
      <c r="D1099" s="12">
        <v>198901.4360000001</v>
      </c>
      <c r="E1099" s="12">
        <v>37563.989999999991</v>
      </c>
      <c r="F1099" s="12">
        <v>10401.907999999999</v>
      </c>
      <c r="G1099" s="10">
        <v>112</v>
      </c>
      <c r="H1099" s="10">
        <v>16</v>
      </c>
      <c r="I1099" s="42">
        <v>335.54541935483871</v>
      </c>
    </row>
    <row r="1100" spans="1:9" x14ac:dyDescent="0.45">
      <c r="A1100" s="19">
        <v>2016</v>
      </c>
      <c r="B1100" s="19">
        <v>7</v>
      </c>
      <c r="C1100" s="19">
        <v>31</v>
      </c>
      <c r="D1100" s="12">
        <v>198901.4360000001</v>
      </c>
      <c r="E1100" s="12">
        <v>37563.989999999991</v>
      </c>
      <c r="F1100" s="12">
        <v>8712.3930000000018</v>
      </c>
      <c r="G1100" s="10">
        <v>95</v>
      </c>
      <c r="H1100" s="10">
        <v>11</v>
      </c>
      <c r="I1100" s="42">
        <v>458.54700000000008</v>
      </c>
    </row>
    <row r="1101" spans="1:9" x14ac:dyDescent="0.45">
      <c r="A1101" s="19">
        <v>2016</v>
      </c>
      <c r="B1101" s="19">
        <v>7</v>
      </c>
      <c r="C1101" s="19">
        <v>31</v>
      </c>
      <c r="D1101" s="12">
        <v>198901.4360000001</v>
      </c>
      <c r="E1101" s="12">
        <v>37563.989999999991</v>
      </c>
      <c r="F1101" s="12">
        <v>8712.3930000000018</v>
      </c>
      <c r="G1101" s="10">
        <v>95</v>
      </c>
      <c r="H1101" s="10">
        <v>11</v>
      </c>
      <c r="I1101" s="42">
        <v>458.54700000000008</v>
      </c>
    </row>
    <row r="1102" spans="1:9" x14ac:dyDescent="0.45">
      <c r="A1102" s="19">
        <v>2016</v>
      </c>
      <c r="B1102" s="19">
        <v>7</v>
      </c>
      <c r="C1102" s="19">
        <v>31</v>
      </c>
      <c r="D1102" s="12">
        <v>198901.4360000001</v>
      </c>
      <c r="E1102" s="12">
        <v>37563.989999999991</v>
      </c>
      <c r="F1102" s="12">
        <v>8712.3930000000018</v>
      </c>
      <c r="G1102" s="10">
        <v>95</v>
      </c>
      <c r="H1102" s="10">
        <v>11</v>
      </c>
      <c r="I1102" s="42">
        <v>458.54700000000008</v>
      </c>
    </row>
    <row r="1103" spans="1:9" x14ac:dyDescent="0.45">
      <c r="A1103" s="19">
        <v>2016</v>
      </c>
      <c r="B1103" s="19">
        <v>7</v>
      </c>
      <c r="C1103" s="19">
        <v>31</v>
      </c>
      <c r="D1103" s="12">
        <v>198901.4360000001</v>
      </c>
      <c r="E1103" s="12">
        <v>37563.989999999991</v>
      </c>
      <c r="F1103" s="12">
        <v>8712.3930000000018</v>
      </c>
      <c r="G1103" s="10">
        <v>95</v>
      </c>
      <c r="H1103" s="10">
        <v>11</v>
      </c>
      <c r="I1103" s="42">
        <v>458.54700000000008</v>
      </c>
    </row>
    <row r="1104" spans="1:9" x14ac:dyDescent="0.45">
      <c r="A1104" s="19">
        <v>2016</v>
      </c>
      <c r="B1104" s="19">
        <v>7</v>
      </c>
      <c r="C1104" s="19">
        <v>31</v>
      </c>
      <c r="D1104" s="12">
        <v>198901.4360000001</v>
      </c>
      <c r="E1104" s="12">
        <v>37563.989999999991</v>
      </c>
      <c r="F1104" s="12">
        <v>8712.3930000000018</v>
      </c>
      <c r="G1104" s="10">
        <v>95</v>
      </c>
      <c r="H1104" s="10">
        <v>11</v>
      </c>
      <c r="I1104" s="42">
        <v>458.54700000000008</v>
      </c>
    </row>
    <row r="1105" spans="1:9" x14ac:dyDescent="0.45">
      <c r="A1105" s="19">
        <v>2016</v>
      </c>
      <c r="B1105" s="19">
        <v>7</v>
      </c>
      <c r="C1105" s="19">
        <v>31</v>
      </c>
      <c r="D1105" s="12">
        <v>198901.4360000001</v>
      </c>
      <c r="E1105" s="12">
        <v>37563.989999999991</v>
      </c>
      <c r="F1105" s="12">
        <v>8712.3930000000018</v>
      </c>
      <c r="G1105" s="10">
        <v>95</v>
      </c>
      <c r="H1105" s="10">
        <v>11</v>
      </c>
      <c r="I1105" s="42">
        <v>458.54700000000008</v>
      </c>
    </row>
    <row r="1106" spans="1:9" x14ac:dyDescent="0.45">
      <c r="A1106" s="19">
        <v>2016</v>
      </c>
      <c r="B1106" s="19">
        <v>7</v>
      </c>
      <c r="C1106" s="19">
        <v>31</v>
      </c>
      <c r="D1106" s="12">
        <v>198901.4360000001</v>
      </c>
      <c r="E1106" s="12">
        <v>37563.989999999991</v>
      </c>
      <c r="F1106" s="12">
        <v>8712.3930000000018</v>
      </c>
      <c r="G1106" s="10">
        <v>95</v>
      </c>
      <c r="H1106" s="10">
        <v>11</v>
      </c>
      <c r="I1106" s="42">
        <v>458.54700000000008</v>
      </c>
    </row>
    <row r="1107" spans="1:9" x14ac:dyDescent="0.45">
      <c r="A1107" s="19">
        <v>2016</v>
      </c>
      <c r="B1107" s="19">
        <v>7</v>
      </c>
      <c r="C1107" s="19">
        <v>31</v>
      </c>
      <c r="D1107" s="12">
        <v>198901.4360000001</v>
      </c>
      <c r="E1107" s="12">
        <v>37563.989999999991</v>
      </c>
      <c r="F1107" s="12">
        <v>8712.3930000000018</v>
      </c>
      <c r="G1107" s="10">
        <v>95</v>
      </c>
      <c r="H1107" s="10">
        <v>11</v>
      </c>
      <c r="I1107" s="42">
        <v>458.54700000000008</v>
      </c>
    </row>
    <row r="1108" spans="1:9" x14ac:dyDescent="0.45">
      <c r="A1108" s="19">
        <v>2016</v>
      </c>
      <c r="B1108" s="19">
        <v>7</v>
      </c>
      <c r="C1108" s="19">
        <v>31</v>
      </c>
      <c r="D1108" s="12">
        <v>198901.4360000001</v>
      </c>
      <c r="E1108" s="12">
        <v>37563.989999999991</v>
      </c>
      <c r="F1108" s="12">
        <v>8712.3930000000018</v>
      </c>
      <c r="G1108" s="10">
        <v>95</v>
      </c>
      <c r="H1108" s="10">
        <v>11</v>
      </c>
      <c r="I1108" s="42">
        <v>458.54700000000008</v>
      </c>
    </row>
    <row r="1109" spans="1:9" x14ac:dyDescent="0.45">
      <c r="A1109" s="19">
        <v>2016</v>
      </c>
      <c r="B1109" s="19">
        <v>7</v>
      </c>
      <c r="C1109" s="19">
        <v>31</v>
      </c>
      <c r="D1109" s="12">
        <v>198901.4360000001</v>
      </c>
      <c r="E1109" s="12">
        <v>37563.989999999991</v>
      </c>
      <c r="F1109" s="12">
        <v>8712.3930000000018</v>
      </c>
      <c r="G1109" s="10">
        <v>95</v>
      </c>
      <c r="H1109" s="10">
        <v>11</v>
      </c>
      <c r="I1109" s="42">
        <v>458.54700000000008</v>
      </c>
    </row>
    <row r="1110" spans="1:9" x14ac:dyDescent="0.45">
      <c r="A1110" s="19">
        <v>2016</v>
      </c>
      <c r="B1110" s="19">
        <v>7</v>
      </c>
      <c r="C1110" s="19">
        <v>32</v>
      </c>
      <c r="D1110" s="12">
        <v>198901.4360000001</v>
      </c>
      <c r="E1110" s="12">
        <v>37563.989999999991</v>
      </c>
      <c r="F1110" s="12">
        <v>5371.7532000000001</v>
      </c>
      <c r="G1110" s="10">
        <v>78</v>
      </c>
      <c r="H1110" s="10">
        <v>12</v>
      </c>
      <c r="I1110" s="42">
        <v>282.72385263157895</v>
      </c>
    </row>
    <row r="1111" spans="1:9" x14ac:dyDescent="0.45">
      <c r="A1111" s="19">
        <v>2016</v>
      </c>
      <c r="B1111" s="19">
        <v>7</v>
      </c>
      <c r="C1111" s="19">
        <v>32</v>
      </c>
      <c r="D1111" s="12">
        <v>198901.4360000001</v>
      </c>
      <c r="E1111" s="12">
        <v>37563.989999999991</v>
      </c>
      <c r="F1111" s="12">
        <v>5371.7532000000001</v>
      </c>
      <c r="G1111" s="10">
        <v>78</v>
      </c>
      <c r="H1111" s="10">
        <v>12</v>
      </c>
      <c r="I1111" s="42">
        <v>282.72385263157895</v>
      </c>
    </row>
    <row r="1112" spans="1:9" x14ac:dyDescent="0.45">
      <c r="A1112" s="19">
        <v>2016</v>
      </c>
      <c r="B1112" s="19">
        <v>8</v>
      </c>
      <c r="C1112" s="19">
        <v>32</v>
      </c>
      <c r="D1112" s="12">
        <v>198901.4360000001</v>
      </c>
      <c r="E1112" s="12">
        <v>29442.170999999998</v>
      </c>
      <c r="F1112" s="12">
        <v>5371.7532000000001</v>
      </c>
      <c r="G1112" s="10">
        <v>78</v>
      </c>
      <c r="H1112" s="10">
        <v>12</v>
      </c>
      <c r="I1112" s="42">
        <v>282.72385263157895</v>
      </c>
    </row>
    <row r="1113" spans="1:9" x14ac:dyDescent="0.45">
      <c r="A1113" s="19">
        <v>2016</v>
      </c>
      <c r="B1113" s="19">
        <v>8</v>
      </c>
      <c r="C1113" s="19">
        <v>32</v>
      </c>
      <c r="D1113" s="12">
        <v>198901.4360000001</v>
      </c>
      <c r="E1113" s="12">
        <v>29442.170999999998</v>
      </c>
      <c r="F1113" s="12">
        <v>5371.7532000000001</v>
      </c>
      <c r="G1113" s="10">
        <v>78</v>
      </c>
      <c r="H1113" s="10">
        <v>12</v>
      </c>
      <c r="I1113" s="42">
        <v>282.72385263157895</v>
      </c>
    </row>
    <row r="1114" spans="1:9" x14ac:dyDescent="0.45">
      <c r="A1114" s="19">
        <v>2016</v>
      </c>
      <c r="B1114" s="19">
        <v>8</v>
      </c>
      <c r="C1114" s="19">
        <v>32</v>
      </c>
      <c r="D1114" s="12">
        <v>198901.4360000001</v>
      </c>
      <c r="E1114" s="12">
        <v>29442.170999999998</v>
      </c>
      <c r="F1114" s="12">
        <v>5371.7532000000001</v>
      </c>
      <c r="G1114" s="10">
        <v>78</v>
      </c>
      <c r="H1114" s="10">
        <v>12</v>
      </c>
      <c r="I1114" s="42">
        <v>282.72385263157895</v>
      </c>
    </row>
    <row r="1115" spans="1:9" x14ac:dyDescent="0.45">
      <c r="A1115" s="19">
        <v>2016</v>
      </c>
      <c r="B1115" s="19">
        <v>8</v>
      </c>
      <c r="C1115" s="19">
        <v>33</v>
      </c>
      <c r="D1115" s="12">
        <v>198901.4360000001</v>
      </c>
      <c r="E1115" s="12">
        <v>29442.170999999998</v>
      </c>
      <c r="F1115" s="12">
        <v>4756.0245000000004</v>
      </c>
      <c r="G1115" s="10">
        <v>69</v>
      </c>
      <c r="H1115" s="10">
        <v>8</v>
      </c>
      <c r="I1115" s="42">
        <v>264.22358333333335</v>
      </c>
    </row>
    <row r="1116" spans="1:9" x14ac:dyDescent="0.45">
      <c r="A1116" s="19">
        <v>2016</v>
      </c>
      <c r="B1116" s="19">
        <v>8</v>
      </c>
      <c r="C1116" s="19">
        <v>33</v>
      </c>
      <c r="D1116" s="12">
        <v>198901.4360000001</v>
      </c>
      <c r="E1116" s="12">
        <v>29442.170999999998</v>
      </c>
      <c r="F1116" s="12">
        <v>4756.0245000000004</v>
      </c>
      <c r="G1116" s="10">
        <v>69</v>
      </c>
      <c r="H1116" s="10">
        <v>8</v>
      </c>
      <c r="I1116" s="42">
        <v>264.22358333333335</v>
      </c>
    </row>
    <row r="1117" spans="1:9" x14ac:dyDescent="0.45">
      <c r="A1117" s="19">
        <v>2016</v>
      </c>
      <c r="B1117" s="19">
        <v>8</v>
      </c>
      <c r="C1117" s="19">
        <v>33</v>
      </c>
      <c r="D1117" s="12">
        <v>198901.4360000001</v>
      </c>
      <c r="E1117" s="12">
        <v>29442.170999999998</v>
      </c>
      <c r="F1117" s="12">
        <v>4756.0245000000004</v>
      </c>
      <c r="G1117" s="10">
        <v>69</v>
      </c>
      <c r="H1117" s="10">
        <v>8</v>
      </c>
      <c r="I1117" s="42">
        <v>264.22358333333335</v>
      </c>
    </row>
    <row r="1118" spans="1:9" x14ac:dyDescent="0.45">
      <c r="A1118" s="19">
        <v>2016</v>
      </c>
      <c r="B1118" s="19">
        <v>8</v>
      </c>
      <c r="C1118" s="19">
        <v>33</v>
      </c>
      <c r="D1118" s="12">
        <v>198901.4360000001</v>
      </c>
      <c r="E1118" s="12">
        <v>29442.170999999998</v>
      </c>
      <c r="F1118" s="12">
        <v>4756.0245000000004</v>
      </c>
      <c r="G1118" s="10">
        <v>69</v>
      </c>
      <c r="H1118" s="10">
        <v>8</v>
      </c>
      <c r="I1118" s="42">
        <v>264.22358333333335</v>
      </c>
    </row>
    <row r="1119" spans="1:9" x14ac:dyDescent="0.45">
      <c r="A1119" s="19">
        <v>2016</v>
      </c>
      <c r="B1119" s="19">
        <v>8</v>
      </c>
      <c r="C1119" s="19">
        <v>33</v>
      </c>
      <c r="D1119" s="12">
        <v>198901.4360000001</v>
      </c>
      <c r="E1119" s="12">
        <v>29442.170999999998</v>
      </c>
      <c r="F1119" s="12">
        <v>4756.0245000000004</v>
      </c>
      <c r="G1119" s="10">
        <v>69</v>
      </c>
      <c r="H1119" s="10">
        <v>8</v>
      </c>
      <c r="I1119" s="42">
        <v>264.22358333333335</v>
      </c>
    </row>
    <row r="1120" spans="1:9" x14ac:dyDescent="0.45">
      <c r="A1120" s="19">
        <v>2016</v>
      </c>
      <c r="B1120" s="19">
        <v>8</v>
      </c>
      <c r="C1120" s="19">
        <v>34</v>
      </c>
      <c r="D1120" s="12">
        <v>198901.4360000001</v>
      </c>
      <c r="E1120" s="12">
        <v>29442.170999999998</v>
      </c>
      <c r="F1120" s="12">
        <v>4878.0679999999993</v>
      </c>
      <c r="G1120" s="10">
        <v>67</v>
      </c>
      <c r="H1120" s="10">
        <v>12</v>
      </c>
      <c r="I1120" s="42">
        <v>304.87924999999996</v>
      </c>
    </row>
    <row r="1121" spans="1:9" x14ac:dyDescent="0.45">
      <c r="A1121" s="19">
        <v>2016</v>
      </c>
      <c r="B1121" s="19">
        <v>8</v>
      </c>
      <c r="C1121" s="19">
        <v>34</v>
      </c>
      <c r="D1121" s="12">
        <v>198901.4360000001</v>
      </c>
      <c r="E1121" s="12">
        <v>29442.170999999998</v>
      </c>
      <c r="F1121" s="12">
        <v>4878.0679999999993</v>
      </c>
      <c r="G1121" s="10">
        <v>67</v>
      </c>
      <c r="H1121" s="10">
        <v>12</v>
      </c>
      <c r="I1121" s="42">
        <v>304.87924999999996</v>
      </c>
    </row>
    <row r="1122" spans="1:9" x14ac:dyDescent="0.45">
      <c r="A1122" s="19">
        <v>2016</v>
      </c>
      <c r="B1122" s="19">
        <v>8</v>
      </c>
      <c r="C1122" s="19">
        <v>34</v>
      </c>
      <c r="D1122" s="12">
        <v>198901.4360000001</v>
      </c>
      <c r="E1122" s="12">
        <v>29442.170999999998</v>
      </c>
      <c r="F1122" s="12">
        <v>4878.0679999999993</v>
      </c>
      <c r="G1122" s="10">
        <v>67</v>
      </c>
      <c r="H1122" s="10">
        <v>12</v>
      </c>
      <c r="I1122" s="42">
        <v>304.87924999999996</v>
      </c>
    </row>
    <row r="1123" spans="1:9" x14ac:dyDescent="0.45">
      <c r="A1123" s="19">
        <v>2016</v>
      </c>
      <c r="B1123" s="19">
        <v>8</v>
      </c>
      <c r="C1123" s="19">
        <v>34</v>
      </c>
      <c r="D1123" s="12">
        <v>198901.4360000001</v>
      </c>
      <c r="E1123" s="12">
        <v>29442.170999999998</v>
      </c>
      <c r="F1123" s="12">
        <v>4878.0679999999993</v>
      </c>
      <c r="G1123" s="10">
        <v>67</v>
      </c>
      <c r="H1123" s="10">
        <v>12</v>
      </c>
      <c r="I1123" s="42">
        <v>304.87924999999996</v>
      </c>
    </row>
    <row r="1124" spans="1:9" x14ac:dyDescent="0.45">
      <c r="A1124" s="19">
        <v>2016</v>
      </c>
      <c r="B1124" s="19">
        <v>8</v>
      </c>
      <c r="C1124" s="19">
        <v>34</v>
      </c>
      <c r="D1124" s="12">
        <v>198901.4360000001</v>
      </c>
      <c r="E1124" s="12">
        <v>29442.170999999998</v>
      </c>
      <c r="F1124" s="12">
        <v>4878.0679999999993</v>
      </c>
      <c r="G1124" s="10">
        <v>67</v>
      </c>
      <c r="H1124" s="10">
        <v>12</v>
      </c>
      <c r="I1124" s="42">
        <v>304.87924999999996</v>
      </c>
    </row>
    <row r="1125" spans="1:9" x14ac:dyDescent="0.45">
      <c r="A1125" s="19">
        <v>2016</v>
      </c>
      <c r="B1125" s="19">
        <v>8</v>
      </c>
      <c r="C1125" s="19">
        <v>35</v>
      </c>
      <c r="D1125" s="12">
        <v>198901.4360000001</v>
      </c>
      <c r="E1125" s="12">
        <v>29442.170999999998</v>
      </c>
      <c r="F1125" s="12">
        <v>11574.501500000002</v>
      </c>
      <c r="G1125" s="10">
        <v>95</v>
      </c>
      <c r="H1125" s="10">
        <v>17</v>
      </c>
      <c r="I1125" s="42">
        <v>445.1731346153847</v>
      </c>
    </row>
    <row r="1126" spans="1:9" x14ac:dyDescent="0.45">
      <c r="A1126" s="19">
        <v>2016</v>
      </c>
      <c r="B1126" s="19">
        <v>8</v>
      </c>
      <c r="C1126" s="19">
        <v>35</v>
      </c>
      <c r="D1126" s="12">
        <v>198901.4360000001</v>
      </c>
      <c r="E1126" s="12">
        <v>29442.170999999998</v>
      </c>
      <c r="F1126" s="12">
        <v>11574.501500000002</v>
      </c>
      <c r="G1126" s="10">
        <v>95</v>
      </c>
      <c r="H1126" s="10">
        <v>17</v>
      </c>
      <c r="I1126" s="42">
        <v>445.1731346153847</v>
      </c>
    </row>
    <row r="1127" spans="1:9" x14ac:dyDescent="0.45">
      <c r="A1127" s="19">
        <v>2016</v>
      </c>
      <c r="B1127" s="19">
        <v>8</v>
      </c>
      <c r="C1127" s="19">
        <v>35</v>
      </c>
      <c r="D1127" s="12">
        <v>198901.4360000001</v>
      </c>
      <c r="E1127" s="12">
        <v>29442.170999999998</v>
      </c>
      <c r="F1127" s="12">
        <v>11574.501500000002</v>
      </c>
      <c r="G1127" s="10">
        <v>95</v>
      </c>
      <c r="H1127" s="10">
        <v>17</v>
      </c>
      <c r="I1127" s="42">
        <v>445.1731346153847</v>
      </c>
    </row>
    <row r="1128" spans="1:9" x14ac:dyDescent="0.45">
      <c r="A1128" s="19">
        <v>2016</v>
      </c>
      <c r="B1128" s="19">
        <v>8</v>
      </c>
      <c r="C1128" s="19">
        <v>35</v>
      </c>
      <c r="D1128" s="12">
        <v>198901.4360000001</v>
      </c>
      <c r="E1128" s="12">
        <v>29442.170999999998</v>
      </c>
      <c r="F1128" s="12">
        <v>11574.501500000002</v>
      </c>
      <c r="G1128" s="10">
        <v>95</v>
      </c>
      <c r="H1128" s="10">
        <v>17</v>
      </c>
      <c r="I1128" s="42">
        <v>445.1731346153847</v>
      </c>
    </row>
    <row r="1129" spans="1:9" x14ac:dyDescent="0.45">
      <c r="A1129" s="19">
        <v>2016</v>
      </c>
      <c r="B1129" s="19">
        <v>8</v>
      </c>
      <c r="C1129" s="19">
        <v>35</v>
      </c>
      <c r="D1129" s="12">
        <v>198901.4360000001</v>
      </c>
      <c r="E1129" s="12">
        <v>29442.170999999998</v>
      </c>
      <c r="F1129" s="12">
        <v>11574.501500000002</v>
      </c>
      <c r="G1129" s="10">
        <v>95</v>
      </c>
      <c r="H1129" s="10">
        <v>17</v>
      </c>
      <c r="I1129" s="42">
        <v>445.1731346153847</v>
      </c>
    </row>
    <row r="1130" spans="1:9" x14ac:dyDescent="0.45">
      <c r="A1130" s="19">
        <v>2016</v>
      </c>
      <c r="B1130" s="19">
        <v>8</v>
      </c>
      <c r="C1130" s="19">
        <v>35</v>
      </c>
      <c r="D1130" s="12">
        <v>198901.4360000001</v>
      </c>
      <c r="E1130" s="12">
        <v>29442.170999999998</v>
      </c>
      <c r="F1130" s="12">
        <v>11574.501500000002</v>
      </c>
      <c r="G1130" s="10">
        <v>95</v>
      </c>
      <c r="H1130" s="10">
        <v>17</v>
      </c>
      <c r="I1130" s="42">
        <v>445.1731346153847</v>
      </c>
    </row>
    <row r="1131" spans="1:9" x14ac:dyDescent="0.45">
      <c r="A1131" s="19">
        <v>2016</v>
      </c>
      <c r="B1131" s="19">
        <v>8</v>
      </c>
      <c r="C1131" s="19">
        <v>35</v>
      </c>
      <c r="D1131" s="12">
        <v>198901.4360000001</v>
      </c>
      <c r="E1131" s="12">
        <v>29442.170999999998</v>
      </c>
      <c r="F1131" s="12">
        <v>11574.501500000002</v>
      </c>
      <c r="G1131" s="10">
        <v>95</v>
      </c>
      <c r="H1131" s="10">
        <v>17</v>
      </c>
      <c r="I1131" s="42">
        <v>445.1731346153847</v>
      </c>
    </row>
    <row r="1132" spans="1:9" x14ac:dyDescent="0.45">
      <c r="A1132" s="19">
        <v>2016</v>
      </c>
      <c r="B1132" s="19">
        <v>8</v>
      </c>
      <c r="C1132" s="19">
        <v>35</v>
      </c>
      <c r="D1132" s="12">
        <v>198901.4360000001</v>
      </c>
      <c r="E1132" s="12">
        <v>29442.170999999998</v>
      </c>
      <c r="F1132" s="12">
        <v>11574.501500000002</v>
      </c>
      <c r="G1132" s="10">
        <v>95</v>
      </c>
      <c r="H1132" s="10">
        <v>17</v>
      </c>
      <c r="I1132" s="42">
        <v>445.1731346153847</v>
      </c>
    </row>
    <row r="1133" spans="1:9" x14ac:dyDescent="0.45">
      <c r="A1133" s="19">
        <v>2016</v>
      </c>
      <c r="B1133" s="19">
        <v>8</v>
      </c>
      <c r="C1133" s="19">
        <v>35</v>
      </c>
      <c r="D1133" s="12">
        <v>198901.4360000001</v>
      </c>
      <c r="E1133" s="12">
        <v>29442.170999999998</v>
      </c>
      <c r="F1133" s="12">
        <v>11574.501500000002</v>
      </c>
      <c r="G1133" s="10">
        <v>95</v>
      </c>
      <c r="H1133" s="10">
        <v>17</v>
      </c>
      <c r="I1133" s="42">
        <v>445.1731346153847</v>
      </c>
    </row>
    <row r="1134" spans="1:9" x14ac:dyDescent="0.45">
      <c r="A1134" s="19">
        <v>2016</v>
      </c>
      <c r="B1134" s="19">
        <v>8</v>
      </c>
      <c r="C1134" s="19">
        <v>35</v>
      </c>
      <c r="D1134" s="12">
        <v>198901.4360000001</v>
      </c>
      <c r="E1134" s="12">
        <v>29442.170999999998</v>
      </c>
      <c r="F1134" s="12">
        <v>11574.501500000002</v>
      </c>
      <c r="G1134" s="10">
        <v>95</v>
      </c>
      <c r="H1134" s="10">
        <v>17</v>
      </c>
      <c r="I1134" s="42">
        <v>445.1731346153847</v>
      </c>
    </row>
    <row r="1135" spans="1:9" x14ac:dyDescent="0.45">
      <c r="A1135" s="19">
        <v>2016</v>
      </c>
      <c r="B1135" s="19">
        <v>8</v>
      </c>
      <c r="C1135" s="19">
        <v>35</v>
      </c>
      <c r="D1135" s="12">
        <v>198901.4360000001</v>
      </c>
      <c r="E1135" s="12">
        <v>29442.170999999998</v>
      </c>
      <c r="F1135" s="12">
        <v>11574.501500000002</v>
      </c>
      <c r="G1135" s="10">
        <v>95</v>
      </c>
      <c r="H1135" s="10">
        <v>17</v>
      </c>
      <c r="I1135" s="42">
        <v>445.1731346153847</v>
      </c>
    </row>
    <row r="1136" spans="1:9" x14ac:dyDescent="0.45">
      <c r="A1136" s="19">
        <v>2016</v>
      </c>
      <c r="B1136" s="19">
        <v>8</v>
      </c>
      <c r="C1136" s="19">
        <v>36</v>
      </c>
      <c r="D1136" s="12">
        <v>198901.4360000001</v>
      </c>
      <c r="E1136" s="12">
        <v>29442.170999999998</v>
      </c>
      <c r="F1136" s="12">
        <v>6735.2027999999991</v>
      </c>
      <c r="G1136" s="10">
        <v>92</v>
      </c>
      <c r="H1136" s="10">
        <v>16</v>
      </c>
      <c r="I1136" s="42">
        <v>240.54295714285712</v>
      </c>
    </row>
    <row r="1137" spans="1:9" x14ac:dyDescent="0.45">
      <c r="A1137" s="19">
        <v>2016</v>
      </c>
      <c r="B1137" s="19">
        <v>8</v>
      </c>
      <c r="C1137" s="19">
        <v>36</v>
      </c>
      <c r="D1137" s="12">
        <v>198901.4360000001</v>
      </c>
      <c r="E1137" s="12">
        <v>29442.170999999998</v>
      </c>
      <c r="F1137" s="12">
        <v>6735.2027999999991</v>
      </c>
      <c r="G1137" s="10">
        <v>92</v>
      </c>
      <c r="H1137" s="10">
        <v>16</v>
      </c>
      <c r="I1137" s="42">
        <v>240.54295714285712</v>
      </c>
    </row>
    <row r="1138" spans="1:9" x14ac:dyDescent="0.45">
      <c r="A1138" s="19">
        <v>2016</v>
      </c>
      <c r="B1138" s="19">
        <v>8</v>
      </c>
      <c r="C1138" s="19">
        <v>36</v>
      </c>
      <c r="D1138" s="12">
        <v>198901.4360000001</v>
      </c>
      <c r="E1138" s="12">
        <v>29442.170999999998</v>
      </c>
      <c r="F1138" s="12">
        <v>6735.2027999999991</v>
      </c>
      <c r="G1138" s="10">
        <v>92</v>
      </c>
      <c r="H1138" s="10">
        <v>16</v>
      </c>
      <c r="I1138" s="42">
        <v>240.54295714285712</v>
      </c>
    </row>
    <row r="1139" spans="1:9" x14ac:dyDescent="0.45">
      <c r="A1139" s="19">
        <v>2016</v>
      </c>
      <c r="B1139" s="19">
        <v>8</v>
      </c>
      <c r="C1139" s="19">
        <v>36</v>
      </c>
      <c r="D1139" s="12">
        <v>198901.4360000001</v>
      </c>
      <c r="E1139" s="12">
        <v>29442.170999999998</v>
      </c>
      <c r="F1139" s="12">
        <v>6735.2027999999991</v>
      </c>
      <c r="G1139" s="10">
        <v>92</v>
      </c>
      <c r="H1139" s="10">
        <v>16</v>
      </c>
      <c r="I1139" s="42">
        <v>240.54295714285712</v>
      </c>
    </row>
    <row r="1140" spans="1:9" x14ac:dyDescent="0.45">
      <c r="A1140" s="19">
        <v>2016</v>
      </c>
      <c r="B1140" s="19">
        <v>8</v>
      </c>
      <c r="C1140" s="19">
        <v>36</v>
      </c>
      <c r="D1140" s="12">
        <v>198901.4360000001</v>
      </c>
      <c r="E1140" s="12">
        <v>29442.170999999998</v>
      </c>
      <c r="F1140" s="12">
        <v>6735.2027999999991</v>
      </c>
      <c r="G1140" s="10">
        <v>92</v>
      </c>
      <c r="H1140" s="10">
        <v>16</v>
      </c>
      <c r="I1140" s="42">
        <v>240.54295714285712</v>
      </c>
    </row>
    <row r="1141" spans="1:9" x14ac:dyDescent="0.45">
      <c r="A1141" s="19">
        <v>2016</v>
      </c>
      <c r="B1141" s="19">
        <v>9</v>
      </c>
      <c r="C1141" s="19">
        <v>36</v>
      </c>
      <c r="D1141" s="12">
        <v>198901.4360000001</v>
      </c>
      <c r="E1141" s="12">
        <v>77352.384700000039</v>
      </c>
      <c r="F1141" s="12">
        <v>6735.2027999999991</v>
      </c>
      <c r="G1141" s="10">
        <v>92</v>
      </c>
      <c r="H1141" s="10">
        <v>16</v>
      </c>
      <c r="I1141" s="42">
        <v>240.54295714285712</v>
      </c>
    </row>
    <row r="1142" spans="1:9" x14ac:dyDescent="0.45">
      <c r="A1142" s="19">
        <v>2016</v>
      </c>
      <c r="B1142" s="19">
        <v>9</v>
      </c>
      <c r="C1142" s="19">
        <v>36</v>
      </c>
      <c r="D1142" s="12">
        <v>198901.4360000001</v>
      </c>
      <c r="E1142" s="12">
        <v>77352.384700000039</v>
      </c>
      <c r="F1142" s="12">
        <v>6735.2027999999991</v>
      </c>
      <c r="G1142" s="10">
        <v>92</v>
      </c>
      <c r="H1142" s="10">
        <v>16</v>
      </c>
      <c r="I1142" s="42">
        <v>240.54295714285712</v>
      </c>
    </row>
    <row r="1143" spans="1:9" x14ac:dyDescent="0.45">
      <c r="A1143" s="19">
        <v>2016</v>
      </c>
      <c r="B1143" s="19">
        <v>9</v>
      </c>
      <c r="C1143" s="19">
        <v>36</v>
      </c>
      <c r="D1143" s="12">
        <v>198901.4360000001</v>
      </c>
      <c r="E1143" s="12">
        <v>77352.384700000039</v>
      </c>
      <c r="F1143" s="12">
        <v>6735.2027999999991</v>
      </c>
      <c r="G1143" s="10">
        <v>92</v>
      </c>
      <c r="H1143" s="10">
        <v>16</v>
      </c>
      <c r="I1143" s="42">
        <v>240.54295714285712</v>
      </c>
    </row>
    <row r="1144" spans="1:9" x14ac:dyDescent="0.45">
      <c r="A1144" s="19">
        <v>2016</v>
      </c>
      <c r="B1144" s="19">
        <v>9</v>
      </c>
      <c r="C1144" s="19">
        <v>36</v>
      </c>
      <c r="D1144" s="12">
        <v>198901.4360000001</v>
      </c>
      <c r="E1144" s="12">
        <v>77352.384700000039</v>
      </c>
      <c r="F1144" s="12">
        <v>6735.2027999999991</v>
      </c>
      <c r="G1144" s="10">
        <v>92</v>
      </c>
      <c r="H1144" s="10">
        <v>16</v>
      </c>
      <c r="I1144" s="42">
        <v>240.54295714285712</v>
      </c>
    </row>
    <row r="1145" spans="1:9" x14ac:dyDescent="0.45">
      <c r="A1145" s="19">
        <v>2016</v>
      </c>
      <c r="B1145" s="19">
        <v>9</v>
      </c>
      <c r="C1145" s="19">
        <v>36</v>
      </c>
      <c r="D1145" s="12">
        <v>198901.4360000001</v>
      </c>
      <c r="E1145" s="12">
        <v>77352.384700000039</v>
      </c>
      <c r="F1145" s="12">
        <v>6735.2027999999991</v>
      </c>
      <c r="G1145" s="10">
        <v>92</v>
      </c>
      <c r="H1145" s="10">
        <v>16</v>
      </c>
      <c r="I1145" s="42">
        <v>240.54295714285712</v>
      </c>
    </row>
    <row r="1146" spans="1:9" x14ac:dyDescent="0.45">
      <c r="A1146" s="19">
        <v>2016</v>
      </c>
      <c r="B1146" s="19">
        <v>9</v>
      </c>
      <c r="C1146" s="19">
        <v>36</v>
      </c>
      <c r="D1146" s="12">
        <v>198901.4360000001</v>
      </c>
      <c r="E1146" s="12">
        <v>77352.384700000039</v>
      </c>
      <c r="F1146" s="12">
        <v>6735.2027999999991</v>
      </c>
      <c r="G1146" s="10">
        <v>92</v>
      </c>
      <c r="H1146" s="10">
        <v>16</v>
      </c>
      <c r="I1146" s="42">
        <v>240.54295714285712</v>
      </c>
    </row>
    <row r="1147" spans="1:9" x14ac:dyDescent="0.45">
      <c r="A1147" s="19">
        <v>2016</v>
      </c>
      <c r="B1147" s="19">
        <v>9</v>
      </c>
      <c r="C1147" s="19">
        <v>36</v>
      </c>
      <c r="D1147" s="12">
        <v>198901.4360000001</v>
      </c>
      <c r="E1147" s="12">
        <v>77352.384700000039</v>
      </c>
      <c r="F1147" s="12">
        <v>6735.2027999999991</v>
      </c>
      <c r="G1147" s="10">
        <v>92</v>
      </c>
      <c r="H1147" s="10">
        <v>16</v>
      </c>
      <c r="I1147" s="42">
        <v>240.54295714285712</v>
      </c>
    </row>
    <row r="1148" spans="1:9" x14ac:dyDescent="0.45">
      <c r="A1148" s="19">
        <v>2016</v>
      </c>
      <c r="B1148" s="19">
        <v>9</v>
      </c>
      <c r="C1148" s="19">
        <v>36</v>
      </c>
      <c r="D1148" s="12">
        <v>198901.4360000001</v>
      </c>
      <c r="E1148" s="12">
        <v>77352.384700000039</v>
      </c>
      <c r="F1148" s="12">
        <v>6735.2027999999991</v>
      </c>
      <c r="G1148" s="10">
        <v>92</v>
      </c>
      <c r="H1148" s="10">
        <v>16</v>
      </c>
      <c r="I1148" s="42">
        <v>240.54295714285712</v>
      </c>
    </row>
    <row r="1149" spans="1:9" x14ac:dyDescent="0.45">
      <c r="A1149" s="19">
        <v>2016</v>
      </c>
      <c r="B1149" s="19">
        <v>9</v>
      </c>
      <c r="C1149" s="19">
        <v>36</v>
      </c>
      <c r="D1149" s="12">
        <v>198901.4360000001</v>
      </c>
      <c r="E1149" s="12">
        <v>77352.384700000039</v>
      </c>
      <c r="F1149" s="12">
        <v>6735.2027999999991</v>
      </c>
      <c r="G1149" s="10">
        <v>92</v>
      </c>
      <c r="H1149" s="10">
        <v>16</v>
      </c>
      <c r="I1149" s="42">
        <v>240.54295714285712</v>
      </c>
    </row>
    <row r="1150" spans="1:9" x14ac:dyDescent="0.45">
      <c r="A1150" s="19">
        <v>2016</v>
      </c>
      <c r="B1150" s="19">
        <v>9</v>
      </c>
      <c r="C1150" s="19">
        <v>36</v>
      </c>
      <c r="D1150" s="12">
        <v>198901.4360000001</v>
      </c>
      <c r="E1150" s="12">
        <v>77352.384700000039</v>
      </c>
      <c r="F1150" s="12">
        <v>6735.2027999999991</v>
      </c>
      <c r="G1150" s="10">
        <v>92</v>
      </c>
      <c r="H1150" s="10">
        <v>16</v>
      </c>
      <c r="I1150" s="42">
        <v>240.54295714285712</v>
      </c>
    </row>
    <row r="1151" spans="1:9" x14ac:dyDescent="0.45">
      <c r="A1151" s="19">
        <v>2016</v>
      </c>
      <c r="B1151" s="19">
        <v>9</v>
      </c>
      <c r="C1151" s="19">
        <v>36</v>
      </c>
      <c r="D1151" s="12">
        <v>198901.4360000001</v>
      </c>
      <c r="E1151" s="12">
        <v>77352.384700000039</v>
      </c>
      <c r="F1151" s="12">
        <v>6735.2027999999991</v>
      </c>
      <c r="G1151" s="10">
        <v>92</v>
      </c>
      <c r="H1151" s="10">
        <v>16</v>
      </c>
      <c r="I1151" s="42">
        <v>240.54295714285712</v>
      </c>
    </row>
    <row r="1152" spans="1:9" x14ac:dyDescent="0.45">
      <c r="A1152" s="19">
        <v>2016</v>
      </c>
      <c r="B1152" s="19">
        <v>9</v>
      </c>
      <c r="C1152" s="19">
        <v>37</v>
      </c>
      <c r="D1152" s="12">
        <v>198901.4360000001</v>
      </c>
      <c r="E1152" s="12">
        <v>77352.384700000039</v>
      </c>
      <c r="F1152" s="12">
        <v>22509.903599999998</v>
      </c>
      <c r="G1152" s="10">
        <v>193</v>
      </c>
      <c r="H1152" s="10">
        <v>31</v>
      </c>
      <c r="I1152" s="42">
        <v>409.27097454545452</v>
      </c>
    </row>
    <row r="1153" spans="1:9" x14ac:dyDescent="0.45">
      <c r="A1153" s="19">
        <v>2016</v>
      </c>
      <c r="B1153" s="19">
        <v>9</v>
      </c>
      <c r="C1153" s="19">
        <v>37</v>
      </c>
      <c r="D1153" s="12">
        <v>198901.4360000001</v>
      </c>
      <c r="E1153" s="12">
        <v>77352.384700000039</v>
      </c>
      <c r="F1153" s="12">
        <v>22509.903599999998</v>
      </c>
      <c r="G1153" s="10">
        <v>193</v>
      </c>
      <c r="H1153" s="10">
        <v>31</v>
      </c>
      <c r="I1153" s="42">
        <v>409.27097454545452</v>
      </c>
    </row>
    <row r="1154" spans="1:9" x14ac:dyDescent="0.45">
      <c r="A1154" s="19">
        <v>2016</v>
      </c>
      <c r="B1154" s="19">
        <v>9</v>
      </c>
      <c r="C1154" s="19">
        <v>37</v>
      </c>
      <c r="D1154" s="12">
        <v>198901.4360000001</v>
      </c>
      <c r="E1154" s="12">
        <v>77352.384700000039</v>
      </c>
      <c r="F1154" s="12">
        <v>22509.903599999998</v>
      </c>
      <c r="G1154" s="10">
        <v>193</v>
      </c>
      <c r="H1154" s="10">
        <v>31</v>
      </c>
      <c r="I1154" s="42">
        <v>409.27097454545452</v>
      </c>
    </row>
    <row r="1155" spans="1:9" x14ac:dyDescent="0.45">
      <c r="A1155" s="19">
        <v>2016</v>
      </c>
      <c r="B1155" s="19">
        <v>9</v>
      </c>
      <c r="C1155" s="19">
        <v>37</v>
      </c>
      <c r="D1155" s="12">
        <v>198901.4360000001</v>
      </c>
      <c r="E1155" s="12">
        <v>77352.384700000039</v>
      </c>
      <c r="F1155" s="12">
        <v>22509.903599999998</v>
      </c>
      <c r="G1155" s="10">
        <v>193</v>
      </c>
      <c r="H1155" s="10">
        <v>31</v>
      </c>
      <c r="I1155" s="42">
        <v>409.27097454545452</v>
      </c>
    </row>
    <row r="1156" spans="1:9" x14ac:dyDescent="0.45">
      <c r="A1156" s="19">
        <v>2016</v>
      </c>
      <c r="B1156" s="19">
        <v>9</v>
      </c>
      <c r="C1156" s="19">
        <v>37</v>
      </c>
      <c r="D1156" s="12">
        <v>198901.4360000001</v>
      </c>
      <c r="E1156" s="12">
        <v>77352.384700000039</v>
      </c>
      <c r="F1156" s="12">
        <v>22509.903599999998</v>
      </c>
      <c r="G1156" s="10">
        <v>193</v>
      </c>
      <c r="H1156" s="10">
        <v>31</v>
      </c>
      <c r="I1156" s="42">
        <v>409.27097454545452</v>
      </c>
    </row>
    <row r="1157" spans="1:9" x14ac:dyDescent="0.45">
      <c r="A1157" s="19">
        <v>2016</v>
      </c>
      <c r="B1157" s="19">
        <v>9</v>
      </c>
      <c r="C1157" s="19">
        <v>37</v>
      </c>
      <c r="D1157" s="12">
        <v>198901.4360000001</v>
      </c>
      <c r="E1157" s="12">
        <v>77352.384700000039</v>
      </c>
      <c r="F1157" s="12">
        <v>22509.903599999998</v>
      </c>
      <c r="G1157" s="10">
        <v>193</v>
      </c>
      <c r="H1157" s="10">
        <v>31</v>
      </c>
      <c r="I1157" s="42">
        <v>409.27097454545452</v>
      </c>
    </row>
    <row r="1158" spans="1:9" x14ac:dyDescent="0.45">
      <c r="A1158" s="19">
        <v>2016</v>
      </c>
      <c r="B1158" s="19">
        <v>9</v>
      </c>
      <c r="C1158" s="19">
        <v>37</v>
      </c>
      <c r="D1158" s="12">
        <v>198901.4360000001</v>
      </c>
      <c r="E1158" s="12">
        <v>77352.384700000039</v>
      </c>
      <c r="F1158" s="12">
        <v>22509.903599999998</v>
      </c>
      <c r="G1158" s="10">
        <v>193</v>
      </c>
      <c r="H1158" s="10">
        <v>31</v>
      </c>
      <c r="I1158" s="42">
        <v>409.27097454545452</v>
      </c>
    </row>
    <row r="1159" spans="1:9" x14ac:dyDescent="0.45">
      <c r="A1159" s="19">
        <v>2016</v>
      </c>
      <c r="B1159" s="19">
        <v>9</v>
      </c>
      <c r="C1159" s="19">
        <v>37</v>
      </c>
      <c r="D1159" s="12">
        <v>198901.4360000001</v>
      </c>
      <c r="E1159" s="12">
        <v>77352.384700000039</v>
      </c>
      <c r="F1159" s="12">
        <v>22509.903599999998</v>
      </c>
      <c r="G1159" s="10">
        <v>193</v>
      </c>
      <c r="H1159" s="10">
        <v>31</v>
      </c>
      <c r="I1159" s="42">
        <v>409.27097454545452</v>
      </c>
    </row>
    <row r="1160" spans="1:9" x14ac:dyDescent="0.45">
      <c r="A1160" s="19">
        <v>2016</v>
      </c>
      <c r="B1160" s="19">
        <v>9</v>
      </c>
      <c r="C1160" s="19">
        <v>37</v>
      </c>
      <c r="D1160" s="12">
        <v>198901.4360000001</v>
      </c>
      <c r="E1160" s="12">
        <v>77352.384700000039</v>
      </c>
      <c r="F1160" s="12">
        <v>22509.903599999998</v>
      </c>
      <c r="G1160" s="10">
        <v>193</v>
      </c>
      <c r="H1160" s="10">
        <v>31</v>
      </c>
      <c r="I1160" s="42">
        <v>409.27097454545452</v>
      </c>
    </row>
    <row r="1161" spans="1:9" x14ac:dyDescent="0.45">
      <c r="A1161" s="19">
        <v>2016</v>
      </c>
      <c r="B1161" s="19">
        <v>9</v>
      </c>
      <c r="C1161" s="19">
        <v>37</v>
      </c>
      <c r="D1161" s="12">
        <v>198901.4360000001</v>
      </c>
      <c r="E1161" s="12">
        <v>77352.384700000039</v>
      </c>
      <c r="F1161" s="12">
        <v>22509.903599999998</v>
      </c>
      <c r="G1161" s="10">
        <v>193</v>
      </c>
      <c r="H1161" s="10">
        <v>31</v>
      </c>
      <c r="I1161" s="42">
        <v>409.27097454545452</v>
      </c>
    </row>
    <row r="1162" spans="1:9" x14ac:dyDescent="0.45">
      <c r="A1162" s="19">
        <v>2016</v>
      </c>
      <c r="B1162" s="19">
        <v>9</v>
      </c>
      <c r="C1162" s="19">
        <v>37</v>
      </c>
      <c r="D1162" s="12">
        <v>198901.4360000001</v>
      </c>
      <c r="E1162" s="12">
        <v>77352.384700000039</v>
      </c>
      <c r="F1162" s="12">
        <v>22509.903599999998</v>
      </c>
      <c r="G1162" s="10">
        <v>193</v>
      </c>
      <c r="H1162" s="10">
        <v>31</v>
      </c>
      <c r="I1162" s="42">
        <v>409.27097454545452</v>
      </c>
    </row>
    <row r="1163" spans="1:9" x14ac:dyDescent="0.45">
      <c r="A1163" s="19">
        <v>2016</v>
      </c>
      <c r="B1163" s="19">
        <v>9</v>
      </c>
      <c r="C1163" s="19">
        <v>37</v>
      </c>
      <c r="D1163" s="12">
        <v>198901.4360000001</v>
      </c>
      <c r="E1163" s="12">
        <v>77352.384700000039</v>
      </c>
      <c r="F1163" s="12">
        <v>22509.903599999998</v>
      </c>
      <c r="G1163" s="10">
        <v>193</v>
      </c>
      <c r="H1163" s="10">
        <v>31</v>
      </c>
      <c r="I1163" s="42">
        <v>409.27097454545452</v>
      </c>
    </row>
    <row r="1164" spans="1:9" x14ac:dyDescent="0.45">
      <c r="A1164" s="19">
        <v>2016</v>
      </c>
      <c r="B1164" s="19">
        <v>9</v>
      </c>
      <c r="C1164" s="19">
        <v>37</v>
      </c>
      <c r="D1164" s="12">
        <v>198901.4360000001</v>
      </c>
      <c r="E1164" s="12">
        <v>77352.384700000039</v>
      </c>
      <c r="F1164" s="12">
        <v>22509.903599999998</v>
      </c>
      <c r="G1164" s="10">
        <v>193</v>
      </c>
      <c r="H1164" s="10">
        <v>31</v>
      </c>
      <c r="I1164" s="42">
        <v>409.27097454545452</v>
      </c>
    </row>
    <row r="1165" spans="1:9" x14ac:dyDescent="0.45">
      <c r="A1165" s="19">
        <v>2016</v>
      </c>
      <c r="B1165" s="19">
        <v>9</v>
      </c>
      <c r="C1165" s="19">
        <v>37</v>
      </c>
      <c r="D1165" s="12">
        <v>198901.4360000001</v>
      </c>
      <c r="E1165" s="12">
        <v>77352.384700000039</v>
      </c>
      <c r="F1165" s="12">
        <v>22509.903599999998</v>
      </c>
      <c r="G1165" s="10">
        <v>193</v>
      </c>
      <c r="H1165" s="10">
        <v>31</v>
      </c>
      <c r="I1165" s="42">
        <v>409.27097454545452</v>
      </c>
    </row>
    <row r="1166" spans="1:9" x14ac:dyDescent="0.45">
      <c r="A1166" s="19">
        <v>2016</v>
      </c>
      <c r="B1166" s="19">
        <v>9</v>
      </c>
      <c r="C1166" s="19">
        <v>37</v>
      </c>
      <c r="D1166" s="12">
        <v>198901.4360000001</v>
      </c>
      <c r="E1166" s="12">
        <v>77352.384700000039</v>
      </c>
      <c r="F1166" s="12">
        <v>22509.903599999998</v>
      </c>
      <c r="G1166" s="10">
        <v>193</v>
      </c>
      <c r="H1166" s="10">
        <v>31</v>
      </c>
      <c r="I1166" s="42">
        <v>409.27097454545452</v>
      </c>
    </row>
    <row r="1167" spans="1:9" x14ac:dyDescent="0.45">
      <c r="A1167" s="19">
        <v>2016</v>
      </c>
      <c r="B1167" s="19">
        <v>9</v>
      </c>
      <c r="C1167" s="19">
        <v>37</v>
      </c>
      <c r="D1167" s="12">
        <v>198901.4360000001</v>
      </c>
      <c r="E1167" s="12">
        <v>77352.384700000039</v>
      </c>
      <c r="F1167" s="12">
        <v>22509.903599999998</v>
      </c>
      <c r="G1167" s="10">
        <v>193</v>
      </c>
      <c r="H1167" s="10">
        <v>31</v>
      </c>
      <c r="I1167" s="42">
        <v>409.27097454545452</v>
      </c>
    </row>
    <row r="1168" spans="1:9" x14ac:dyDescent="0.45">
      <c r="A1168" s="19">
        <v>2016</v>
      </c>
      <c r="B1168" s="19">
        <v>9</v>
      </c>
      <c r="C1168" s="19">
        <v>37</v>
      </c>
      <c r="D1168" s="12">
        <v>198901.4360000001</v>
      </c>
      <c r="E1168" s="12">
        <v>77352.384700000039</v>
      </c>
      <c r="F1168" s="12">
        <v>22509.903599999998</v>
      </c>
      <c r="G1168" s="10">
        <v>193</v>
      </c>
      <c r="H1168" s="10">
        <v>31</v>
      </c>
      <c r="I1168" s="42">
        <v>409.27097454545452</v>
      </c>
    </row>
    <row r="1169" spans="1:9" x14ac:dyDescent="0.45">
      <c r="A1169" s="19">
        <v>2016</v>
      </c>
      <c r="B1169" s="19">
        <v>9</v>
      </c>
      <c r="C1169" s="19">
        <v>37</v>
      </c>
      <c r="D1169" s="12">
        <v>198901.4360000001</v>
      </c>
      <c r="E1169" s="12">
        <v>77352.384700000039</v>
      </c>
      <c r="F1169" s="12">
        <v>22509.903599999998</v>
      </c>
      <c r="G1169" s="10">
        <v>193</v>
      </c>
      <c r="H1169" s="10">
        <v>31</v>
      </c>
      <c r="I1169" s="42">
        <v>409.27097454545452</v>
      </c>
    </row>
    <row r="1170" spans="1:9" x14ac:dyDescent="0.45">
      <c r="A1170" s="19">
        <v>2016</v>
      </c>
      <c r="B1170" s="19">
        <v>9</v>
      </c>
      <c r="C1170" s="19">
        <v>37</v>
      </c>
      <c r="D1170" s="12">
        <v>198901.4360000001</v>
      </c>
      <c r="E1170" s="12">
        <v>77352.384700000039</v>
      </c>
      <c r="F1170" s="12">
        <v>22509.903599999998</v>
      </c>
      <c r="G1170" s="10">
        <v>193</v>
      </c>
      <c r="H1170" s="10">
        <v>31</v>
      </c>
      <c r="I1170" s="42">
        <v>409.27097454545452</v>
      </c>
    </row>
    <row r="1171" spans="1:9" x14ac:dyDescent="0.45">
      <c r="A1171" s="19">
        <v>2016</v>
      </c>
      <c r="B1171" s="19">
        <v>9</v>
      </c>
      <c r="C1171" s="19">
        <v>37</v>
      </c>
      <c r="D1171" s="12">
        <v>198901.4360000001</v>
      </c>
      <c r="E1171" s="12">
        <v>77352.384700000039</v>
      </c>
      <c r="F1171" s="12">
        <v>22509.903599999998</v>
      </c>
      <c r="G1171" s="10">
        <v>193</v>
      </c>
      <c r="H1171" s="10">
        <v>31</v>
      </c>
      <c r="I1171" s="42">
        <v>409.27097454545452</v>
      </c>
    </row>
    <row r="1172" spans="1:9" x14ac:dyDescent="0.45">
      <c r="A1172" s="19">
        <v>2016</v>
      </c>
      <c r="B1172" s="19">
        <v>9</v>
      </c>
      <c r="C1172" s="19">
        <v>37</v>
      </c>
      <c r="D1172" s="12">
        <v>198901.4360000001</v>
      </c>
      <c r="E1172" s="12">
        <v>77352.384700000039</v>
      </c>
      <c r="F1172" s="12">
        <v>22509.903599999998</v>
      </c>
      <c r="G1172" s="10">
        <v>193</v>
      </c>
      <c r="H1172" s="10">
        <v>31</v>
      </c>
      <c r="I1172" s="42">
        <v>409.27097454545452</v>
      </c>
    </row>
    <row r="1173" spans="1:9" x14ac:dyDescent="0.45">
      <c r="A1173" s="19">
        <v>2016</v>
      </c>
      <c r="B1173" s="19">
        <v>9</v>
      </c>
      <c r="C1173" s="19">
        <v>37</v>
      </c>
      <c r="D1173" s="12">
        <v>198901.4360000001</v>
      </c>
      <c r="E1173" s="12">
        <v>77352.384700000039</v>
      </c>
      <c r="F1173" s="12">
        <v>22509.903599999998</v>
      </c>
      <c r="G1173" s="10">
        <v>193</v>
      </c>
      <c r="H1173" s="10">
        <v>31</v>
      </c>
      <c r="I1173" s="42">
        <v>409.27097454545452</v>
      </c>
    </row>
    <row r="1174" spans="1:9" x14ac:dyDescent="0.45">
      <c r="A1174" s="19">
        <v>2016</v>
      </c>
      <c r="B1174" s="19">
        <v>9</v>
      </c>
      <c r="C1174" s="19">
        <v>38</v>
      </c>
      <c r="D1174" s="12">
        <v>198901.4360000001</v>
      </c>
      <c r="E1174" s="12">
        <v>77352.384700000039</v>
      </c>
      <c r="F1174" s="12">
        <v>25917.395999999997</v>
      </c>
      <c r="G1174" s="10">
        <v>196</v>
      </c>
      <c r="H1174" s="10">
        <v>29</v>
      </c>
      <c r="I1174" s="42">
        <v>489.00747169811314</v>
      </c>
    </row>
    <row r="1175" spans="1:9" x14ac:dyDescent="0.45">
      <c r="A1175" s="19">
        <v>2016</v>
      </c>
      <c r="B1175" s="19">
        <v>9</v>
      </c>
      <c r="C1175" s="19">
        <v>38</v>
      </c>
      <c r="D1175" s="12">
        <v>198901.4360000001</v>
      </c>
      <c r="E1175" s="12">
        <v>77352.384700000039</v>
      </c>
      <c r="F1175" s="12">
        <v>25917.395999999997</v>
      </c>
      <c r="G1175" s="10">
        <v>196</v>
      </c>
      <c r="H1175" s="10">
        <v>29</v>
      </c>
      <c r="I1175" s="42">
        <v>489.00747169811314</v>
      </c>
    </row>
    <row r="1176" spans="1:9" x14ac:dyDescent="0.45">
      <c r="A1176" s="19">
        <v>2016</v>
      </c>
      <c r="B1176" s="19">
        <v>9</v>
      </c>
      <c r="C1176" s="19">
        <v>38</v>
      </c>
      <c r="D1176" s="12">
        <v>198901.4360000001</v>
      </c>
      <c r="E1176" s="12">
        <v>77352.384700000039</v>
      </c>
      <c r="F1176" s="12">
        <v>25917.395999999997</v>
      </c>
      <c r="G1176" s="10">
        <v>196</v>
      </c>
      <c r="H1176" s="10">
        <v>29</v>
      </c>
      <c r="I1176" s="42">
        <v>489.00747169811314</v>
      </c>
    </row>
    <row r="1177" spans="1:9" x14ac:dyDescent="0.45">
      <c r="A1177" s="19">
        <v>2016</v>
      </c>
      <c r="B1177" s="19">
        <v>9</v>
      </c>
      <c r="C1177" s="19">
        <v>38</v>
      </c>
      <c r="D1177" s="12">
        <v>198901.4360000001</v>
      </c>
      <c r="E1177" s="12">
        <v>77352.384700000039</v>
      </c>
      <c r="F1177" s="12">
        <v>25917.395999999997</v>
      </c>
      <c r="G1177" s="10">
        <v>196</v>
      </c>
      <c r="H1177" s="10">
        <v>29</v>
      </c>
      <c r="I1177" s="42">
        <v>489.00747169811314</v>
      </c>
    </row>
    <row r="1178" spans="1:9" x14ac:dyDescent="0.45">
      <c r="A1178" s="19">
        <v>2016</v>
      </c>
      <c r="B1178" s="19">
        <v>9</v>
      </c>
      <c r="C1178" s="19">
        <v>38</v>
      </c>
      <c r="D1178" s="12">
        <v>198901.4360000001</v>
      </c>
      <c r="E1178" s="12">
        <v>77352.384700000039</v>
      </c>
      <c r="F1178" s="12">
        <v>25917.395999999997</v>
      </c>
      <c r="G1178" s="10">
        <v>196</v>
      </c>
      <c r="H1178" s="10">
        <v>29</v>
      </c>
      <c r="I1178" s="42">
        <v>489.00747169811314</v>
      </c>
    </row>
    <row r="1179" spans="1:9" x14ac:dyDescent="0.45">
      <c r="A1179" s="19">
        <v>2016</v>
      </c>
      <c r="B1179" s="19">
        <v>9</v>
      </c>
      <c r="C1179" s="19">
        <v>38</v>
      </c>
      <c r="D1179" s="12">
        <v>198901.4360000001</v>
      </c>
      <c r="E1179" s="12">
        <v>77352.384700000039</v>
      </c>
      <c r="F1179" s="12">
        <v>25917.395999999997</v>
      </c>
      <c r="G1179" s="10">
        <v>196</v>
      </c>
      <c r="H1179" s="10">
        <v>29</v>
      </c>
      <c r="I1179" s="42">
        <v>489.00747169811314</v>
      </c>
    </row>
    <row r="1180" spans="1:9" x14ac:dyDescent="0.45">
      <c r="A1180" s="19">
        <v>2016</v>
      </c>
      <c r="B1180" s="19">
        <v>9</v>
      </c>
      <c r="C1180" s="19">
        <v>38</v>
      </c>
      <c r="D1180" s="12">
        <v>198901.4360000001</v>
      </c>
      <c r="E1180" s="12">
        <v>77352.384700000039</v>
      </c>
      <c r="F1180" s="12">
        <v>25917.395999999997</v>
      </c>
      <c r="G1180" s="10">
        <v>196</v>
      </c>
      <c r="H1180" s="10">
        <v>29</v>
      </c>
      <c r="I1180" s="42">
        <v>489.00747169811314</v>
      </c>
    </row>
    <row r="1181" spans="1:9" x14ac:dyDescent="0.45">
      <c r="A1181" s="19">
        <v>2016</v>
      </c>
      <c r="B1181" s="19">
        <v>9</v>
      </c>
      <c r="C1181" s="19">
        <v>38</v>
      </c>
      <c r="D1181" s="12">
        <v>198901.4360000001</v>
      </c>
      <c r="E1181" s="12">
        <v>77352.384700000039</v>
      </c>
      <c r="F1181" s="12">
        <v>25917.395999999997</v>
      </c>
      <c r="G1181" s="10">
        <v>196</v>
      </c>
      <c r="H1181" s="10">
        <v>29</v>
      </c>
      <c r="I1181" s="42">
        <v>489.00747169811314</v>
      </c>
    </row>
    <row r="1182" spans="1:9" x14ac:dyDescent="0.45">
      <c r="A1182" s="19">
        <v>2016</v>
      </c>
      <c r="B1182" s="19">
        <v>9</v>
      </c>
      <c r="C1182" s="19">
        <v>38</v>
      </c>
      <c r="D1182" s="12">
        <v>198901.4360000001</v>
      </c>
      <c r="E1182" s="12">
        <v>77352.384700000039</v>
      </c>
      <c r="F1182" s="12">
        <v>25917.395999999997</v>
      </c>
      <c r="G1182" s="10">
        <v>196</v>
      </c>
      <c r="H1182" s="10">
        <v>29</v>
      </c>
      <c r="I1182" s="42">
        <v>489.00747169811314</v>
      </c>
    </row>
    <row r="1183" spans="1:9" x14ac:dyDescent="0.45">
      <c r="A1183" s="19">
        <v>2016</v>
      </c>
      <c r="B1183" s="19">
        <v>9</v>
      </c>
      <c r="C1183" s="19">
        <v>38</v>
      </c>
      <c r="D1183" s="12">
        <v>198901.4360000001</v>
      </c>
      <c r="E1183" s="12">
        <v>77352.384700000039</v>
      </c>
      <c r="F1183" s="12">
        <v>25917.395999999997</v>
      </c>
      <c r="G1183" s="10">
        <v>196</v>
      </c>
      <c r="H1183" s="10">
        <v>29</v>
      </c>
      <c r="I1183" s="42">
        <v>489.00747169811314</v>
      </c>
    </row>
    <row r="1184" spans="1:9" x14ac:dyDescent="0.45">
      <c r="A1184" s="19">
        <v>2016</v>
      </c>
      <c r="B1184" s="19">
        <v>9</v>
      </c>
      <c r="C1184" s="19">
        <v>38</v>
      </c>
      <c r="D1184" s="12">
        <v>198901.4360000001</v>
      </c>
      <c r="E1184" s="12">
        <v>77352.384700000039</v>
      </c>
      <c r="F1184" s="12">
        <v>25917.395999999997</v>
      </c>
      <c r="G1184" s="10">
        <v>196</v>
      </c>
      <c r="H1184" s="10">
        <v>29</v>
      </c>
      <c r="I1184" s="42">
        <v>489.00747169811314</v>
      </c>
    </row>
    <row r="1185" spans="1:9" x14ac:dyDescent="0.45">
      <c r="A1185" s="19">
        <v>2016</v>
      </c>
      <c r="B1185" s="19">
        <v>9</v>
      </c>
      <c r="C1185" s="19">
        <v>38</v>
      </c>
      <c r="D1185" s="12">
        <v>198901.4360000001</v>
      </c>
      <c r="E1185" s="12">
        <v>77352.384700000039</v>
      </c>
      <c r="F1185" s="12">
        <v>25917.395999999997</v>
      </c>
      <c r="G1185" s="10">
        <v>196</v>
      </c>
      <c r="H1185" s="10">
        <v>29</v>
      </c>
      <c r="I1185" s="42">
        <v>489.00747169811314</v>
      </c>
    </row>
    <row r="1186" spans="1:9" x14ac:dyDescent="0.45">
      <c r="A1186" s="19">
        <v>2016</v>
      </c>
      <c r="B1186" s="19">
        <v>9</v>
      </c>
      <c r="C1186" s="19">
        <v>38</v>
      </c>
      <c r="D1186" s="12">
        <v>198901.4360000001</v>
      </c>
      <c r="E1186" s="12">
        <v>77352.384700000039</v>
      </c>
      <c r="F1186" s="12">
        <v>25917.395999999997</v>
      </c>
      <c r="G1186" s="10">
        <v>196</v>
      </c>
      <c r="H1186" s="10">
        <v>29</v>
      </c>
      <c r="I1186" s="42">
        <v>489.00747169811314</v>
      </c>
    </row>
    <row r="1187" spans="1:9" x14ac:dyDescent="0.45">
      <c r="A1187" s="19">
        <v>2016</v>
      </c>
      <c r="B1187" s="19">
        <v>9</v>
      </c>
      <c r="C1187" s="19">
        <v>38</v>
      </c>
      <c r="D1187" s="12">
        <v>198901.4360000001</v>
      </c>
      <c r="E1187" s="12">
        <v>77352.384700000039</v>
      </c>
      <c r="F1187" s="12">
        <v>25917.395999999997</v>
      </c>
      <c r="G1187" s="10">
        <v>196</v>
      </c>
      <c r="H1187" s="10">
        <v>29</v>
      </c>
      <c r="I1187" s="42">
        <v>489.00747169811314</v>
      </c>
    </row>
    <row r="1188" spans="1:9" x14ac:dyDescent="0.45">
      <c r="A1188" s="19">
        <v>2016</v>
      </c>
      <c r="B1188" s="19">
        <v>9</v>
      </c>
      <c r="C1188" s="19">
        <v>39</v>
      </c>
      <c r="D1188" s="12">
        <v>198901.4360000001</v>
      </c>
      <c r="E1188" s="12">
        <v>77352.384700000039</v>
      </c>
      <c r="F1188" s="12">
        <v>16876.033799999997</v>
      </c>
      <c r="G1188" s="10">
        <v>164</v>
      </c>
      <c r="H1188" s="10">
        <v>29</v>
      </c>
      <c r="I1188" s="42">
        <v>337.52067599999992</v>
      </c>
    </row>
    <row r="1189" spans="1:9" x14ac:dyDescent="0.45">
      <c r="A1189" s="19">
        <v>2016</v>
      </c>
      <c r="B1189" s="19">
        <v>9</v>
      </c>
      <c r="C1189" s="19">
        <v>39</v>
      </c>
      <c r="D1189" s="12">
        <v>198901.4360000001</v>
      </c>
      <c r="E1189" s="12">
        <v>77352.384700000039</v>
      </c>
      <c r="F1189" s="12">
        <v>16876.033799999997</v>
      </c>
      <c r="G1189" s="10">
        <v>164</v>
      </c>
      <c r="H1189" s="10">
        <v>29</v>
      </c>
      <c r="I1189" s="42">
        <v>337.52067599999992</v>
      </c>
    </row>
    <row r="1190" spans="1:9" x14ac:dyDescent="0.45">
      <c r="A1190" s="19">
        <v>2016</v>
      </c>
      <c r="B1190" s="19">
        <v>9</v>
      </c>
      <c r="C1190" s="19">
        <v>39</v>
      </c>
      <c r="D1190" s="12">
        <v>198901.4360000001</v>
      </c>
      <c r="E1190" s="12">
        <v>77352.384700000039</v>
      </c>
      <c r="F1190" s="12">
        <v>16876.033799999997</v>
      </c>
      <c r="G1190" s="10">
        <v>164</v>
      </c>
      <c r="H1190" s="10">
        <v>29</v>
      </c>
      <c r="I1190" s="42">
        <v>337.52067599999992</v>
      </c>
    </row>
    <row r="1191" spans="1:9" x14ac:dyDescent="0.45">
      <c r="A1191" s="19">
        <v>2016</v>
      </c>
      <c r="B1191" s="19">
        <v>9</v>
      </c>
      <c r="C1191" s="19">
        <v>39</v>
      </c>
      <c r="D1191" s="12">
        <v>198901.4360000001</v>
      </c>
      <c r="E1191" s="12">
        <v>77352.384700000039</v>
      </c>
      <c r="F1191" s="12">
        <v>16876.033799999997</v>
      </c>
      <c r="G1191" s="10">
        <v>164</v>
      </c>
      <c r="H1191" s="10">
        <v>29</v>
      </c>
      <c r="I1191" s="42">
        <v>337.52067599999992</v>
      </c>
    </row>
    <row r="1192" spans="1:9" x14ac:dyDescent="0.45">
      <c r="A1192" s="19">
        <v>2016</v>
      </c>
      <c r="B1192" s="19">
        <v>9</v>
      </c>
      <c r="C1192" s="19">
        <v>39</v>
      </c>
      <c r="D1192" s="12">
        <v>198901.4360000001</v>
      </c>
      <c r="E1192" s="12">
        <v>77352.384700000039</v>
      </c>
      <c r="F1192" s="12">
        <v>16876.033799999997</v>
      </c>
      <c r="G1192" s="10">
        <v>164</v>
      </c>
      <c r="H1192" s="10">
        <v>29</v>
      </c>
      <c r="I1192" s="42">
        <v>337.52067599999992</v>
      </c>
    </row>
    <row r="1193" spans="1:9" x14ac:dyDescent="0.45">
      <c r="A1193" s="19">
        <v>2016</v>
      </c>
      <c r="B1193" s="19">
        <v>9</v>
      </c>
      <c r="C1193" s="19">
        <v>39</v>
      </c>
      <c r="D1193" s="12">
        <v>198901.4360000001</v>
      </c>
      <c r="E1193" s="12">
        <v>77352.384700000039</v>
      </c>
      <c r="F1193" s="12">
        <v>16876.033799999997</v>
      </c>
      <c r="G1193" s="10">
        <v>164</v>
      </c>
      <c r="H1193" s="10">
        <v>29</v>
      </c>
      <c r="I1193" s="42">
        <v>337.52067599999992</v>
      </c>
    </row>
    <row r="1194" spans="1:9" x14ac:dyDescent="0.45">
      <c r="A1194" s="19">
        <v>2016</v>
      </c>
      <c r="B1194" s="19">
        <v>9</v>
      </c>
      <c r="C1194" s="19">
        <v>39</v>
      </c>
      <c r="D1194" s="12">
        <v>198901.4360000001</v>
      </c>
      <c r="E1194" s="12">
        <v>77352.384700000039</v>
      </c>
      <c r="F1194" s="12">
        <v>16876.033799999997</v>
      </c>
      <c r="G1194" s="10">
        <v>164</v>
      </c>
      <c r="H1194" s="10">
        <v>29</v>
      </c>
      <c r="I1194" s="42">
        <v>337.52067599999992</v>
      </c>
    </row>
    <row r="1195" spans="1:9" x14ac:dyDescent="0.45">
      <c r="A1195" s="19">
        <v>2016</v>
      </c>
      <c r="B1195" s="19">
        <v>9</v>
      </c>
      <c r="C1195" s="19">
        <v>39</v>
      </c>
      <c r="D1195" s="12">
        <v>198901.4360000001</v>
      </c>
      <c r="E1195" s="12">
        <v>77352.384700000039</v>
      </c>
      <c r="F1195" s="12">
        <v>16876.033799999997</v>
      </c>
      <c r="G1195" s="10">
        <v>164</v>
      </c>
      <c r="H1195" s="10">
        <v>29</v>
      </c>
      <c r="I1195" s="42">
        <v>337.52067599999992</v>
      </c>
    </row>
    <row r="1196" spans="1:9" x14ac:dyDescent="0.45">
      <c r="A1196" s="19">
        <v>2016</v>
      </c>
      <c r="B1196" s="19">
        <v>9</v>
      </c>
      <c r="C1196" s="19">
        <v>39</v>
      </c>
      <c r="D1196" s="12">
        <v>198901.4360000001</v>
      </c>
      <c r="E1196" s="12">
        <v>77352.384700000039</v>
      </c>
      <c r="F1196" s="12">
        <v>16876.033799999997</v>
      </c>
      <c r="G1196" s="10">
        <v>164</v>
      </c>
      <c r="H1196" s="10">
        <v>29</v>
      </c>
      <c r="I1196" s="42">
        <v>337.52067599999992</v>
      </c>
    </row>
    <row r="1197" spans="1:9" x14ac:dyDescent="0.45">
      <c r="A1197" s="19">
        <v>2016</v>
      </c>
      <c r="B1197" s="19">
        <v>9</v>
      </c>
      <c r="C1197" s="19">
        <v>39</v>
      </c>
      <c r="D1197" s="12">
        <v>198901.4360000001</v>
      </c>
      <c r="E1197" s="12">
        <v>77352.384700000039</v>
      </c>
      <c r="F1197" s="12">
        <v>16876.033799999997</v>
      </c>
      <c r="G1197" s="10">
        <v>164</v>
      </c>
      <c r="H1197" s="10">
        <v>29</v>
      </c>
      <c r="I1197" s="42">
        <v>337.52067599999992</v>
      </c>
    </row>
    <row r="1198" spans="1:9" x14ac:dyDescent="0.45">
      <c r="A1198" s="19">
        <v>2016</v>
      </c>
      <c r="B1198" s="19">
        <v>9</v>
      </c>
      <c r="C1198" s="19">
        <v>39</v>
      </c>
      <c r="D1198" s="12">
        <v>198901.4360000001</v>
      </c>
      <c r="E1198" s="12">
        <v>77352.384700000039</v>
      </c>
      <c r="F1198" s="12">
        <v>16876.033799999997</v>
      </c>
      <c r="G1198" s="10">
        <v>164</v>
      </c>
      <c r="H1198" s="10">
        <v>29</v>
      </c>
      <c r="I1198" s="42">
        <v>337.52067599999992</v>
      </c>
    </row>
    <row r="1199" spans="1:9" x14ac:dyDescent="0.45">
      <c r="A1199" s="19">
        <v>2016</v>
      </c>
      <c r="B1199" s="19">
        <v>9</v>
      </c>
      <c r="C1199" s="19">
        <v>39</v>
      </c>
      <c r="D1199" s="12">
        <v>198901.4360000001</v>
      </c>
      <c r="E1199" s="12">
        <v>77352.384700000039</v>
      </c>
      <c r="F1199" s="12">
        <v>16876.033799999997</v>
      </c>
      <c r="G1199" s="10">
        <v>164</v>
      </c>
      <c r="H1199" s="10">
        <v>29</v>
      </c>
      <c r="I1199" s="42">
        <v>337.52067599999992</v>
      </c>
    </row>
    <row r="1200" spans="1:9" x14ac:dyDescent="0.45">
      <c r="A1200" s="19">
        <v>2016</v>
      </c>
      <c r="B1200" s="19">
        <v>9</v>
      </c>
      <c r="C1200" s="19">
        <v>39</v>
      </c>
      <c r="D1200" s="12">
        <v>198901.4360000001</v>
      </c>
      <c r="E1200" s="12">
        <v>77352.384700000039</v>
      </c>
      <c r="F1200" s="12">
        <v>16876.033799999997</v>
      </c>
      <c r="G1200" s="10">
        <v>164</v>
      </c>
      <c r="H1200" s="10">
        <v>29</v>
      </c>
      <c r="I1200" s="42">
        <v>337.52067599999992</v>
      </c>
    </row>
    <row r="1201" spans="1:9" x14ac:dyDescent="0.45">
      <c r="A1201" s="19">
        <v>2016</v>
      </c>
      <c r="B1201" s="19">
        <v>9</v>
      </c>
      <c r="C1201" s="19">
        <v>39</v>
      </c>
      <c r="D1201" s="12">
        <v>198901.4360000001</v>
      </c>
      <c r="E1201" s="12">
        <v>77352.384700000039</v>
      </c>
      <c r="F1201" s="12">
        <v>16876.033799999997</v>
      </c>
      <c r="G1201" s="10">
        <v>164</v>
      </c>
      <c r="H1201" s="10">
        <v>29</v>
      </c>
      <c r="I1201" s="42">
        <v>337.52067599999992</v>
      </c>
    </row>
    <row r="1202" spans="1:9" x14ac:dyDescent="0.45">
      <c r="A1202" s="19">
        <v>2016</v>
      </c>
      <c r="B1202" s="19">
        <v>9</v>
      </c>
      <c r="C1202" s="19">
        <v>39</v>
      </c>
      <c r="D1202" s="12">
        <v>198901.4360000001</v>
      </c>
      <c r="E1202" s="12">
        <v>77352.384700000039</v>
      </c>
      <c r="F1202" s="12">
        <v>16876.033799999997</v>
      </c>
      <c r="G1202" s="10">
        <v>164</v>
      </c>
      <c r="H1202" s="10">
        <v>29</v>
      </c>
      <c r="I1202" s="42">
        <v>337.52067599999992</v>
      </c>
    </row>
    <row r="1203" spans="1:9" x14ac:dyDescent="0.45">
      <c r="A1203" s="19">
        <v>2016</v>
      </c>
      <c r="B1203" s="19">
        <v>9</v>
      </c>
      <c r="C1203" s="19">
        <v>39</v>
      </c>
      <c r="D1203" s="12">
        <v>198901.4360000001</v>
      </c>
      <c r="E1203" s="12">
        <v>77352.384700000039</v>
      </c>
      <c r="F1203" s="12">
        <v>16876.033799999997</v>
      </c>
      <c r="G1203" s="10">
        <v>164</v>
      </c>
      <c r="H1203" s="10">
        <v>29</v>
      </c>
      <c r="I1203" s="42">
        <v>337.52067599999992</v>
      </c>
    </row>
    <row r="1204" spans="1:9" x14ac:dyDescent="0.45">
      <c r="A1204" s="19">
        <v>2016</v>
      </c>
      <c r="B1204" s="19">
        <v>9</v>
      </c>
      <c r="C1204" s="19">
        <v>39</v>
      </c>
      <c r="D1204" s="12">
        <v>198901.4360000001</v>
      </c>
      <c r="E1204" s="12">
        <v>77352.384700000039</v>
      </c>
      <c r="F1204" s="12">
        <v>16876.033799999997</v>
      </c>
      <c r="G1204" s="10">
        <v>164</v>
      </c>
      <c r="H1204" s="10">
        <v>29</v>
      </c>
      <c r="I1204" s="42">
        <v>337.52067599999992</v>
      </c>
    </row>
    <row r="1205" spans="1:9" x14ac:dyDescent="0.45">
      <c r="A1205" s="19">
        <v>2016</v>
      </c>
      <c r="B1205" s="19">
        <v>9</v>
      </c>
      <c r="C1205" s="19">
        <v>39</v>
      </c>
      <c r="D1205" s="12">
        <v>198901.4360000001</v>
      </c>
      <c r="E1205" s="12">
        <v>77352.384700000039</v>
      </c>
      <c r="F1205" s="12">
        <v>16876.033799999997</v>
      </c>
      <c r="G1205" s="10">
        <v>164</v>
      </c>
      <c r="H1205" s="10">
        <v>29</v>
      </c>
      <c r="I1205" s="42">
        <v>337.52067599999992</v>
      </c>
    </row>
    <row r="1206" spans="1:9" x14ac:dyDescent="0.45">
      <c r="A1206" s="19">
        <v>2016</v>
      </c>
      <c r="B1206" s="19">
        <v>9</v>
      </c>
      <c r="C1206" s="19">
        <v>39</v>
      </c>
      <c r="D1206" s="12">
        <v>198901.4360000001</v>
      </c>
      <c r="E1206" s="12">
        <v>77352.384700000039</v>
      </c>
      <c r="F1206" s="12">
        <v>16876.033799999997</v>
      </c>
      <c r="G1206" s="10">
        <v>164</v>
      </c>
      <c r="H1206" s="10">
        <v>29</v>
      </c>
      <c r="I1206" s="42">
        <v>337.52067599999992</v>
      </c>
    </row>
    <row r="1207" spans="1:9" x14ac:dyDescent="0.45">
      <c r="A1207" s="19">
        <v>2016</v>
      </c>
      <c r="B1207" s="19">
        <v>9</v>
      </c>
      <c r="C1207" s="19">
        <v>39</v>
      </c>
      <c r="D1207" s="12">
        <v>198901.4360000001</v>
      </c>
      <c r="E1207" s="12">
        <v>77352.384700000039</v>
      </c>
      <c r="F1207" s="12">
        <v>16876.033799999997</v>
      </c>
      <c r="G1207" s="10">
        <v>164</v>
      </c>
      <c r="H1207" s="10">
        <v>29</v>
      </c>
      <c r="I1207" s="42">
        <v>337.52067599999992</v>
      </c>
    </row>
    <row r="1208" spans="1:9" x14ac:dyDescent="0.45">
      <c r="A1208" s="19">
        <v>2016</v>
      </c>
      <c r="B1208" s="19">
        <v>9</v>
      </c>
      <c r="C1208" s="19">
        <v>39</v>
      </c>
      <c r="D1208" s="12">
        <v>198901.4360000001</v>
      </c>
      <c r="E1208" s="12">
        <v>77352.384700000039</v>
      </c>
      <c r="F1208" s="12">
        <v>16876.033799999997</v>
      </c>
      <c r="G1208" s="10">
        <v>164</v>
      </c>
      <c r="H1208" s="10">
        <v>29</v>
      </c>
      <c r="I1208" s="42">
        <v>337.52067599999992</v>
      </c>
    </row>
    <row r="1209" spans="1:9" x14ac:dyDescent="0.45">
      <c r="A1209" s="19">
        <v>2016</v>
      </c>
      <c r="B1209" s="19">
        <v>9</v>
      </c>
      <c r="C1209" s="19">
        <v>39</v>
      </c>
      <c r="D1209" s="12">
        <v>198901.4360000001</v>
      </c>
      <c r="E1209" s="12">
        <v>77352.384700000039</v>
      </c>
      <c r="F1209" s="12">
        <v>16876.033799999997</v>
      </c>
      <c r="G1209" s="10">
        <v>164</v>
      </c>
      <c r="H1209" s="10">
        <v>29</v>
      </c>
      <c r="I1209" s="42">
        <v>337.52067599999992</v>
      </c>
    </row>
    <row r="1210" spans="1:9" x14ac:dyDescent="0.45">
      <c r="A1210" s="19">
        <v>2016</v>
      </c>
      <c r="B1210" s="19">
        <v>9</v>
      </c>
      <c r="C1210" s="19">
        <v>39</v>
      </c>
      <c r="D1210" s="12">
        <v>198901.4360000001</v>
      </c>
      <c r="E1210" s="12">
        <v>77352.384700000039</v>
      </c>
      <c r="F1210" s="12">
        <v>16876.033799999997</v>
      </c>
      <c r="G1210" s="10">
        <v>164</v>
      </c>
      <c r="H1210" s="10">
        <v>29</v>
      </c>
      <c r="I1210" s="42">
        <v>337.52067599999992</v>
      </c>
    </row>
    <row r="1211" spans="1:9" x14ac:dyDescent="0.45">
      <c r="A1211" s="19">
        <v>2016</v>
      </c>
      <c r="B1211" s="19">
        <v>9</v>
      </c>
      <c r="C1211" s="19">
        <v>39</v>
      </c>
      <c r="D1211" s="12">
        <v>198901.4360000001</v>
      </c>
      <c r="E1211" s="12">
        <v>77352.384700000039</v>
      </c>
      <c r="F1211" s="12">
        <v>16876.033799999997</v>
      </c>
      <c r="G1211" s="10">
        <v>164</v>
      </c>
      <c r="H1211" s="10">
        <v>29</v>
      </c>
      <c r="I1211" s="42">
        <v>337.52067599999992</v>
      </c>
    </row>
    <row r="1212" spans="1:9" x14ac:dyDescent="0.45">
      <c r="A1212" s="19">
        <v>2016</v>
      </c>
      <c r="B1212" s="19">
        <v>9</v>
      </c>
      <c r="C1212" s="19">
        <v>39</v>
      </c>
      <c r="D1212" s="12">
        <v>198901.4360000001</v>
      </c>
      <c r="E1212" s="12">
        <v>77352.384700000039</v>
      </c>
      <c r="F1212" s="12">
        <v>16876.033799999997</v>
      </c>
      <c r="G1212" s="10">
        <v>164</v>
      </c>
      <c r="H1212" s="10">
        <v>29</v>
      </c>
      <c r="I1212" s="42">
        <v>337.52067599999992</v>
      </c>
    </row>
    <row r="1213" spans="1:9" x14ac:dyDescent="0.45">
      <c r="A1213" s="19">
        <v>2016</v>
      </c>
      <c r="B1213" s="19">
        <v>9</v>
      </c>
      <c r="C1213" s="19">
        <v>39</v>
      </c>
      <c r="D1213" s="12">
        <v>198901.4360000001</v>
      </c>
      <c r="E1213" s="12">
        <v>77352.384700000039</v>
      </c>
      <c r="F1213" s="12">
        <v>16876.033799999997</v>
      </c>
      <c r="G1213" s="10">
        <v>164</v>
      </c>
      <c r="H1213" s="10">
        <v>29</v>
      </c>
      <c r="I1213" s="42">
        <v>337.52067599999992</v>
      </c>
    </row>
    <row r="1214" spans="1:9" x14ac:dyDescent="0.45">
      <c r="A1214" s="19">
        <v>2016</v>
      </c>
      <c r="B1214" s="19">
        <v>9</v>
      </c>
      <c r="C1214" s="19">
        <v>40</v>
      </c>
      <c r="D1214" s="12">
        <v>198901.4360000001</v>
      </c>
      <c r="E1214" s="12">
        <v>77352.384700000039</v>
      </c>
      <c r="F1214" s="12">
        <v>10142.3593</v>
      </c>
      <c r="G1214" s="10">
        <v>106</v>
      </c>
      <c r="H1214" s="10">
        <v>22</v>
      </c>
      <c r="I1214" s="42">
        <v>338.07864333333333</v>
      </c>
    </row>
    <row r="1215" spans="1:9" x14ac:dyDescent="0.45">
      <c r="A1215" s="19">
        <v>2016</v>
      </c>
      <c r="B1215" s="19">
        <v>9</v>
      </c>
      <c r="C1215" s="19">
        <v>40</v>
      </c>
      <c r="D1215" s="12">
        <v>198901.4360000001</v>
      </c>
      <c r="E1215" s="12">
        <v>77352.384700000039</v>
      </c>
      <c r="F1215" s="12">
        <v>10142.3593</v>
      </c>
      <c r="G1215" s="10">
        <v>106</v>
      </c>
      <c r="H1215" s="10">
        <v>22</v>
      </c>
      <c r="I1215" s="42">
        <v>338.07864333333333</v>
      </c>
    </row>
    <row r="1216" spans="1:9" x14ac:dyDescent="0.45">
      <c r="A1216" s="19">
        <v>2016</v>
      </c>
      <c r="B1216" s="19">
        <v>9</v>
      </c>
      <c r="C1216" s="19">
        <v>40</v>
      </c>
      <c r="D1216" s="12">
        <v>198901.4360000001</v>
      </c>
      <c r="E1216" s="12">
        <v>77352.384700000039</v>
      </c>
      <c r="F1216" s="12">
        <v>10142.3593</v>
      </c>
      <c r="G1216" s="10">
        <v>106</v>
      </c>
      <c r="H1216" s="10">
        <v>22</v>
      </c>
      <c r="I1216" s="42">
        <v>338.07864333333333</v>
      </c>
    </row>
    <row r="1217" spans="1:9" x14ac:dyDescent="0.45">
      <c r="A1217" s="19">
        <v>2016</v>
      </c>
      <c r="B1217" s="19">
        <v>9</v>
      </c>
      <c r="C1217" s="19">
        <v>40</v>
      </c>
      <c r="D1217" s="12">
        <v>198901.4360000001</v>
      </c>
      <c r="E1217" s="12">
        <v>77352.384700000039</v>
      </c>
      <c r="F1217" s="12">
        <v>10142.3593</v>
      </c>
      <c r="G1217" s="10">
        <v>106</v>
      </c>
      <c r="H1217" s="10">
        <v>22</v>
      </c>
      <c r="I1217" s="42">
        <v>338.07864333333333</v>
      </c>
    </row>
    <row r="1218" spans="1:9" x14ac:dyDescent="0.45">
      <c r="A1218" s="19">
        <v>2016</v>
      </c>
      <c r="B1218" s="19">
        <v>9</v>
      </c>
      <c r="C1218" s="19">
        <v>40</v>
      </c>
      <c r="D1218" s="12">
        <v>198901.4360000001</v>
      </c>
      <c r="E1218" s="12">
        <v>77352.384700000039</v>
      </c>
      <c r="F1218" s="12">
        <v>10142.3593</v>
      </c>
      <c r="G1218" s="10">
        <v>106</v>
      </c>
      <c r="H1218" s="10">
        <v>22</v>
      </c>
      <c r="I1218" s="42">
        <v>338.07864333333333</v>
      </c>
    </row>
    <row r="1219" spans="1:9" x14ac:dyDescent="0.45">
      <c r="A1219" s="19">
        <v>2016</v>
      </c>
      <c r="B1219" s="19">
        <v>9</v>
      </c>
      <c r="C1219" s="19">
        <v>40</v>
      </c>
      <c r="D1219" s="12">
        <v>198901.4360000001</v>
      </c>
      <c r="E1219" s="12">
        <v>77352.384700000039</v>
      </c>
      <c r="F1219" s="12">
        <v>10142.3593</v>
      </c>
      <c r="G1219" s="10">
        <v>106</v>
      </c>
      <c r="H1219" s="10">
        <v>22</v>
      </c>
      <c r="I1219" s="42">
        <v>338.07864333333333</v>
      </c>
    </row>
    <row r="1220" spans="1:9" x14ac:dyDescent="0.45">
      <c r="A1220" s="19">
        <v>2016</v>
      </c>
      <c r="B1220" s="19">
        <v>9</v>
      </c>
      <c r="C1220" s="19">
        <v>40</v>
      </c>
      <c r="D1220" s="12">
        <v>198901.4360000001</v>
      </c>
      <c r="E1220" s="12">
        <v>77352.384700000039</v>
      </c>
      <c r="F1220" s="12">
        <v>10142.3593</v>
      </c>
      <c r="G1220" s="10">
        <v>106</v>
      </c>
      <c r="H1220" s="10">
        <v>22</v>
      </c>
      <c r="I1220" s="42">
        <v>338.07864333333333</v>
      </c>
    </row>
    <row r="1221" spans="1:9" x14ac:dyDescent="0.45">
      <c r="A1221" s="19">
        <v>2016</v>
      </c>
      <c r="B1221" s="19">
        <v>9</v>
      </c>
      <c r="C1221" s="19">
        <v>40</v>
      </c>
      <c r="D1221" s="12">
        <v>198901.4360000001</v>
      </c>
      <c r="E1221" s="12">
        <v>77352.384700000039</v>
      </c>
      <c r="F1221" s="12">
        <v>10142.3593</v>
      </c>
      <c r="G1221" s="10">
        <v>106</v>
      </c>
      <c r="H1221" s="10">
        <v>22</v>
      </c>
      <c r="I1221" s="42">
        <v>338.07864333333333</v>
      </c>
    </row>
    <row r="1222" spans="1:9" x14ac:dyDescent="0.45">
      <c r="A1222" s="19">
        <v>2016</v>
      </c>
      <c r="B1222" s="19">
        <v>9</v>
      </c>
      <c r="C1222" s="19">
        <v>40</v>
      </c>
      <c r="D1222" s="12">
        <v>198901.4360000001</v>
      </c>
      <c r="E1222" s="12">
        <v>77352.384700000039</v>
      </c>
      <c r="F1222" s="12">
        <v>10142.3593</v>
      </c>
      <c r="G1222" s="10">
        <v>106</v>
      </c>
      <c r="H1222" s="10">
        <v>22</v>
      </c>
      <c r="I1222" s="42">
        <v>338.07864333333333</v>
      </c>
    </row>
    <row r="1223" spans="1:9" x14ac:dyDescent="0.45">
      <c r="A1223" s="19">
        <v>2016</v>
      </c>
      <c r="B1223" s="19">
        <v>9</v>
      </c>
      <c r="C1223" s="19">
        <v>40</v>
      </c>
      <c r="D1223" s="12">
        <v>198901.4360000001</v>
      </c>
      <c r="E1223" s="12">
        <v>77352.384700000039</v>
      </c>
      <c r="F1223" s="12">
        <v>10142.3593</v>
      </c>
      <c r="G1223" s="10">
        <v>106</v>
      </c>
      <c r="H1223" s="10">
        <v>22</v>
      </c>
      <c r="I1223" s="42">
        <v>338.07864333333333</v>
      </c>
    </row>
    <row r="1224" spans="1:9" x14ac:dyDescent="0.45">
      <c r="A1224" s="19">
        <v>2016</v>
      </c>
      <c r="B1224" s="19">
        <v>10</v>
      </c>
      <c r="C1224" s="19">
        <v>40</v>
      </c>
      <c r="D1224" s="12">
        <v>198901.4360000001</v>
      </c>
      <c r="E1224" s="12">
        <v>36203.44749999998</v>
      </c>
      <c r="F1224" s="12">
        <v>10142.3593</v>
      </c>
      <c r="G1224" s="10">
        <v>106</v>
      </c>
      <c r="H1224" s="10">
        <v>22</v>
      </c>
      <c r="I1224" s="42">
        <v>338.07864333333333</v>
      </c>
    </row>
    <row r="1225" spans="1:9" x14ac:dyDescent="0.45">
      <c r="A1225" s="19">
        <v>2016</v>
      </c>
      <c r="B1225" s="19">
        <v>10</v>
      </c>
      <c r="C1225" s="19">
        <v>40</v>
      </c>
      <c r="D1225" s="12">
        <v>198901.4360000001</v>
      </c>
      <c r="E1225" s="12">
        <v>36203.44749999998</v>
      </c>
      <c r="F1225" s="12">
        <v>10142.3593</v>
      </c>
      <c r="G1225" s="10">
        <v>106</v>
      </c>
      <c r="H1225" s="10">
        <v>22</v>
      </c>
      <c r="I1225" s="42">
        <v>338.07864333333333</v>
      </c>
    </row>
    <row r="1226" spans="1:9" x14ac:dyDescent="0.45">
      <c r="A1226" s="19">
        <v>2016</v>
      </c>
      <c r="B1226" s="19">
        <v>10</v>
      </c>
      <c r="C1226" s="19">
        <v>40</v>
      </c>
      <c r="D1226" s="12">
        <v>198901.4360000001</v>
      </c>
      <c r="E1226" s="12">
        <v>36203.44749999998</v>
      </c>
      <c r="F1226" s="12">
        <v>10142.3593</v>
      </c>
      <c r="G1226" s="10">
        <v>106</v>
      </c>
      <c r="H1226" s="10">
        <v>22</v>
      </c>
      <c r="I1226" s="42">
        <v>338.07864333333333</v>
      </c>
    </row>
    <row r="1227" spans="1:9" x14ac:dyDescent="0.45">
      <c r="A1227" s="19">
        <v>2016</v>
      </c>
      <c r="B1227" s="19">
        <v>10</v>
      </c>
      <c r="C1227" s="19">
        <v>41</v>
      </c>
      <c r="D1227" s="12">
        <v>198901.4360000001</v>
      </c>
      <c r="E1227" s="12">
        <v>36203.44749999998</v>
      </c>
      <c r="F1227" s="12">
        <v>4446.3940000000011</v>
      </c>
      <c r="G1227" s="10">
        <v>85</v>
      </c>
      <c r="H1227" s="10">
        <v>15</v>
      </c>
      <c r="I1227" s="42">
        <v>222.31970000000007</v>
      </c>
    </row>
    <row r="1228" spans="1:9" x14ac:dyDescent="0.45">
      <c r="A1228" s="19">
        <v>2016</v>
      </c>
      <c r="B1228" s="19">
        <v>10</v>
      </c>
      <c r="C1228" s="19">
        <v>41</v>
      </c>
      <c r="D1228" s="12">
        <v>198901.4360000001</v>
      </c>
      <c r="E1228" s="12">
        <v>36203.44749999998</v>
      </c>
      <c r="F1228" s="12">
        <v>4446.3940000000011</v>
      </c>
      <c r="G1228" s="10">
        <v>85</v>
      </c>
      <c r="H1228" s="10">
        <v>15</v>
      </c>
      <c r="I1228" s="42">
        <v>222.31970000000007</v>
      </c>
    </row>
    <row r="1229" spans="1:9" x14ac:dyDescent="0.45">
      <c r="A1229" s="19">
        <v>2016</v>
      </c>
      <c r="B1229" s="19">
        <v>10</v>
      </c>
      <c r="C1229" s="19">
        <v>41</v>
      </c>
      <c r="D1229" s="12">
        <v>198901.4360000001</v>
      </c>
      <c r="E1229" s="12">
        <v>36203.44749999998</v>
      </c>
      <c r="F1229" s="12">
        <v>4446.3940000000011</v>
      </c>
      <c r="G1229" s="10">
        <v>85</v>
      </c>
      <c r="H1229" s="10">
        <v>15</v>
      </c>
      <c r="I1229" s="42">
        <v>222.31970000000007</v>
      </c>
    </row>
    <row r="1230" spans="1:9" x14ac:dyDescent="0.45">
      <c r="A1230" s="19">
        <v>2016</v>
      </c>
      <c r="B1230" s="19">
        <v>10</v>
      </c>
      <c r="C1230" s="19">
        <v>41</v>
      </c>
      <c r="D1230" s="12">
        <v>198901.4360000001</v>
      </c>
      <c r="E1230" s="12">
        <v>36203.44749999998</v>
      </c>
      <c r="F1230" s="12">
        <v>4446.3940000000011</v>
      </c>
      <c r="G1230" s="10">
        <v>85</v>
      </c>
      <c r="H1230" s="10">
        <v>15</v>
      </c>
      <c r="I1230" s="42">
        <v>222.31970000000007</v>
      </c>
    </row>
    <row r="1231" spans="1:9" x14ac:dyDescent="0.45">
      <c r="A1231" s="19">
        <v>2016</v>
      </c>
      <c r="B1231" s="19">
        <v>10</v>
      </c>
      <c r="C1231" s="19">
        <v>41</v>
      </c>
      <c r="D1231" s="12">
        <v>198901.4360000001</v>
      </c>
      <c r="E1231" s="12">
        <v>36203.44749999998</v>
      </c>
      <c r="F1231" s="12">
        <v>4446.3940000000011</v>
      </c>
      <c r="G1231" s="10">
        <v>85</v>
      </c>
      <c r="H1231" s="10">
        <v>15</v>
      </c>
      <c r="I1231" s="42">
        <v>222.31970000000007</v>
      </c>
    </row>
    <row r="1232" spans="1:9" x14ac:dyDescent="0.45">
      <c r="A1232" s="19">
        <v>2016</v>
      </c>
      <c r="B1232" s="19">
        <v>10</v>
      </c>
      <c r="C1232" s="19">
        <v>41</v>
      </c>
      <c r="D1232" s="12">
        <v>198901.4360000001</v>
      </c>
      <c r="E1232" s="12">
        <v>36203.44749999998</v>
      </c>
      <c r="F1232" s="12">
        <v>4446.3940000000011</v>
      </c>
      <c r="G1232" s="10">
        <v>85</v>
      </c>
      <c r="H1232" s="10">
        <v>15</v>
      </c>
      <c r="I1232" s="42">
        <v>222.31970000000007</v>
      </c>
    </row>
    <row r="1233" spans="1:9" x14ac:dyDescent="0.45">
      <c r="A1233" s="19">
        <v>2016</v>
      </c>
      <c r="B1233" s="19">
        <v>10</v>
      </c>
      <c r="C1233" s="19">
        <v>42</v>
      </c>
      <c r="D1233" s="12">
        <v>198901.4360000001</v>
      </c>
      <c r="E1233" s="12">
        <v>36203.44749999998</v>
      </c>
      <c r="F1233" s="12">
        <v>11959.627500000001</v>
      </c>
      <c r="G1233" s="10">
        <v>107</v>
      </c>
      <c r="H1233" s="10">
        <v>18</v>
      </c>
      <c r="I1233" s="42">
        <v>442.94916666666671</v>
      </c>
    </row>
    <row r="1234" spans="1:9" x14ac:dyDescent="0.45">
      <c r="A1234" s="19">
        <v>2016</v>
      </c>
      <c r="B1234" s="19">
        <v>10</v>
      </c>
      <c r="C1234" s="19">
        <v>42</v>
      </c>
      <c r="D1234" s="12">
        <v>198901.4360000001</v>
      </c>
      <c r="E1234" s="12">
        <v>36203.44749999998</v>
      </c>
      <c r="F1234" s="12">
        <v>11959.627500000001</v>
      </c>
      <c r="G1234" s="10">
        <v>107</v>
      </c>
      <c r="H1234" s="10">
        <v>18</v>
      </c>
      <c r="I1234" s="42">
        <v>442.94916666666671</v>
      </c>
    </row>
    <row r="1235" spans="1:9" x14ac:dyDescent="0.45">
      <c r="A1235" s="19">
        <v>2016</v>
      </c>
      <c r="B1235" s="19">
        <v>10</v>
      </c>
      <c r="C1235" s="19">
        <v>42</v>
      </c>
      <c r="D1235" s="12">
        <v>198901.4360000001</v>
      </c>
      <c r="E1235" s="12">
        <v>36203.44749999998</v>
      </c>
      <c r="F1235" s="12">
        <v>11959.627500000001</v>
      </c>
      <c r="G1235" s="10">
        <v>107</v>
      </c>
      <c r="H1235" s="10">
        <v>18</v>
      </c>
      <c r="I1235" s="42">
        <v>442.94916666666671</v>
      </c>
    </row>
    <row r="1236" spans="1:9" x14ac:dyDescent="0.45">
      <c r="A1236" s="19">
        <v>2016</v>
      </c>
      <c r="B1236" s="19">
        <v>10</v>
      </c>
      <c r="C1236" s="19">
        <v>42</v>
      </c>
      <c r="D1236" s="12">
        <v>198901.4360000001</v>
      </c>
      <c r="E1236" s="12">
        <v>36203.44749999998</v>
      </c>
      <c r="F1236" s="12">
        <v>11959.627500000001</v>
      </c>
      <c r="G1236" s="10">
        <v>107</v>
      </c>
      <c r="H1236" s="10">
        <v>18</v>
      </c>
      <c r="I1236" s="42">
        <v>442.94916666666671</v>
      </c>
    </row>
    <row r="1237" spans="1:9" x14ac:dyDescent="0.45">
      <c r="A1237" s="19">
        <v>2016</v>
      </c>
      <c r="B1237" s="19">
        <v>10</v>
      </c>
      <c r="C1237" s="19">
        <v>42</v>
      </c>
      <c r="D1237" s="12">
        <v>198901.4360000001</v>
      </c>
      <c r="E1237" s="12">
        <v>36203.44749999998</v>
      </c>
      <c r="F1237" s="12">
        <v>11959.627500000001</v>
      </c>
      <c r="G1237" s="10">
        <v>107</v>
      </c>
      <c r="H1237" s="10">
        <v>18</v>
      </c>
      <c r="I1237" s="42">
        <v>442.94916666666671</v>
      </c>
    </row>
    <row r="1238" spans="1:9" x14ac:dyDescent="0.45">
      <c r="A1238" s="19">
        <v>2016</v>
      </c>
      <c r="B1238" s="19">
        <v>10</v>
      </c>
      <c r="C1238" s="19">
        <v>42</v>
      </c>
      <c r="D1238" s="12">
        <v>198901.4360000001</v>
      </c>
      <c r="E1238" s="12">
        <v>36203.44749999998</v>
      </c>
      <c r="F1238" s="12">
        <v>11959.627500000001</v>
      </c>
      <c r="G1238" s="10">
        <v>107</v>
      </c>
      <c r="H1238" s="10">
        <v>18</v>
      </c>
      <c r="I1238" s="42">
        <v>442.94916666666671</v>
      </c>
    </row>
    <row r="1239" spans="1:9" x14ac:dyDescent="0.45">
      <c r="A1239" s="19">
        <v>2016</v>
      </c>
      <c r="B1239" s="19">
        <v>10</v>
      </c>
      <c r="C1239" s="19">
        <v>42</v>
      </c>
      <c r="D1239" s="12">
        <v>198901.4360000001</v>
      </c>
      <c r="E1239" s="12">
        <v>36203.44749999998</v>
      </c>
      <c r="F1239" s="12">
        <v>11959.627500000001</v>
      </c>
      <c r="G1239" s="10">
        <v>107</v>
      </c>
      <c r="H1239" s="10">
        <v>18</v>
      </c>
      <c r="I1239" s="42">
        <v>442.94916666666671</v>
      </c>
    </row>
    <row r="1240" spans="1:9" x14ac:dyDescent="0.45">
      <c r="A1240" s="19">
        <v>2016</v>
      </c>
      <c r="B1240" s="19">
        <v>10</v>
      </c>
      <c r="C1240" s="19">
        <v>42</v>
      </c>
      <c r="D1240" s="12">
        <v>198901.4360000001</v>
      </c>
      <c r="E1240" s="12">
        <v>36203.44749999998</v>
      </c>
      <c r="F1240" s="12">
        <v>11959.627500000001</v>
      </c>
      <c r="G1240" s="10">
        <v>107</v>
      </c>
      <c r="H1240" s="10">
        <v>18</v>
      </c>
      <c r="I1240" s="42">
        <v>442.94916666666671</v>
      </c>
    </row>
    <row r="1241" spans="1:9" x14ac:dyDescent="0.45">
      <c r="A1241" s="19">
        <v>2016</v>
      </c>
      <c r="B1241" s="19">
        <v>10</v>
      </c>
      <c r="C1241" s="19">
        <v>42</v>
      </c>
      <c r="D1241" s="12">
        <v>198901.4360000001</v>
      </c>
      <c r="E1241" s="12">
        <v>36203.44749999998</v>
      </c>
      <c r="F1241" s="12">
        <v>11959.627500000001</v>
      </c>
      <c r="G1241" s="10">
        <v>107</v>
      </c>
      <c r="H1241" s="10">
        <v>18</v>
      </c>
      <c r="I1241" s="42">
        <v>442.94916666666671</v>
      </c>
    </row>
    <row r="1242" spans="1:9" x14ac:dyDescent="0.45">
      <c r="A1242" s="19">
        <v>2016</v>
      </c>
      <c r="B1242" s="19">
        <v>10</v>
      </c>
      <c r="C1242" s="19">
        <v>42</v>
      </c>
      <c r="D1242" s="12">
        <v>198901.4360000001</v>
      </c>
      <c r="E1242" s="12">
        <v>36203.44749999998</v>
      </c>
      <c r="F1242" s="12">
        <v>11959.627500000001</v>
      </c>
      <c r="G1242" s="10">
        <v>107</v>
      </c>
      <c r="H1242" s="10">
        <v>18</v>
      </c>
      <c r="I1242" s="42">
        <v>442.94916666666671</v>
      </c>
    </row>
    <row r="1243" spans="1:9" x14ac:dyDescent="0.45">
      <c r="A1243" s="19">
        <v>2016</v>
      </c>
      <c r="B1243" s="19">
        <v>10</v>
      </c>
      <c r="C1243" s="19">
        <v>42</v>
      </c>
      <c r="D1243" s="12">
        <v>198901.4360000001</v>
      </c>
      <c r="E1243" s="12">
        <v>36203.44749999998</v>
      </c>
      <c r="F1243" s="12">
        <v>11959.627500000001</v>
      </c>
      <c r="G1243" s="10">
        <v>107</v>
      </c>
      <c r="H1243" s="10">
        <v>18</v>
      </c>
      <c r="I1243" s="42">
        <v>442.94916666666671</v>
      </c>
    </row>
    <row r="1244" spans="1:9" x14ac:dyDescent="0.45">
      <c r="A1244" s="19">
        <v>2016</v>
      </c>
      <c r="B1244" s="19">
        <v>10</v>
      </c>
      <c r="C1244" s="19">
        <v>43</v>
      </c>
      <c r="D1244" s="12">
        <v>198901.4360000001</v>
      </c>
      <c r="E1244" s="12">
        <v>36203.44749999998</v>
      </c>
      <c r="F1244" s="12">
        <v>7478.4009999999998</v>
      </c>
      <c r="G1244" s="10">
        <v>107</v>
      </c>
      <c r="H1244" s="10">
        <v>17</v>
      </c>
      <c r="I1244" s="42">
        <v>257.87589655172411</v>
      </c>
    </row>
    <row r="1245" spans="1:9" x14ac:dyDescent="0.45">
      <c r="A1245" s="19">
        <v>2016</v>
      </c>
      <c r="B1245" s="19">
        <v>10</v>
      </c>
      <c r="C1245" s="19">
        <v>43</v>
      </c>
      <c r="D1245" s="12">
        <v>198901.4360000001</v>
      </c>
      <c r="E1245" s="12">
        <v>36203.44749999998</v>
      </c>
      <c r="F1245" s="12">
        <v>7478.4009999999998</v>
      </c>
      <c r="G1245" s="10">
        <v>107</v>
      </c>
      <c r="H1245" s="10">
        <v>17</v>
      </c>
      <c r="I1245" s="42">
        <v>257.87589655172411</v>
      </c>
    </row>
    <row r="1246" spans="1:9" x14ac:dyDescent="0.45">
      <c r="A1246" s="19">
        <v>2016</v>
      </c>
      <c r="B1246" s="19">
        <v>10</v>
      </c>
      <c r="C1246" s="19">
        <v>43</v>
      </c>
      <c r="D1246" s="12">
        <v>198901.4360000001</v>
      </c>
      <c r="E1246" s="12">
        <v>36203.44749999998</v>
      </c>
      <c r="F1246" s="12">
        <v>7478.4009999999998</v>
      </c>
      <c r="G1246" s="10">
        <v>107</v>
      </c>
      <c r="H1246" s="10">
        <v>17</v>
      </c>
      <c r="I1246" s="42">
        <v>257.87589655172411</v>
      </c>
    </row>
    <row r="1247" spans="1:9" x14ac:dyDescent="0.45">
      <c r="A1247" s="19">
        <v>2016</v>
      </c>
      <c r="B1247" s="19">
        <v>10</v>
      </c>
      <c r="C1247" s="19">
        <v>43</v>
      </c>
      <c r="D1247" s="12">
        <v>198901.4360000001</v>
      </c>
      <c r="E1247" s="12">
        <v>36203.44749999998</v>
      </c>
      <c r="F1247" s="12">
        <v>7478.4009999999998</v>
      </c>
      <c r="G1247" s="10">
        <v>107</v>
      </c>
      <c r="H1247" s="10">
        <v>17</v>
      </c>
      <c r="I1247" s="42">
        <v>257.87589655172411</v>
      </c>
    </row>
    <row r="1248" spans="1:9" x14ac:dyDescent="0.45">
      <c r="A1248" s="19">
        <v>2016</v>
      </c>
      <c r="B1248" s="19">
        <v>10</v>
      </c>
      <c r="C1248" s="19">
        <v>43</v>
      </c>
      <c r="D1248" s="12">
        <v>198901.4360000001</v>
      </c>
      <c r="E1248" s="12">
        <v>36203.44749999998</v>
      </c>
      <c r="F1248" s="12">
        <v>7478.4009999999998</v>
      </c>
      <c r="G1248" s="10">
        <v>107</v>
      </c>
      <c r="H1248" s="10">
        <v>17</v>
      </c>
      <c r="I1248" s="42">
        <v>257.87589655172411</v>
      </c>
    </row>
    <row r="1249" spans="1:9" x14ac:dyDescent="0.45">
      <c r="A1249" s="19">
        <v>2016</v>
      </c>
      <c r="B1249" s="19">
        <v>10</v>
      </c>
      <c r="C1249" s="19">
        <v>43</v>
      </c>
      <c r="D1249" s="12">
        <v>198901.4360000001</v>
      </c>
      <c r="E1249" s="12">
        <v>36203.44749999998</v>
      </c>
      <c r="F1249" s="12">
        <v>7478.4009999999998</v>
      </c>
      <c r="G1249" s="10">
        <v>107</v>
      </c>
      <c r="H1249" s="10">
        <v>17</v>
      </c>
      <c r="I1249" s="42">
        <v>257.87589655172411</v>
      </c>
    </row>
    <row r="1250" spans="1:9" x14ac:dyDescent="0.45">
      <c r="A1250" s="19">
        <v>2016</v>
      </c>
      <c r="B1250" s="19">
        <v>10</v>
      </c>
      <c r="C1250" s="19">
        <v>43</v>
      </c>
      <c r="D1250" s="12">
        <v>198901.4360000001</v>
      </c>
      <c r="E1250" s="12">
        <v>36203.44749999998</v>
      </c>
      <c r="F1250" s="12">
        <v>7478.4009999999998</v>
      </c>
      <c r="G1250" s="10">
        <v>107</v>
      </c>
      <c r="H1250" s="10">
        <v>17</v>
      </c>
      <c r="I1250" s="42">
        <v>257.87589655172411</v>
      </c>
    </row>
    <row r="1251" spans="1:9" x14ac:dyDescent="0.45">
      <c r="A1251" s="19">
        <v>2016</v>
      </c>
      <c r="B1251" s="19">
        <v>10</v>
      </c>
      <c r="C1251" s="19">
        <v>43</v>
      </c>
      <c r="D1251" s="12">
        <v>198901.4360000001</v>
      </c>
      <c r="E1251" s="12">
        <v>36203.44749999998</v>
      </c>
      <c r="F1251" s="12">
        <v>7478.4009999999998</v>
      </c>
      <c r="G1251" s="10">
        <v>107</v>
      </c>
      <c r="H1251" s="10">
        <v>17</v>
      </c>
      <c r="I1251" s="42">
        <v>257.87589655172411</v>
      </c>
    </row>
    <row r="1252" spans="1:9" x14ac:dyDescent="0.45">
      <c r="A1252" s="19">
        <v>2016</v>
      </c>
      <c r="B1252" s="19">
        <v>10</v>
      </c>
      <c r="C1252" s="19">
        <v>43</v>
      </c>
      <c r="D1252" s="12">
        <v>198901.4360000001</v>
      </c>
      <c r="E1252" s="12">
        <v>36203.44749999998</v>
      </c>
      <c r="F1252" s="12">
        <v>7478.4009999999998</v>
      </c>
      <c r="G1252" s="10">
        <v>107</v>
      </c>
      <c r="H1252" s="10">
        <v>17</v>
      </c>
      <c r="I1252" s="42">
        <v>257.87589655172411</v>
      </c>
    </row>
    <row r="1253" spans="1:9" x14ac:dyDescent="0.45">
      <c r="A1253" s="19">
        <v>2016</v>
      </c>
      <c r="B1253" s="19">
        <v>10</v>
      </c>
      <c r="C1253" s="19">
        <v>43</v>
      </c>
      <c r="D1253" s="12">
        <v>198901.4360000001</v>
      </c>
      <c r="E1253" s="12">
        <v>36203.44749999998</v>
      </c>
      <c r="F1253" s="12">
        <v>7478.4009999999998</v>
      </c>
      <c r="G1253" s="10">
        <v>107</v>
      </c>
      <c r="H1253" s="10">
        <v>17</v>
      </c>
      <c r="I1253" s="42">
        <v>257.87589655172411</v>
      </c>
    </row>
    <row r="1254" spans="1:9" x14ac:dyDescent="0.45">
      <c r="A1254" s="19">
        <v>2016</v>
      </c>
      <c r="B1254" s="19">
        <v>10</v>
      </c>
      <c r="C1254" s="19">
        <v>43</v>
      </c>
      <c r="D1254" s="12">
        <v>198901.4360000001</v>
      </c>
      <c r="E1254" s="12">
        <v>36203.44749999998</v>
      </c>
      <c r="F1254" s="12">
        <v>7478.4009999999998</v>
      </c>
      <c r="G1254" s="10">
        <v>107</v>
      </c>
      <c r="H1254" s="10">
        <v>17</v>
      </c>
      <c r="I1254" s="42">
        <v>257.87589655172411</v>
      </c>
    </row>
    <row r="1255" spans="1:9" x14ac:dyDescent="0.45">
      <c r="A1255" s="19">
        <v>2016</v>
      </c>
      <c r="B1255" s="19">
        <v>10</v>
      </c>
      <c r="C1255" s="19">
        <v>43</v>
      </c>
      <c r="D1255" s="12">
        <v>198901.4360000001</v>
      </c>
      <c r="E1255" s="12">
        <v>36203.44749999998</v>
      </c>
      <c r="F1255" s="12">
        <v>7478.4009999999998</v>
      </c>
      <c r="G1255" s="10">
        <v>107</v>
      </c>
      <c r="H1255" s="10">
        <v>17</v>
      </c>
      <c r="I1255" s="42">
        <v>257.87589655172411</v>
      </c>
    </row>
    <row r="1256" spans="1:9" x14ac:dyDescent="0.45">
      <c r="A1256" s="19">
        <v>2016</v>
      </c>
      <c r="B1256" s="19">
        <v>10</v>
      </c>
      <c r="C1256" s="19">
        <v>43</v>
      </c>
      <c r="D1256" s="12">
        <v>198901.4360000001</v>
      </c>
      <c r="E1256" s="12">
        <v>36203.44749999998</v>
      </c>
      <c r="F1256" s="12">
        <v>7478.4009999999998</v>
      </c>
      <c r="G1256" s="10">
        <v>107</v>
      </c>
      <c r="H1256" s="10">
        <v>17</v>
      </c>
      <c r="I1256" s="42">
        <v>257.87589655172411</v>
      </c>
    </row>
    <row r="1257" spans="1:9" x14ac:dyDescent="0.45">
      <c r="A1257" s="19">
        <v>2016</v>
      </c>
      <c r="B1257" s="19">
        <v>10</v>
      </c>
      <c r="C1257" s="19">
        <v>43</v>
      </c>
      <c r="D1257" s="12">
        <v>198901.4360000001</v>
      </c>
      <c r="E1257" s="12">
        <v>36203.44749999998</v>
      </c>
      <c r="F1257" s="12">
        <v>7478.4009999999998</v>
      </c>
      <c r="G1257" s="10">
        <v>107</v>
      </c>
      <c r="H1257" s="10">
        <v>17</v>
      </c>
      <c r="I1257" s="42">
        <v>257.87589655172411</v>
      </c>
    </row>
    <row r="1258" spans="1:9" x14ac:dyDescent="0.45">
      <c r="A1258" s="19">
        <v>2016</v>
      </c>
      <c r="B1258" s="19">
        <v>10</v>
      </c>
      <c r="C1258" s="19">
        <v>43</v>
      </c>
      <c r="D1258" s="12">
        <v>198901.4360000001</v>
      </c>
      <c r="E1258" s="12">
        <v>36203.44749999998</v>
      </c>
      <c r="F1258" s="12">
        <v>7478.4009999999998</v>
      </c>
      <c r="G1258" s="10">
        <v>107</v>
      </c>
      <c r="H1258" s="10">
        <v>17</v>
      </c>
      <c r="I1258" s="42">
        <v>257.87589655172411</v>
      </c>
    </row>
    <row r="1259" spans="1:9" x14ac:dyDescent="0.45">
      <c r="A1259" s="19">
        <v>2016</v>
      </c>
      <c r="B1259" s="19">
        <v>10</v>
      </c>
      <c r="C1259" s="19">
        <v>44</v>
      </c>
      <c r="D1259" s="12">
        <v>198901.4360000001</v>
      </c>
      <c r="E1259" s="12">
        <v>36203.44749999998</v>
      </c>
      <c r="F1259" s="12">
        <v>8273.9610000000011</v>
      </c>
      <c r="G1259" s="10">
        <v>124</v>
      </c>
      <c r="H1259" s="10">
        <v>15</v>
      </c>
      <c r="I1259" s="42">
        <v>295.49860714285717</v>
      </c>
    </row>
    <row r="1260" spans="1:9" x14ac:dyDescent="0.45">
      <c r="A1260" s="19">
        <v>2016</v>
      </c>
      <c r="B1260" s="19">
        <v>10</v>
      </c>
      <c r="C1260" s="19">
        <v>44</v>
      </c>
      <c r="D1260" s="12">
        <v>198901.4360000001</v>
      </c>
      <c r="E1260" s="12">
        <v>36203.44749999998</v>
      </c>
      <c r="F1260" s="12">
        <v>8273.9610000000011</v>
      </c>
      <c r="G1260" s="10">
        <v>124</v>
      </c>
      <c r="H1260" s="10">
        <v>15</v>
      </c>
      <c r="I1260" s="42">
        <v>295.49860714285717</v>
      </c>
    </row>
    <row r="1261" spans="1:9" x14ac:dyDescent="0.45">
      <c r="A1261" s="19">
        <v>2016</v>
      </c>
      <c r="B1261" s="19">
        <v>10</v>
      </c>
      <c r="C1261" s="19">
        <v>44</v>
      </c>
      <c r="D1261" s="12">
        <v>198901.4360000001</v>
      </c>
      <c r="E1261" s="12">
        <v>36203.44749999998</v>
      </c>
      <c r="F1261" s="12">
        <v>8273.9610000000011</v>
      </c>
      <c r="G1261" s="10">
        <v>124</v>
      </c>
      <c r="H1261" s="10">
        <v>15</v>
      </c>
      <c r="I1261" s="42">
        <v>295.49860714285717</v>
      </c>
    </row>
    <row r="1262" spans="1:9" x14ac:dyDescent="0.45">
      <c r="A1262" s="19">
        <v>2016</v>
      </c>
      <c r="B1262" s="19">
        <v>10</v>
      </c>
      <c r="C1262" s="19">
        <v>44</v>
      </c>
      <c r="D1262" s="12">
        <v>198901.4360000001</v>
      </c>
      <c r="E1262" s="12">
        <v>36203.44749999998</v>
      </c>
      <c r="F1262" s="12">
        <v>8273.9610000000011</v>
      </c>
      <c r="G1262" s="10">
        <v>124</v>
      </c>
      <c r="H1262" s="10">
        <v>15</v>
      </c>
      <c r="I1262" s="42">
        <v>295.49860714285717</v>
      </c>
    </row>
    <row r="1263" spans="1:9" x14ac:dyDescent="0.45">
      <c r="A1263" s="19">
        <v>2016</v>
      </c>
      <c r="B1263" s="19">
        <v>10</v>
      </c>
      <c r="C1263" s="19">
        <v>44</v>
      </c>
      <c r="D1263" s="12">
        <v>198901.4360000001</v>
      </c>
      <c r="E1263" s="12">
        <v>36203.44749999998</v>
      </c>
      <c r="F1263" s="12">
        <v>8273.9610000000011</v>
      </c>
      <c r="G1263" s="10">
        <v>124</v>
      </c>
      <c r="H1263" s="10">
        <v>15</v>
      </c>
      <c r="I1263" s="42">
        <v>295.49860714285717</v>
      </c>
    </row>
    <row r="1264" spans="1:9" x14ac:dyDescent="0.45">
      <c r="A1264" s="19">
        <v>2016</v>
      </c>
      <c r="B1264" s="19">
        <v>10</v>
      </c>
      <c r="C1264" s="19">
        <v>44</v>
      </c>
      <c r="D1264" s="12">
        <v>198901.4360000001</v>
      </c>
      <c r="E1264" s="12">
        <v>36203.44749999998</v>
      </c>
      <c r="F1264" s="12">
        <v>8273.9610000000011</v>
      </c>
      <c r="G1264" s="10">
        <v>124</v>
      </c>
      <c r="H1264" s="10">
        <v>15</v>
      </c>
      <c r="I1264" s="42">
        <v>295.49860714285717</v>
      </c>
    </row>
    <row r="1265" spans="1:9" x14ac:dyDescent="0.45">
      <c r="A1265" s="19">
        <v>2016</v>
      </c>
      <c r="B1265" s="19">
        <v>10</v>
      </c>
      <c r="C1265" s="19">
        <v>44</v>
      </c>
      <c r="D1265" s="12">
        <v>198901.4360000001</v>
      </c>
      <c r="E1265" s="12">
        <v>36203.44749999998</v>
      </c>
      <c r="F1265" s="12">
        <v>8273.9610000000011</v>
      </c>
      <c r="G1265" s="10">
        <v>124</v>
      </c>
      <c r="H1265" s="10">
        <v>15</v>
      </c>
      <c r="I1265" s="42">
        <v>295.49860714285717</v>
      </c>
    </row>
    <row r="1266" spans="1:9" x14ac:dyDescent="0.45">
      <c r="A1266" s="19">
        <v>2016</v>
      </c>
      <c r="B1266" s="19">
        <v>10</v>
      </c>
      <c r="C1266" s="19">
        <v>44</v>
      </c>
      <c r="D1266" s="12">
        <v>198901.4360000001</v>
      </c>
      <c r="E1266" s="12">
        <v>36203.44749999998</v>
      </c>
      <c r="F1266" s="12">
        <v>8273.9610000000011</v>
      </c>
      <c r="G1266" s="10">
        <v>124</v>
      </c>
      <c r="H1266" s="10">
        <v>15</v>
      </c>
      <c r="I1266" s="42">
        <v>295.49860714285717</v>
      </c>
    </row>
    <row r="1267" spans="1:9" x14ac:dyDescent="0.45">
      <c r="A1267" s="19">
        <v>2016</v>
      </c>
      <c r="B1267" s="19">
        <v>10</v>
      </c>
      <c r="C1267" s="19">
        <v>44</v>
      </c>
      <c r="D1267" s="12">
        <v>198901.4360000001</v>
      </c>
      <c r="E1267" s="12">
        <v>36203.44749999998</v>
      </c>
      <c r="F1267" s="12">
        <v>8273.9610000000011</v>
      </c>
      <c r="G1267" s="10">
        <v>124</v>
      </c>
      <c r="H1267" s="10">
        <v>15</v>
      </c>
      <c r="I1267" s="42">
        <v>295.49860714285717</v>
      </c>
    </row>
    <row r="1268" spans="1:9" x14ac:dyDescent="0.45">
      <c r="A1268" s="19">
        <v>2016</v>
      </c>
      <c r="B1268" s="19">
        <v>10</v>
      </c>
      <c r="C1268" s="19">
        <v>44</v>
      </c>
      <c r="D1268" s="12">
        <v>198901.4360000001</v>
      </c>
      <c r="E1268" s="12">
        <v>36203.44749999998</v>
      </c>
      <c r="F1268" s="12">
        <v>8273.9610000000011</v>
      </c>
      <c r="G1268" s="10">
        <v>124</v>
      </c>
      <c r="H1268" s="10">
        <v>15</v>
      </c>
      <c r="I1268" s="42">
        <v>295.49860714285717</v>
      </c>
    </row>
    <row r="1269" spans="1:9" x14ac:dyDescent="0.45">
      <c r="A1269" s="19">
        <v>2016</v>
      </c>
      <c r="B1269" s="19">
        <v>10</v>
      </c>
      <c r="C1269" s="19">
        <v>45</v>
      </c>
      <c r="D1269" s="12">
        <v>198901.4360000001</v>
      </c>
      <c r="E1269" s="12">
        <v>36203.44749999998</v>
      </c>
      <c r="F1269" s="12">
        <v>20251.937799999996</v>
      </c>
      <c r="G1269" s="10">
        <v>195</v>
      </c>
      <c r="H1269" s="10">
        <v>29</v>
      </c>
      <c r="I1269" s="42">
        <v>450.04306222222215</v>
      </c>
    </row>
    <row r="1270" spans="1:9" x14ac:dyDescent="0.45">
      <c r="A1270" s="19">
        <v>2016</v>
      </c>
      <c r="B1270" s="19">
        <v>10</v>
      </c>
      <c r="C1270" s="19">
        <v>45</v>
      </c>
      <c r="D1270" s="12">
        <v>198901.4360000001</v>
      </c>
      <c r="E1270" s="12">
        <v>36203.44749999998</v>
      </c>
      <c r="F1270" s="12">
        <v>20251.937799999996</v>
      </c>
      <c r="G1270" s="10">
        <v>195</v>
      </c>
      <c r="H1270" s="10">
        <v>29</v>
      </c>
      <c r="I1270" s="42">
        <v>450.04306222222215</v>
      </c>
    </row>
    <row r="1271" spans="1:9" x14ac:dyDescent="0.45">
      <c r="A1271" s="19">
        <v>2016</v>
      </c>
      <c r="B1271" s="19">
        <v>10</v>
      </c>
      <c r="C1271" s="19">
        <v>45</v>
      </c>
      <c r="D1271" s="12">
        <v>198901.4360000001</v>
      </c>
      <c r="E1271" s="12">
        <v>36203.44749999998</v>
      </c>
      <c r="F1271" s="12">
        <v>20251.937799999996</v>
      </c>
      <c r="G1271" s="10">
        <v>195</v>
      </c>
      <c r="H1271" s="10">
        <v>29</v>
      </c>
      <c r="I1271" s="42">
        <v>450.04306222222215</v>
      </c>
    </row>
    <row r="1272" spans="1:9" x14ac:dyDescent="0.45">
      <c r="A1272" s="19">
        <v>2016</v>
      </c>
      <c r="B1272" s="19">
        <v>11</v>
      </c>
      <c r="C1272" s="19">
        <v>45</v>
      </c>
      <c r="D1272" s="12">
        <v>198901.4360000001</v>
      </c>
      <c r="E1272" s="12">
        <v>84229.333999999973</v>
      </c>
      <c r="F1272" s="12">
        <v>20251.937799999996</v>
      </c>
      <c r="G1272" s="10">
        <v>195</v>
      </c>
      <c r="H1272" s="10">
        <v>29</v>
      </c>
      <c r="I1272" s="42">
        <v>450.04306222222215</v>
      </c>
    </row>
    <row r="1273" spans="1:9" x14ac:dyDescent="0.45">
      <c r="A1273" s="19">
        <v>2016</v>
      </c>
      <c r="B1273" s="19">
        <v>11</v>
      </c>
      <c r="C1273" s="19">
        <v>45</v>
      </c>
      <c r="D1273" s="12">
        <v>198901.4360000001</v>
      </c>
      <c r="E1273" s="12">
        <v>84229.333999999973</v>
      </c>
      <c r="F1273" s="12">
        <v>20251.937799999996</v>
      </c>
      <c r="G1273" s="10">
        <v>195</v>
      </c>
      <c r="H1273" s="10">
        <v>29</v>
      </c>
      <c r="I1273" s="42">
        <v>450.04306222222215</v>
      </c>
    </row>
    <row r="1274" spans="1:9" x14ac:dyDescent="0.45">
      <c r="A1274" s="19">
        <v>2016</v>
      </c>
      <c r="B1274" s="19">
        <v>11</v>
      </c>
      <c r="C1274" s="19">
        <v>45</v>
      </c>
      <c r="D1274" s="12">
        <v>198901.4360000001</v>
      </c>
      <c r="E1274" s="12">
        <v>84229.333999999973</v>
      </c>
      <c r="F1274" s="12">
        <v>20251.937799999996</v>
      </c>
      <c r="G1274" s="10">
        <v>195</v>
      </c>
      <c r="H1274" s="10">
        <v>29</v>
      </c>
      <c r="I1274" s="42">
        <v>450.04306222222215</v>
      </c>
    </row>
    <row r="1275" spans="1:9" x14ac:dyDescent="0.45">
      <c r="A1275" s="19">
        <v>2016</v>
      </c>
      <c r="B1275" s="19">
        <v>11</v>
      </c>
      <c r="C1275" s="19">
        <v>45</v>
      </c>
      <c r="D1275" s="12">
        <v>198901.4360000001</v>
      </c>
      <c r="E1275" s="12">
        <v>84229.333999999973</v>
      </c>
      <c r="F1275" s="12">
        <v>20251.937799999996</v>
      </c>
      <c r="G1275" s="10">
        <v>195</v>
      </c>
      <c r="H1275" s="10">
        <v>29</v>
      </c>
      <c r="I1275" s="42">
        <v>450.04306222222215</v>
      </c>
    </row>
    <row r="1276" spans="1:9" x14ac:dyDescent="0.45">
      <c r="A1276" s="19">
        <v>2016</v>
      </c>
      <c r="B1276" s="19">
        <v>11</v>
      </c>
      <c r="C1276" s="19">
        <v>45</v>
      </c>
      <c r="D1276" s="12">
        <v>198901.4360000001</v>
      </c>
      <c r="E1276" s="12">
        <v>84229.333999999973</v>
      </c>
      <c r="F1276" s="12">
        <v>20251.937799999996</v>
      </c>
      <c r="G1276" s="10">
        <v>195</v>
      </c>
      <c r="H1276" s="10">
        <v>29</v>
      </c>
      <c r="I1276" s="42">
        <v>450.04306222222215</v>
      </c>
    </row>
    <row r="1277" spans="1:9" x14ac:dyDescent="0.45">
      <c r="A1277" s="19">
        <v>2016</v>
      </c>
      <c r="B1277" s="19">
        <v>11</v>
      </c>
      <c r="C1277" s="19">
        <v>45</v>
      </c>
      <c r="D1277" s="12">
        <v>198901.4360000001</v>
      </c>
      <c r="E1277" s="12">
        <v>84229.333999999973</v>
      </c>
      <c r="F1277" s="12">
        <v>20251.937799999996</v>
      </c>
      <c r="G1277" s="10">
        <v>195</v>
      </c>
      <c r="H1277" s="10">
        <v>29</v>
      </c>
      <c r="I1277" s="42">
        <v>450.04306222222215</v>
      </c>
    </row>
    <row r="1278" spans="1:9" x14ac:dyDescent="0.45">
      <c r="A1278" s="19">
        <v>2016</v>
      </c>
      <c r="B1278" s="19">
        <v>11</v>
      </c>
      <c r="C1278" s="19">
        <v>45</v>
      </c>
      <c r="D1278" s="12">
        <v>198901.4360000001</v>
      </c>
      <c r="E1278" s="12">
        <v>84229.333999999973</v>
      </c>
      <c r="F1278" s="12">
        <v>20251.937799999996</v>
      </c>
      <c r="G1278" s="10">
        <v>195</v>
      </c>
      <c r="H1278" s="10">
        <v>29</v>
      </c>
      <c r="I1278" s="42">
        <v>450.04306222222215</v>
      </c>
    </row>
    <row r="1279" spans="1:9" x14ac:dyDescent="0.45">
      <c r="A1279" s="19">
        <v>2016</v>
      </c>
      <c r="B1279" s="19">
        <v>11</v>
      </c>
      <c r="C1279" s="19">
        <v>45</v>
      </c>
      <c r="D1279" s="12">
        <v>198901.4360000001</v>
      </c>
      <c r="E1279" s="12">
        <v>84229.333999999973</v>
      </c>
      <c r="F1279" s="12">
        <v>20251.937799999996</v>
      </c>
      <c r="G1279" s="10">
        <v>195</v>
      </c>
      <c r="H1279" s="10">
        <v>29</v>
      </c>
      <c r="I1279" s="42">
        <v>450.04306222222215</v>
      </c>
    </row>
    <row r="1280" spans="1:9" x14ac:dyDescent="0.45">
      <c r="A1280" s="19">
        <v>2016</v>
      </c>
      <c r="B1280" s="19">
        <v>11</v>
      </c>
      <c r="C1280" s="19">
        <v>45</v>
      </c>
      <c r="D1280" s="12">
        <v>198901.4360000001</v>
      </c>
      <c r="E1280" s="12">
        <v>84229.333999999973</v>
      </c>
      <c r="F1280" s="12">
        <v>20251.937799999996</v>
      </c>
      <c r="G1280" s="10">
        <v>195</v>
      </c>
      <c r="H1280" s="10">
        <v>29</v>
      </c>
      <c r="I1280" s="42">
        <v>450.04306222222215</v>
      </c>
    </row>
    <row r="1281" spans="1:9" x14ac:dyDescent="0.45">
      <c r="A1281" s="19">
        <v>2016</v>
      </c>
      <c r="B1281" s="19">
        <v>11</v>
      </c>
      <c r="C1281" s="19">
        <v>45</v>
      </c>
      <c r="D1281" s="12">
        <v>198901.4360000001</v>
      </c>
      <c r="E1281" s="12">
        <v>84229.333999999973</v>
      </c>
      <c r="F1281" s="12">
        <v>20251.937799999996</v>
      </c>
      <c r="G1281" s="10">
        <v>195</v>
      </c>
      <c r="H1281" s="10">
        <v>29</v>
      </c>
      <c r="I1281" s="42">
        <v>450.04306222222215</v>
      </c>
    </row>
    <row r="1282" spans="1:9" x14ac:dyDescent="0.45">
      <c r="A1282" s="19">
        <v>2016</v>
      </c>
      <c r="B1282" s="19">
        <v>11</v>
      </c>
      <c r="C1282" s="19">
        <v>45</v>
      </c>
      <c r="D1282" s="12">
        <v>198901.4360000001</v>
      </c>
      <c r="E1282" s="12">
        <v>84229.333999999973</v>
      </c>
      <c r="F1282" s="12">
        <v>20251.937799999996</v>
      </c>
      <c r="G1282" s="10">
        <v>195</v>
      </c>
      <c r="H1282" s="10">
        <v>29</v>
      </c>
      <c r="I1282" s="42">
        <v>450.04306222222215</v>
      </c>
    </row>
    <row r="1283" spans="1:9" x14ac:dyDescent="0.45">
      <c r="A1283" s="19">
        <v>2016</v>
      </c>
      <c r="B1283" s="19">
        <v>11</v>
      </c>
      <c r="C1283" s="19">
        <v>45</v>
      </c>
      <c r="D1283" s="12">
        <v>198901.4360000001</v>
      </c>
      <c r="E1283" s="12">
        <v>84229.333999999973</v>
      </c>
      <c r="F1283" s="12">
        <v>20251.937799999996</v>
      </c>
      <c r="G1283" s="10">
        <v>195</v>
      </c>
      <c r="H1283" s="10">
        <v>29</v>
      </c>
      <c r="I1283" s="42">
        <v>450.04306222222215</v>
      </c>
    </row>
    <row r="1284" spans="1:9" x14ac:dyDescent="0.45">
      <c r="A1284" s="19">
        <v>2016</v>
      </c>
      <c r="B1284" s="19">
        <v>11</v>
      </c>
      <c r="C1284" s="19">
        <v>45</v>
      </c>
      <c r="D1284" s="12">
        <v>198901.4360000001</v>
      </c>
      <c r="E1284" s="12">
        <v>84229.333999999973</v>
      </c>
      <c r="F1284" s="12">
        <v>20251.937799999996</v>
      </c>
      <c r="G1284" s="10">
        <v>195</v>
      </c>
      <c r="H1284" s="10">
        <v>29</v>
      </c>
      <c r="I1284" s="42">
        <v>450.04306222222215</v>
      </c>
    </row>
    <row r="1285" spans="1:9" x14ac:dyDescent="0.45">
      <c r="A1285" s="19">
        <v>2016</v>
      </c>
      <c r="B1285" s="19">
        <v>11</v>
      </c>
      <c r="C1285" s="19">
        <v>45</v>
      </c>
      <c r="D1285" s="12">
        <v>198901.4360000001</v>
      </c>
      <c r="E1285" s="12">
        <v>84229.333999999973</v>
      </c>
      <c r="F1285" s="12">
        <v>20251.937799999996</v>
      </c>
      <c r="G1285" s="10">
        <v>195</v>
      </c>
      <c r="H1285" s="10">
        <v>29</v>
      </c>
      <c r="I1285" s="42">
        <v>450.04306222222215</v>
      </c>
    </row>
    <row r="1286" spans="1:9" x14ac:dyDescent="0.45">
      <c r="A1286" s="19">
        <v>2016</v>
      </c>
      <c r="B1286" s="19">
        <v>11</v>
      </c>
      <c r="C1286" s="19">
        <v>45</v>
      </c>
      <c r="D1286" s="12">
        <v>198901.4360000001</v>
      </c>
      <c r="E1286" s="12">
        <v>84229.333999999973</v>
      </c>
      <c r="F1286" s="12">
        <v>20251.937799999996</v>
      </c>
      <c r="G1286" s="10">
        <v>195</v>
      </c>
      <c r="H1286" s="10">
        <v>29</v>
      </c>
      <c r="I1286" s="42">
        <v>450.04306222222215</v>
      </c>
    </row>
    <row r="1287" spans="1:9" x14ac:dyDescent="0.45">
      <c r="A1287" s="19">
        <v>2016</v>
      </c>
      <c r="B1287" s="19">
        <v>11</v>
      </c>
      <c r="C1287" s="19">
        <v>45</v>
      </c>
      <c r="D1287" s="12">
        <v>198901.4360000001</v>
      </c>
      <c r="E1287" s="12">
        <v>84229.333999999973</v>
      </c>
      <c r="F1287" s="12">
        <v>20251.937799999996</v>
      </c>
      <c r="G1287" s="10">
        <v>195</v>
      </c>
      <c r="H1287" s="10">
        <v>29</v>
      </c>
      <c r="I1287" s="42">
        <v>450.04306222222215</v>
      </c>
    </row>
    <row r="1288" spans="1:9" x14ac:dyDescent="0.45">
      <c r="A1288" s="19">
        <v>2016</v>
      </c>
      <c r="B1288" s="19">
        <v>11</v>
      </c>
      <c r="C1288" s="19">
        <v>45</v>
      </c>
      <c r="D1288" s="12">
        <v>198901.4360000001</v>
      </c>
      <c r="E1288" s="12">
        <v>84229.333999999973</v>
      </c>
      <c r="F1288" s="12">
        <v>20251.937799999996</v>
      </c>
      <c r="G1288" s="10">
        <v>195</v>
      </c>
      <c r="H1288" s="10">
        <v>29</v>
      </c>
      <c r="I1288" s="42">
        <v>450.04306222222215</v>
      </c>
    </row>
    <row r="1289" spans="1:9" x14ac:dyDescent="0.45">
      <c r="A1289" s="19">
        <v>2016</v>
      </c>
      <c r="B1289" s="19">
        <v>11</v>
      </c>
      <c r="C1289" s="19">
        <v>46</v>
      </c>
      <c r="D1289" s="12">
        <v>198901.4360000001</v>
      </c>
      <c r="E1289" s="12">
        <v>84229.333999999973</v>
      </c>
      <c r="F1289" s="12">
        <v>25612.582399999988</v>
      </c>
      <c r="G1289" s="10">
        <v>219</v>
      </c>
      <c r="H1289" s="10">
        <v>35</v>
      </c>
      <c r="I1289" s="42">
        <v>426.87637333333316</v>
      </c>
    </row>
    <row r="1290" spans="1:9" x14ac:dyDescent="0.45">
      <c r="A1290" s="19">
        <v>2016</v>
      </c>
      <c r="B1290" s="19">
        <v>11</v>
      </c>
      <c r="C1290" s="19">
        <v>46</v>
      </c>
      <c r="D1290" s="12">
        <v>198901.4360000001</v>
      </c>
      <c r="E1290" s="12">
        <v>84229.333999999973</v>
      </c>
      <c r="F1290" s="12">
        <v>25612.582399999988</v>
      </c>
      <c r="G1290" s="10">
        <v>219</v>
      </c>
      <c r="H1290" s="10">
        <v>35</v>
      </c>
      <c r="I1290" s="42">
        <v>426.87637333333316</v>
      </c>
    </row>
    <row r="1291" spans="1:9" x14ac:dyDescent="0.45">
      <c r="A1291" s="19">
        <v>2016</v>
      </c>
      <c r="B1291" s="19">
        <v>11</v>
      </c>
      <c r="C1291" s="19">
        <v>46</v>
      </c>
      <c r="D1291" s="12">
        <v>198901.4360000001</v>
      </c>
      <c r="E1291" s="12">
        <v>84229.333999999973</v>
      </c>
      <c r="F1291" s="12">
        <v>25612.582399999988</v>
      </c>
      <c r="G1291" s="10">
        <v>219</v>
      </c>
      <c r="H1291" s="10">
        <v>35</v>
      </c>
      <c r="I1291" s="42">
        <v>426.87637333333316</v>
      </c>
    </row>
    <row r="1292" spans="1:9" x14ac:dyDescent="0.45">
      <c r="A1292" s="19">
        <v>2016</v>
      </c>
      <c r="B1292" s="19">
        <v>11</v>
      </c>
      <c r="C1292" s="19">
        <v>46</v>
      </c>
      <c r="D1292" s="12">
        <v>198901.4360000001</v>
      </c>
      <c r="E1292" s="12">
        <v>84229.333999999973</v>
      </c>
      <c r="F1292" s="12">
        <v>25612.582399999988</v>
      </c>
      <c r="G1292" s="10">
        <v>219</v>
      </c>
      <c r="H1292" s="10">
        <v>35</v>
      </c>
      <c r="I1292" s="42">
        <v>426.87637333333316</v>
      </c>
    </row>
    <row r="1293" spans="1:9" x14ac:dyDescent="0.45">
      <c r="A1293" s="19">
        <v>2016</v>
      </c>
      <c r="B1293" s="19">
        <v>11</v>
      </c>
      <c r="C1293" s="19">
        <v>46</v>
      </c>
      <c r="D1293" s="12">
        <v>198901.4360000001</v>
      </c>
      <c r="E1293" s="12">
        <v>84229.333999999973</v>
      </c>
      <c r="F1293" s="12">
        <v>25612.582399999988</v>
      </c>
      <c r="G1293" s="10">
        <v>219</v>
      </c>
      <c r="H1293" s="10">
        <v>35</v>
      </c>
      <c r="I1293" s="42">
        <v>426.87637333333316</v>
      </c>
    </row>
    <row r="1294" spans="1:9" x14ac:dyDescent="0.45">
      <c r="A1294" s="19">
        <v>2016</v>
      </c>
      <c r="B1294" s="19">
        <v>11</v>
      </c>
      <c r="C1294" s="19">
        <v>46</v>
      </c>
      <c r="D1294" s="12">
        <v>198901.4360000001</v>
      </c>
      <c r="E1294" s="12">
        <v>84229.333999999973</v>
      </c>
      <c r="F1294" s="12">
        <v>25612.582399999988</v>
      </c>
      <c r="G1294" s="10">
        <v>219</v>
      </c>
      <c r="H1294" s="10">
        <v>35</v>
      </c>
      <c r="I1294" s="42">
        <v>426.87637333333316</v>
      </c>
    </row>
    <row r="1295" spans="1:9" x14ac:dyDescent="0.45">
      <c r="A1295" s="19">
        <v>2016</v>
      </c>
      <c r="B1295" s="19">
        <v>11</v>
      </c>
      <c r="C1295" s="19">
        <v>46</v>
      </c>
      <c r="D1295" s="12">
        <v>198901.4360000001</v>
      </c>
      <c r="E1295" s="12">
        <v>84229.333999999973</v>
      </c>
      <c r="F1295" s="12">
        <v>25612.582399999988</v>
      </c>
      <c r="G1295" s="10">
        <v>219</v>
      </c>
      <c r="H1295" s="10">
        <v>35</v>
      </c>
      <c r="I1295" s="42">
        <v>426.87637333333316</v>
      </c>
    </row>
    <row r="1296" spans="1:9" x14ac:dyDescent="0.45">
      <c r="A1296" s="19">
        <v>2016</v>
      </c>
      <c r="B1296" s="19">
        <v>11</v>
      </c>
      <c r="C1296" s="19">
        <v>46</v>
      </c>
      <c r="D1296" s="12">
        <v>198901.4360000001</v>
      </c>
      <c r="E1296" s="12">
        <v>84229.333999999973</v>
      </c>
      <c r="F1296" s="12">
        <v>25612.582399999988</v>
      </c>
      <c r="G1296" s="10">
        <v>219</v>
      </c>
      <c r="H1296" s="10">
        <v>35</v>
      </c>
      <c r="I1296" s="42">
        <v>426.87637333333316</v>
      </c>
    </row>
    <row r="1297" spans="1:9" x14ac:dyDescent="0.45">
      <c r="A1297" s="19">
        <v>2016</v>
      </c>
      <c r="B1297" s="19">
        <v>11</v>
      </c>
      <c r="C1297" s="19">
        <v>46</v>
      </c>
      <c r="D1297" s="12">
        <v>198901.4360000001</v>
      </c>
      <c r="E1297" s="12">
        <v>84229.333999999973</v>
      </c>
      <c r="F1297" s="12">
        <v>25612.582399999988</v>
      </c>
      <c r="G1297" s="10">
        <v>219</v>
      </c>
      <c r="H1297" s="10">
        <v>35</v>
      </c>
      <c r="I1297" s="42">
        <v>426.87637333333316</v>
      </c>
    </row>
    <row r="1298" spans="1:9" x14ac:dyDescent="0.45">
      <c r="A1298" s="19">
        <v>2016</v>
      </c>
      <c r="B1298" s="19">
        <v>11</v>
      </c>
      <c r="C1298" s="19">
        <v>46</v>
      </c>
      <c r="D1298" s="12">
        <v>198901.4360000001</v>
      </c>
      <c r="E1298" s="12">
        <v>84229.333999999973</v>
      </c>
      <c r="F1298" s="12">
        <v>25612.582399999988</v>
      </c>
      <c r="G1298" s="10">
        <v>219</v>
      </c>
      <c r="H1298" s="10">
        <v>35</v>
      </c>
      <c r="I1298" s="42">
        <v>426.87637333333316</v>
      </c>
    </row>
    <row r="1299" spans="1:9" x14ac:dyDescent="0.45">
      <c r="A1299" s="19">
        <v>2016</v>
      </c>
      <c r="B1299" s="19">
        <v>11</v>
      </c>
      <c r="C1299" s="19">
        <v>46</v>
      </c>
      <c r="D1299" s="12">
        <v>198901.4360000001</v>
      </c>
      <c r="E1299" s="12">
        <v>84229.333999999973</v>
      </c>
      <c r="F1299" s="12">
        <v>25612.582399999988</v>
      </c>
      <c r="G1299" s="10">
        <v>219</v>
      </c>
      <c r="H1299" s="10">
        <v>35</v>
      </c>
      <c r="I1299" s="42">
        <v>426.87637333333316</v>
      </c>
    </row>
    <row r="1300" spans="1:9" x14ac:dyDescent="0.45">
      <c r="A1300" s="19">
        <v>2016</v>
      </c>
      <c r="B1300" s="19">
        <v>11</v>
      </c>
      <c r="C1300" s="19">
        <v>46</v>
      </c>
      <c r="D1300" s="12">
        <v>198901.4360000001</v>
      </c>
      <c r="E1300" s="12">
        <v>84229.333999999973</v>
      </c>
      <c r="F1300" s="12">
        <v>25612.582399999988</v>
      </c>
      <c r="G1300" s="10">
        <v>219</v>
      </c>
      <c r="H1300" s="10">
        <v>35</v>
      </c>
      <c r="I1300" s="42">
        <v>426.87637333333316</v>
      </c>
    </row>
    <row r="1301" spans="1:9" x14ac:dyDescent="0.45">
      <c r="A1301" s="19">
        <v>2016</v>
      </c>
      <c r="B1301" s="19">
        <v>11</v>
      </c>
      <c r="C1301" s="19">
        <v>46</v>
      </c>
      <c r="D1301" s="12">
        <v>198901.4360000001</v>
      </c>
      <c r="E1301" s="12">
        <v>84229.333999999973</v>
      </c>
      <c r="F1301" s="12">
        <v>25612.582399999988</v>
      </c>
      <c r="G1301" s="10">
        <v>219</v>
      </c>
      <c r="H1301" s="10">
        <v>35</v>
      </c>
      <c r="I1301" s="42">
        <v>426.87637333333316</v>
      </c>
    </row>
    <row r="1302" spans="1:9" x14ac:dyDescent="0.45">
      <c r="A1302" s="19">
        <v>2016</v>
      </c>
      <c r="B1302" s="19">
        <v>11</v>
      </c>
      <c r="C1302" s="19">
        <v>46</v>
      </c>
      <c r="D1302" s="12">
        <v>198901.4360000001</v>
      </c>
      <c r="E1302" s="12">
        <v>84229.333999999973</v>
      </c>
      <c r="F1302" s="12">
        <v>25612.582399999988</v>
      </c>
      <c r="G1302" s="10">
        <v>219</v>
      </c>
      <c r="H1302" s="10">
        <v>35</v>
      </c>
      <c r="I1302" s="42">
        <v>426.87637333333316</v>
      </c>
    </row>
    <row r="1303" spans="1:9" x14ac:dyDescent="0.45">
      <c r="A1303" s="19">
        <v>2016</v>
      </c>
      <c r="B1303" s="19">
        <v>11</v>
      </c>
      <c r="C1303" s="19">
        <v>46</v>
      </c>
      <c r="D1303" s="12">
        <v>198901.4360000001</v>
      </c>
      <c r="E1303" s="12">
        <v>84229.333999999973</v>
      </c>
      <c r="F1303" s="12">
        <v>25612.582399999988</v>
      </c>
      <c r="G1303" s="10">
        <v>219</v>
      </c>
      <c r="H1303" s="10">
        <v>35</v>
      </c>
      <c r="I1303" s="42">
        <v>426.87637333333316</v>
      </c>
    </row>
    <row r="1304" spans="1:9" x14ac:dyDescent="0.45">
      <c r="A1304" s="19">
        <v>2016</v>
      </c>
      <c r="B1304" s="19">
        <v>11</v>
      </c>
      <c r="C1304" s="19">
        <v>46</v>
      </c>
      <c r="D1304" s="12">
        <v>198901.4360000001</v>
      </c>
      <c r="E1304" s="12">
        <v>84229.333999999973</v>
      </c>
      <c r="F1304" s="12">
        <v>25612.582399999988</v>
      </c>
      <c r="G1304" s="10">
        <v>219</v>
      </c>
      <c r="H1304" s="10">
        <v>35</v>
      </c>
      <c r="I1304" s="42">
        <v>426.87637333333316</v>
      </c>
    </row>
    <row r="1305" spans="1:9" x14ac:dyDescent="0.45">
      <c r="A1305" s="19">
        <v>2016</v>
      </c>
      <c r="B1305" s="19">
        <v>11</v>
      </c>
      <c r="C1305" s="19">
        <v>46</v>
      </c>
      <c r="D1305" s="12">
        <v>198901.4360000001</v>
      </c>
      <c r="E1305" s="12">
        <v>84229.333999999973</v>
      </c>
      <c r="F1305" s="12">
        <v>25612.582399999988</v>
      </c>
      <c r="G1305" s="10">
        <v>219</v>
      </c>
      <c r="H1305" s="10">
        <v>35</v>
      </c>
      <c r="I1305" s="42">
        <v>426.87637333333316</v>
      </c>
    </row>
    <row r="1306" spans="1:9" x14ac:dyDescent="0.45">
      <c r="A1306" s="19">
        <v>2016</v>
      </c>
      <c r="B1306" s="19">
        <v>11</v>
      </c>
      <c r="C1306" s="19">
        <v>46</v>
      </c>
      <c r="D1306" s="12">
        <v>198901.4360000001</v>
      </c>
      <c r="E1306" s="12">
        <v>84229.333999999973</v>
      </c>
      <c r="F1306" s="12">
        <v>25612.582399999988</v>
      </c>
      <c r="G1306" s="10">
        <v>219</v>
      </c>
      <c r="H1306" s="10">
        <v>35</v>
      </c>
      <c r="I1306" s="42">
        <v>426.87637333333316</v>
      </c>
    </row>
    <row r="1307" spans="1:9" x14ac:dyDescent="0.45">
      <c r="A1307" s="19">
        <v>2016</v>
      </c>
      <c r="B1307" s="19">
        <v>11</v>
      </c>
      <c r="C1307" s="19">
        <v>46</v>
      </c>
      <c r="D1307" s="12">
        <v>198901.4360000001</v>
      </c>
      <c r="E1307" s="12">
        <v>84229.333999999973</v>
      </c>
      <c r="F1307" s="12">
        <v>25612.582399999988</v>
      </c>
      <c r="G1307" s="10">
        <v>219</v>
      </c>
      <c r="H1307" s="10">
        <v>35</v>
      </c>
      <c r="I1307" s="42">
        <v>426.87637333333316</v>
      </c>
    </row>
    <row r="1308" spans="1:9" x14ac:dyDescent="0.45">
      <c r="A1308" s="19">
        <v>2016</v>
      </c>
      <c r="B1308" s="19">
        <v>11</v>
      </c>
      <c r="C1308" s="19">
        <v>46</v>
      </c>
      <c r="D1308" s="12">
        <v>198901.4360000001</v>
      </c>
      <c r="E1308" s="12">
        <v>84229.333999999973</v>
      </c>
      <c r="F1308" s="12">
        <v>25612.582399999988</v>
      </c>
      <c r="G1308" s="10">
        <v>219</v>
      </c>
      <c r="H1308" s="10">
        <v>35</v>
      </c>
      <c r="I1308" s="42">
        <v>426.87637333333316</v>
      </c>
    </row>
    <row r="1309" spans="1:9" x14ac:dyDescent="0.45">
      <c r="A1309" s="19">
        <v>2016</v>
      </c>
      <c r="B1309" s="19">
        <v>11</v>
      </c>
      <c r="C1309" s="19">
        <v>46</v>
      </c>
      <c r="D1309" s="12">
        <v>198901.4360000001</v>
      </c>
      <c r="E1309" s="12">
        <v>84229.333999999973</v>
      </c>
      <c r="F1309" s="12">
        <v>25612.582399999988</v>
      </c>
      <c r="G1309" s="10">
        <v>219</v>
      </c>
      <c r="H1309" s="10">
        <v>35</v>
      </c>
      <c r="I1309" s="42">
        <v>426.87637333333316</v>
      </c>
    </row>
    <row r="1310" spans="1:9" x14ac:dyDescent="0.45">
      <c r="A1310" s="19">
        <v>2016</v>
      </c>
      <c r="B1310" s="19">
        <v>11</v>
      </c>
      <c r="C1310" s="19">
        <v>46</v>
      </c>
      <c r="D1310" s="12">
        <v>198901.4360000001</v>
      </c>
      <c r="E1310" s="12">
        <v>84229.333999999973</v>
      </c>
      <c r="F1310" s="12">
        <v>25612.582399999988</v>
      </c>
      <c r="G1310" s="10">
        <v>219</v>
      </c>
      <c r="H1310" s="10">
        <v>35</v>
      </c>
      <c r="I1310" s="42">
        <v>426.87637333333316</v>
      </c>
    </row>
    <row r="1311" spans="1:9" x14ac:dyDescent="0.45">
      <c r="A1311" s="19">
        <v>2016</v>
      </c>
      <c r="B1311" s="19">
        <v>11</v>
      </c>
      <c r="C1311" s="19">
        <v>46</v>
      </c>
      <c r="D1311" s="12">
        <v>198901.4360000001</v>
      </c>
      <c r="E1311" s="12">
        <v>84229.333999999973</v>
      </c>
      <c r="F1311" s="12">
        <v>25612.582399999988</v>
      </c>
      <c r="G1311" s="10">
        <v>219</v>
      </c>
      <c r="H1311" s="10">
        <v>35</v>
      </c>
      <c r="I1311" s="42">
        <v>426.87637333333316</v>
      </c>
    </row>
    <row r="1312" spans="1:9" x14ac:dyDescent="0.45">
      <c r="A1312" s="19">
        <v>2016</v>
      </c>
      <c r="B1312" s="19">
        <v>11</v>
      </c>
      <c r="C1312" s="19">
        <v>46</v>
      </c>
      <c r="D1312" s="12">
        <v>198901.4360000001</v>
      </c>
      <c r="E1312" s="12">
        <v>84229.333999999973</v>
      </c>
      <c r="F1312" s="12">
        <v>25612.582399999988</v>
      </c>
      <c r="G1312" s="10">
        <v>219</v>
      </c>
      <c r="H1312" s="10">
        <v>35</v>
      </c>
      <c r="I1312" s="42">
        <v>426.87637333333316</v>
      </c>
    </row>
    <row r="1313" spans="1:9" x14ac:dyDescent="0.45">
      <c r="A1313" s="19">
        <v>2016</v>
      </c>
      <c r="B1313" s="19">
        <v>11</v>
      </c>
      <c r="C1313" s="19">
        <v>46</v>
      </c>
      <c r="D1313" s="12">
        <v>198901.4360000001</v>
      </c>
      <c r="E1313" s="12">
        <v>84229.333999999973</v>
      </c>
      <c r="F1313" s="12">
        <v>25612.582399999988</v>
      </c>
      <c r="G1313" s="10">
        <v>219</v>
      </c>
      <c r="H1313" s="10">
        <v>35</v>
      </c>
      <c r="I1313" s="42">
        <v>426.87637333333316</v>
      </c>
    </row>
    <row r="1314" spans="1:9" x14ac:dyDescent="0.45">
      <c r="A1314" s="19">
        <v>2016</v>
      </c>
      <c r="B1314" s="19">
        <v>11</v>
      </c>
      <c r="C1314" s="19">
        <v>47</v>
      </c>
      <c r="D1314" s="12">
        <v>198901.4360000001</v>
      </c>
      <c r="E1314" s="12">
        <v>84229.333999999973</v>
      </c>
      <c r="F1314" s="12">
        <v>18308.569299999999</v>
      </c>
      <c r="G1314" s="10">
        <v>177</v>
      </c>
      <c r="H1314" s="10">
        <v>27</v>
      </c>
      <c r="I1314" s="42">
        <v>358.9915549019608</v>
      </c>
    </row>
    <row r="1315" spans="1:9" x14ac:dyDescent="0.45">
      <c r="A1315" s="19">
        <v>2016</v>
      </c>
      <c r="B1315" s="19">
        <v>11</v>
      </c>
      <c r="C1315" s="19">
        <v>47</v>
      </c>
      <c r="D1315" s="12">
        <v>198901.4360000001</v>
      </c>
      <c r="E1315" s="12">
        <v>84229.333999999973</v>
      </c>
      <c r="F1315" s="12">
        <v>18308.569299999999</v>
      </c>
      <c r="G1315" s="10">
        <v>177</v>
      </c>
      <c r="H1315" s="10">
        <v>27</v>
      </c>
      <c r="I1315" s="42">
        <v>358.9915549019608</v>
      </c>
    </row>
    <row r="1316" spans="1:9" x14ac:dyDescent="0.45">
      <c r="A1316" s="19">
        <v>2016</v>
      </c>
      <c r="B1316" s="19">
        <v>11</v>
      </c>
      <c r="C1316" s="19">
        <v>47</v>
      </c>
      <c r="D1316" s="12">
        <v>198901.4360000001</v>
      </c>
      <c r="E1316" s="12">
        <v>84229.333999999973</v>
      </c>
      <c r="F1316" s="12">
        <v>18308.569299999999</v>
      </c>
      <c r="G1316" s="10">
        <v>177</v>
      </c>
      <c r="H1316" s="10">
        <v>27</v>
      </c>
      <c r="I1316" s="42">
        <v>358.9915549019608</v>
      </c>
    </row>
    <row r="1317" spans="1:9" x14ac:dyDescent="0.45">
      <c r="A1317" s="19">
        <v>2016</v>
      </c>
      <c r="B1317" s="19">
        <v>11</v>
      </c>
      <c r="C1317" s="19">
        <v>47</v>
      </c>
      <c r="D1317" s="12">
        <v>198901.4360000001</v>
      </c>
      <c r="E1317" s="12">
        <v>84229.333999999973</v>
      </c>
      <c r="F1317" s="12">
        <v>18308.569299999999</v>
      </c>
      <c r="G1317" s="10">
        <v>177</v>
      </c>
      <c r="H1317" s="10">
        <v>27</v>
      </c>
      <c r="I1317" s="42">
        <v>358.9915549019608</v>
      </c>
    </row>
    <row r="1318" spans="1:9" x14ac:dyDescent="0.45">
      <c r="A1318" s="19">
        <v>2016</v>
      </c>
      <c r="B1318" s="19">
        <v>11</v>
      </c>
      <c r="C1318" s="19">
        <v>47</v>
      </c>
      <c r="D1318" s="12">
        <v>198901.4360000001</v>
      </c>
      <c r="E1318" s="12">
        <v>84229.333999999973</v>
      </c>
      <c r="F1318" s="12">
        <v>18308.569299999999</v>
      </c>
      <c r="G1318" s="10">
        <v>177</v>
      </c>
      <c r="H1318" s="10">
        <v>27</v>
      </c>
      <c r="I1318" s="42">
        <v>358.9915549019608</v>
      </c>
    </row>
    <row r="1319" spans="1:9" x14ac:dyDescent="0.45">
      <c r="A1319" s="19">
        <v>2016</v>
      </c>
      <c r="B1319" s="19">
        <v>11</v>
      </c>
      <c r="C1319" s="19">
        <v>47</v>
      </c>
      <c r="D1319" s="12">
        <v>198901.4360000001</v>
      </c>
      <c r="E1319" s="12">
        <v>84229.333999999973</v>
      </c>
      <c r="F1319" s="12">
        <v>18308.569299999999</v>
      </c>
      <c r="G1319" s="10">
        <v>177</v>
      </c>
      <c r="H1319" s="10">
        <v>27</v>
      </c>
      <c r="I1319" s="42">
        <v>358.9915549019608</v>
      </c>
    </row>
    <row r="1320" spans="1:9" x14ac:dyDescent="0.45">
      <c r="A1320" s="19">
        <v>2016</v>
      </c>
      <c r="B1320" s="19">
        <v>11</v>
      </c>
      <c r="C1320" s="19">
        <v>47</v>
      </c>
      <c r="D1320" s="12">
        <v>198901.4360000001</v>
      </c>
      <c r="E1320" s="12">
        <v>84229.333999999973</v>
      </c>
      <c r="F1320" s="12">
        <v>18308.569299999999</v>
      </c>
      <c r="G1320" s="10">
        <v>177</v>
      </c>
      <c r="H1320" s="10">
        <v>27</v>
      </c>
      <c r="I1320" s="42">
        <v>358.9915549019608</v>
      </c>
    </row>
    <row r="1321" spans="1:9" x14ac:dyDescent="0.45">
      <c r="A1321" s="19">
        <v>2016</v>
      </c>
      <c r="B1321" s="19">
        <v>11</v>
      </c>
      <c r="C1321" s="19">
        <v>47</v>
      </c>
      <c r="D1321" s="12">
        <v>198901.4360000001</v>
      </c>
      <c r="E1321" s="12">
        <v>84229.333999999973</v>
      </c>
      <c r="F1321" s="12">
        <v>18308.569299999999</v>
      </c>
      <c r="G1321" s="10">
        <v>177</v>
      </c>
      <c r="H1321" s="10">
        <v>27</v>
      </c>
      <c r="I1321" s="42">
        <v>358.9915549019608</v>
      </c>
    </row>
    <row r="1322" spans="1:9" x14ac:dyDescent="0.45">
      <c r="A1322" s="19">
        <v>2016</v>
      </c>
      <c r="B1322" s="19">
        <v>11</v>
      </c>
      <c r="C1322" s="19">
        <v>47</v>
      </c>
      <c r="D1322" s="12">
        <v>198901.4360000001</v>
      </c>
      <c r="E1322" s="12">
        <v>84229.333999999973</v>
      </c>
      <c r="F1322" s="12">
        <v>18308.569299999999</v>
      </c>
      <c r="G1322" s="10">
        <v>177</v>
      </c>
      <c r="H1322" s="10">
        <v>27</v>
      </c>
      <c r="I1322" s="42">
        <v>358.9915549019608</v>
      </c>
    </row>
    <row r="1323" spans="1:9" x14ac:dyDescent="0.45">
      <c r="A1323" s="19">
        <v>2016</v>
      </c>
      <c r="B1323" s="19">
        <v>11</v>
      </c>
      <c r="C1323" s="19">
        <v>47</v>
      </c>
      <c r="D1323" s="12">
        <v>198901.4360000001</v>
      </c>
      <c r="E1323" s="12">
        <v>84229.333999999973</v>
      </c>
      <c r="F1323" s="12">
        <v>18308.569299999999</v>
      </c>
      <c r="G1323" s="10">
        <v>177</v>
      </c>
      <c r="H1323" s="10">
        <v>27</v>
      </c>
      <c r="I1323" s="42">
        <v>358.9915549019608</v>
      </c>
    </row>
    <row r="1324" spans="1:9" x14ac:dyDescent="0.45">
      <c r="A1324" s="19">
        <v>2016</v>
      </c>
      <c r="B1324" s="19">
        <v>11</v>
      </c>
      <c r="C1324" s="19">
        <v>47</v>
      </c>
      <c r="D1324" s="12">
        <v>198901.4360000001</v>
      </c>
      <c r="E1324" s="12">
        <v>84229.333999999973</v>
      </c>
      <c r="F1324" s="12">
        <v>18308.569299999999</v>
      </c>
      <c r="G1324" s="10">
        <v>177</v>
      </c>
      <c r="H1324" s="10">
        <v>27</v>
      </c>
      <c r="I1324" s="42">
        <v>358.9915549019608</v>
      </c>
    </row>
    <row r="1325" spans="1:9" x14ac:dyDescent="0.45">
      <c r="A1325" s="19">
        <v>2016</v>
      </c>
      <c r="B1325" s="19">
        <v>11</v>
      </c>
      <c r="C1325" s="19">
        <v>47</v>
      </c>
      <c r="D1325" s="12">
        <v>198901.4360000001</v>
      </c>
      <c r="E1325" s="12">
        <v>84229.333999999973</v>
      </c>
      <c r="F1325" s="12">
        <v>18308.569299999999</v>
      </c>
      <c r="G1325" s="10">
        <v>177</v>
      </c>
      <c r="H1325" s="10">
        <v>27</v>
      </c>
      <c r="I1325" s="42">
        <v>358.9915549019608</v>
      </c>
    </row>
    <row r="1326" spans="1:9" x14ac:dyDescent="0.45">
      <c r="A1326" s="19">
        <v>2016</v>
      </c>
      <c r="B1326" s="19">
        <v>11</v>
      </c>
      <c r="C1326" s="19">
        <v>48</v>
      </c>
      <c r="D1326" s="12">
        <v>198901.4360000001</v>
      </c>
      <c r="E1326" s="12">
        <v>84229.333999999973</v>
      </c>
      <c r="F1326" s="12">
        <v>18172.3145</v>
      </c>
      <c r="G1326" s="10">
        <v>212</v>
      </c>
      <c r="H1326" s="10">
        <v>36</v>
      </c>
      <c r="I1326" s="42">
        <v>342.87385849056602</v>
      </c>
    </row>
    <row r="1327" spans="1:9" x14ac:dyDescent="0.45">
      <c r="A1327" s="19">
        <v>2016</v>
      </c>
      <c r="B1327" s="19">
        <v>11</v>
      </c>
      <c r="C1327" s="19">
        <v>48</v>
      </c>
      <c r="D1327" s="12">
        <v>198901.4360000001</v>
      </c>
      <c r="E1327" s="12">
        <v>84229.333999999973</v>
      </c>
      <c r="F1327" s="12">
        <v>18172.3145</v>
      </c>
      <c r="G1327" s="10">
        <v>212</v>
      </c>
      <c r="H1327" s="10">
        <v>36</v>
      </c>
      <c r="I1327" s="42">
        <v>342.87385849056602</v>
      </c>
    </row>
    <row r="1328" spans="1:9" x14ac:dyDescent="0.45">
      <c r="A1328" s="19">
        <v>2016</v>
      </c>
      <c r="B1328" s="19">
        <v>11</v>
      </c>
      <c r="C1328" s="19">
        <v>48</v>
      </c>
      <c r="D1328" s="12">
        <v>198901.4360000001</v>
      </c>
      <c r="E1328" s="12">
        <v>84229.333999999973</v>
      </c>
      <c r="F1328" s="12">
        <v>18172.3145</v>
      </c>
      <c r="G1328" s="10">
        <v>212</v>
      </c>
      <c r="H1328" s="10">
        <v>36</v>
      </c>
      <c r="I1328" s="42">
        <v>342.87385849056602</v>
      </c>
    </row>
    <row r="1329" spans="1:9" x14ac:dyDescent="0.45">
      <c r="A1329" s="19">
        <v>2016</v>
      </c>
      <c r="B1329" s="19">
        <v>11</v>
      </c>
      <c r="C1329" s="19">
        <v>48</v>
      </c>
      <c r="D1329" s="12">
        <v>198901.4360000001</v>
      </c>
      <c r="E1329" s="12">
        <v>84229.333999999973</v>
      </c>
      <c r="F1329" s="12">
        <v>18172.3145</v>
      </c>
      <c r="G1329" s="10">
        <v>212</v>
      </c>
      <c r="H1329" s="10">
        <v>36</v>
      </c>
      <c r="I1329" s="42">
        <v>342.87385849056602</v>
      </c>
    </row>
    <row r="1330" spans="1:9" x14ac:dyDescent="0.45">
      <c r="A1330" s="19">
        <v>2016</v>
      </c>
      <c r="B1330" s="19">
        <v>11</v>
      </c>
      <c r="C1330" s="19">
        <v>48</v>
      </c>
      <c r="D1330" s="12">
        <v>198901.4360000001</v>
      </c>
      <c r="E1330" s="12">
        <v>84229.333999999973</v>
      </c>
      <c r="F1330" s="12">
        <v>18172.3145</v>
      </c>
      <c r="G1330" s="10">
        <v>212</v>
      </c>
      <c r="H1330" s="10">
        <v>36</v>
      </c>
      <c r="I1330" s="42">
        <v>342.87385849056602</v>
      </c>
    </row>
    <row r="1331" spans="1:9" x14ac:dyDescent="0.45">
      <c r="A1331" s="19">
        <v>2016</v>
      </c>
      <c r="B1331" s="19">
        <v>11</v>
      </c>
      <c r="C1331" s="19">
        <v>48</v>
      </c>
      <c r="D1331" s="12">
        <v>198901.4360000001</v>
      </c>
      <c r="E1331" s="12">
        <v>84229.333999999973</v>
      </c>
      <c r="F1331" s="12">
        <v>18172.3145</v>
      </c>
      <c r="G1331" s="10">
        <v>212</v>
      </c>
      <c r="H1331" s="10">
        <v>36</v>
      </c>
      <c r="I1331" s="42">
        <v>342.87385849056602</v>
      </c>
    </row>
    <row r="1332" spans="1:9" x14ac:dyDescent="0.45">
      <c r="A1332" s="19">
        <v>2016</v>
      </c>
      <c r="B1332" s="19">
        <v>11</v>
      </c>
      <c r="C1332" s="19">
        <v>48</v>
      </c>
      <c r="D1332" s="12">
        <v>198901.4360000001</v>
      </c>
      <c r="E1332" s="12">
        <v>84229.333999999973</v>
      </c>
      <c r="F1332" s="12">
        <v>18172.3145</v>
      </c>
      <c r="G1332" s="10">
        <v>212</v>
      </c>
      <c r="H1332" s="10">
        <v>36</v>
      </c>
      <c r="I1332" s="42">
        <v>342.87385849056602</v>
      </c>
    </row>
    <row r="1333" spans="1:9" x14ac:dyDescent="0.45">
      <c r="A1333" s="19">
        <v>2016</v>
      </c>
      <c r="B1333" s="19">
        <v>11</v>
      </c>
      <c r="C1333" s="19">
        <v>48</v>
      </c>
      <c r="D1333" s="12">
        <v>198901.4360000001</v>
      </c>
      <c r="E1333" s="12">
        <v>84229.333999999973</v>
      </c>
      <c r="F1333" s="12">
        <v>18172.3145</v>
      </c>
      <c r="G1333" s="10">
        <v>212</v>
      </c>
      <c r="H1333" s="10">
        <v>36</v>
      </c>
      <c r="I1333" s="42">
        <v>342.87385849056602</v>
      </c>
    </row>
    <row r="1334" spans="1:9" x14ac:dyDescent="0.45">
      <c r="A1334" s="19">
        <v>2016</v>
      </c>
      <c r="B1334" s="19">
        <v>11</v>
      </c>
      <c r="C1334" s="19">
        <v>48</v>
      </c>
      <c r="D1334" s="12">
        <v>198901.4360000001</v>
      </c>
      <c r="E1334" s="12">
        <v>84229.333999999973</v>
      </c>
      <c r="F1334" s="12">
        <v>18172.3145</v>
      </c>
      <c r="G1334" s="10">
        <v>212</v>
      </c>
      <c r="H1334" s="10">
        <v>36</v>
      </c>
      <c r="I1334" s="42">
        <v>342.87385849056602</v>
      </c>
    </row>
    <row r="1335" spans="1:9" x14ac:dyDescent="0.45">
      <c r="A1335" s="19">
        <v>2016</v>
      </c>
      <c r="B1335" s="19">
        <v>11</v>
      </c>
      <c r="C1335" s="19">
        <v>48</v>
      </c>
      <c r="D1335" s="12">
        <v>198901.4360000001</v>
      </c>
      <c r="E1335" s="12">
        <v>84229.333999999973</v>
      </c>
      <c r="F1335" s="12">
        <v>18172.3145</v>
      </c>
      <c r="G1335" s="10">
        <v>212</v>
      </c>
      <c r="H1335" s="10">
        <v>36</v>
      </c>
      <c r="I1335" s="42">
        <v>342.87385849056602</v>
      </c>
    </row>
    <row r="1336" spans="1:9" x14ac:dyDescent="0.45">
      <c r="A1336" s="19">
        <v>2016</v>
      </c>
      <c r="B1336" s="19">
        <v>11</v>
      </c>
      <c r="C1336" s="19">
        <v>48</v>
      </c>
      <c r="D1336" s="12">
        <v>198901.4360000001</v>
      </c>
      <c r="E1336" s="12">
        <v>84229.333999999973</v>
      </c>
      <c r="F1336" s="12">
        <v>18172.3145</v>
      </c>
      <c r="G1336" s="10">
        <v>212</v>
      </c>
      <c r="H1336" s="10">
        <v>36</v>
      </c>
      <c r="I1336" s="42">
        <v>342.87385849056602</v>
      </c>
    </row>
    <row r="1337" spans="1:9" x14ac:dyDescent="0.45">
      <c r="A1337" s="19">
        <v>2016</v>
      </c>
      <c r="B1337" s="19">
        <v>11</v>
      </c>
      <c r="C1337" s="19">
        <v>48</v>
      </c>
      <c r="D1337" s="12">
        <v>198901.4360000001</v>
      </c>
      <c r="E1337" s="12">
        <v>84229.333999999973</v>
      </c>
      <c r="F1337" s="12">
        <v>18172.3145</v>
      </c>
      <c r="G1337" s="10">
        <v>212</v>
      </c>
      <c r="H1337" s="10">
        <v>36</v>
      </c>
      <c r="I1337" s="42">
        <v>342.87385849056602</v>
      </c>
    </row>
    <row r="1338" spans="1:9" x14ac:dyDescent="0.45">
      <c r="A1338" s="19">
        <v>2016</v>
      </c>
      <c r="B1338" s="19">
        <v>11</v>
      </c>
      <c r="C1338" s="19">
        <v>48</v>
      </c>
      <c r="D1338" s="12">
        <v>198901.4360000001</v>
      </c>
      <c r="E1338" s="12">
        <v>84229.333999999973</v>
      </c>
      <c r="F1338" s="12">
        <v>18172.3145</v>
      </c>
      <c r="G1338" s="10">
        <v>212</v>
      </c>
      <c r="H1338" s="10">
        <v>36</v>
      </c>
      <c r="I1338" s="42">
        <v>342.87385849056602</v>
      </c>
    </row>
    <row r="1339" spans="1:9" x14ac:dyDescent="0.45">
      <c r="A1339" s="19">
        <v>2016</v>
      </c>
      <c r="B1339" s="19">
        <v>11</v>
      </c>
      <c r="C1339" s="19">
        <v>48</v>
      </c>
      <c r="D1339" s="12">
        <v>198901.4360000001</v>
      </c>
      <c r="E1339" s="12">
        <v>84229.333999999973</v>
      </c>
      <c r="F1339" s="12">
        <v>18172.3145</v>
      </c>
      <c r="G1339" s="10">
        <v>212</v>
      </c>
      <c r="H1339" s="10">
        <v>36</v>
      </c>
      <c r="I1339" s="42">
        <v>342.87385849056602</v>
      </c>
    </row>
    <row r="1340" spans="1:9" x14ac:dyDescent="0.45">
      <c r="A1340" s="19">
        <v>2016</v>
      </c>
      <c r="B1340" s="19">
        <v>11</v>
      </c>
      <c r="C1340" s="19">
        <v>48</v>
      </c>
      <c r="D1340" s="12">
        <v>198901.4360000001</v>
      </c>
      <c r="E1340" s="12">
        <v>84229.333999999973</v>
      </c>
      <c r="F1340" s="12">
        <v>18172.3145</v>
      </c>
      <c r="G1340" s="10">
        <v>212</v>
      </c>
      <c r="H1340" s="10">
        <v>36</v>
      </c>
      <c r="I1340" s="42">
        <v>342.87385849056602</v>
      </c>
    </row>
    <row r="1341" spans="1:9" x14ac:dyDescent="0.45">
      <c r="A1341" s="19">
        <v>2016</v>
      </c>
      <c r="B1341" s="19">
        <v>11</v>
      </c>
      <c r="C1341" s="19">
        <v>48</v>
      </c>
      <c r="D1341" s="12">
        <v>198901.4360000001</v>
      </c>
      <c r="E1341" s="12">
        <v>84229.333999999973</v>
      </c>
      <c r="F1341" s="12">
        <v>18172.3145</v>
      </c>
      <c r="G1341" s="10">
        <v>212</v>
      </c>
      <c r="H1341" s="10">
        <v>36</v>
      </c>
      <c r="I1341" s="42">
        <v>342.87385849056602</v>
      </c>
    </row>
    <row r="1342" spans="1:9" x14ac:dyDescent="0.45">
      <c r="A1342" s="19">
        <v>2016</v>
      </c>
      <c r="B1342" s="19">
        <v>11</v>
      </c>
      <c r="C1342" s="19">
        <v>48</v>
      </c>
      <c r="D1342" s="12">
        <v>198901.4360000001</v>
      </c>
      <c r="E1342" s="12">
        <v>84229.333999999973</v>
      </c>
      <c r="F1342" s="12">
        <v>18172.3145</v>
      </c>
      <c r="G1342" s="10">
        <v>212</v>
      </c>
      <c r="H1342" s="10">
        <v>36</v>
      </c>
      <c r="I1342" s="42">
        <v>342.87385849056602</v>
      </c>
    </row>
    <row r="1343" spans="1:9" x14ac:dyDescent="0.45">
      <c r="A1343" s="19">
        <v>2016</v>
      </c>
      <c r="B1343" s="19">
        <v>11</v>
      </c>
      <c r="C1343" s="19">
        <v>48</v>
      </c>
      <c r="D1343" s="12">
        <v>198901.4360000001</v>
      </c>
      <c r="E1343" s="12">
        <v>84229.333999999973</v>
      </c>
      <c r="F1343" s="12">
        <v>18172.3145</v>
      </c>
      <c r="G1343" s="10">
        <v>212</v>
      </c>
      <c r="H1343" s="10">
        <v>36</v>
      </c>
      <c r="I1343" s="42">
        <v>342.87385849056602</v>
      </c>
    </row>
    <row r="1344" spans="1:9" x14ac:dyDescent="0.45">
      <c r="A1344" s="19">
        <v>2016</v>
      </c>
      <c r="B1344" s="19">
        <v>11</v>
      </c>
      <c r="C1344" s="19">
        <v>48</v>
      </c>
      <c r="D1344" s="12">
        <v>198901.4360000001</v>
      </c>
      <c r="E1344" s="12">
        <v>84229.333999999973</v>
      </c>
      <c r="F1344" s="12">
        <v>18172.3145</v>
      </c>
      <c r="G1344" s="10">
        <v>212</v>
      </c>
      <c r="H1344" s="10">
        <v>36</v>
      </c>
      <c r="I1344" s="42">
        <v>342.87385849056602</v>
      </c>
    </row>
    <row r="1345" spans="1:9" x14ac:dyDescent="0.45">
      <c r="A1345" s="19">
        <v>2016</v>
      </c>
      <c r="B1345" s="19">
        <v>11</v>
      </c>
      <c r="C1345" s="19">
        <v>48</v>
      </c>
      <c r="D1345" s="12">
        <v>198901.4360000001</v>
      </c>
      <c r="E1345" s="12">
        <v>84229.333999999973</v>
      </c>
      <c r="F1345" s="12">
        <v>18172.3145</v>
      </c>
      <c r="G1345" s="10">
        <v>212</v>
      </c>
      <c r="H1345" s="10">
        <v>36</v>
      </c>
      <c r="I1345" s="42">
        <v>342.87385849056602</v>
      </c>
    </row>
    <row r="1346" spans="1:9" x14ac:dyDescent="0.45">
      <c r="A1346" s="19">
        <v>2016</v>
      </c>
      <c r="B1346" s="19">
        <v>11</v>
      </c>
      <c r="C1346" s="19">
        <v>48</v>
      </c>
      <c r="D1346" s="12">
        <v>198901.4360000001</v>
      </c>
      <c r="E1346" s="12">
        <v>84229.333999999973</v>
      </c>
      <c r="F1346" s="12">
        <v>18172.3145</v>
      </c>
      <c r="G1346" s="10">
        <v>212</v>
      </c>
      <c r="H1346" s="10">
        <v>36</v>
      </c>
      <c r="I1346" s="42">
        <v>342.87385849056602</v>
      </c>
    </row>
    <row r="1347" spans="1:9" x14ac:dyDescent="0.45">
      <c r="A1347" s="19">
        <v>2016</v>
      </c>
      <c r="B1347" s="19">
        <v>11</v>
      </c>
      <c r="C1347" s="19">
        <v>49</v>
      </c>
      <c r="D1347" s="12">
        <v>198901.4360000001</v>
      </c>
      <c r="E1347" s="12">
        <v>84229.333999999973</v>
      </c>
      <c r="F1347" s="12">
        <v>23729.715</v>
      </c>
      <c r="G1347" s="10">
        <v>258</v>
      </c>
      <c r="H1347" s="10">
        <v>35</v>
      </c>
      <c r="I1347" s="42">
        <v>376.66214285714284</v>
      </c>
    </row>
    <row r="1348" spans="1:9" x14ac:dyDescent="0.45">
      <c r="A1348" s="19">
        <v>2016</v>
      </c>
      <c r="B1348" s="19">
        <v>11</v>
      </c>
      <c r="C1348" s="19">
        <v>49</v>
      </c>
      <c r="D1348" s="12">
        <v>198901.4360000001</v>
      </c>
      <c r="E1348" s="12">
        <v>84229.333999999973</v>
      </c>
      <c r="F1348" s="12">
        <v>23729.715</v>
      </c>
      <c r="G1348" s="10">
        <v>258</v>
      </c>
      <c r="H1348" s="10">
        <v>35</v>
      </c>
      <c r="I1348" s="42">
        <v>376.66214285714284</v>
      </c>
    </row>
    <row r="1349" spans="1:9" x14ac:dyDescent="0.45">
      <c r="A1349" s="19">
        <v>2016</v>
      </c>
      <c r="B1349" s="19">
        <v>11</v>
      </c>
      <c r="C1349" s="19">
        <v>49</v>
      </c>
      <c r="D1349" s="12">
        <v>198901.4360000001</v>
      </c>
      <c r="E1349" s="12">
        <v>84229.333999999973</v>
      </c>
      <c r="F1349" s="12">
        <v>23729.715</v>
      </c>
      <c r="G1349" s="10">
        <v>258</v>
      </c>
      <c r="H1349" s="10">
        <v>35</v>
      </c>
      <c r="I1349" s="42">
        <v>376.66214285714284</v>
      </c>
    </row>
    <row r="1350" spans="1:9" x14ac:dyDescent="0.45">
      <c r="A1350" s="19">
        <v>2016</v>
      </c>
      <c r="B1350" s="19">
        <v>11</v>
      </c>
      <c r="C1350" s="19">
        <v>49</v>
      </c>
      <c r="D1350" s="12">
        <v>198901.4360000001</v>
      </c>
      <c r="E1350" s="12">
        <v>84229.333999999973</v>
      </c>
      <c r="F1350" s="12">
        <v>23729.715</v>
      </c>
      <c r="G1350" s="10">
        <v>258</v>
      </c>
      <c r="H1350" s="10">
        <v>35</v>
      </c>
      <c r="I1350" s="42">
        <v>376.66214285714284</v>
      </c>
    </row>
    <row r="1351" spans="1:9" x14ac:dyDescent="0.45">
      <c r="A1351" s="19">
        <v>2016</v>
      </c>
      <c r="B1351" s="19">
        <v>11</v>
      </c>
      <c r="C1351" s="19">
        <v>49</v>
      </c>
      <c r="D1351" s="12">
        <v>198901.4360000001</v>
      </c>
      <c r="E1351" s="12">
        <v>84229.333999999973</v>
      </c>
      <c r="F1351" s="12">
        <v>23729.715</v>
      </c>
      <c r="G1351" s="10">
        <v>258</v>
      </c>
      <c r="H1351" s="10">
        <v>35</v>
      </c>
      <c r="I1351" s="42">
        <v>376.66214285714284</v>
      </c>
    </row>
    <row r="1352" spans="1:9" x14ac:dyDescent="0.45">
      <c r="A1352" s="19">
        <v>2016</v>
      </c>
      <c r="B1352" s="19">
        <v>11</v>
      </c>
      <c r="C1352" s="19">
        <v>49</v>
      </c>
      <c r="D1352" s="12">
        <v>198901.4360000001</v>
      </c>
      <c r="E1352" s="12">
        <v>84229.333999999973</v>
      </c>
      <c r="F1352" s="12">
        <v>23729.715</v>
      </c>
      <c r="G1352" s="10">
        <v>258</v>
      </c>
      <c r="H1352" s="10">
        <v>35</v>
      </c>
      <c r="I1352" s="42">
        <v>376.66214285714284</v>
      </c>
    </row>
    <row r="1353" spans="1:9" x14ac:dyDescent="0.45">
      <c r="A1353" s="19">
        <v>2016</v>
      </c>
      <c r="B1353" s="19">
        <v>12</v>
      </c>
      <c r="C1353" s="19">
        <v>49</v>
      </c>
      <c r="D1353" s="12">
        <v>198901.4360000001</v>
      </c>
      <c r="E1353" s="12">
        <v>90410.50069999996</v>
      </c>
      <c r="F1353" s="12">
        <v>23729.715</v>
      </c>
      <c r="G1353" s="10">
        <v>258</v>
      </c>
      <c r="H1353" s="10">
        <v>35</v>
      </c>
      <c r="I1353" s="42">
        <v>376.66214285714284</v>
      </c>
    </row>
    <row r="1354" spans="1:9" x14ac:dyDescent="0.45">
      <c r="A1354" s="19">
        <v>2016</v>
      </c>
      <c r="B1354" s="19">
        <v>12</v>
      </c>
      <c r="C1354" s="19">
        <v>49</v>
      </c>
      <c r="D1354" s="12">
        <v>198901.4360000001</v>
      </c>
      <c r="E1354" s="12">
        <v>90410.50069999996</v>
      </c>
      <c r="F1354" s="12">
        <v>23729.715</v>
      </c>
      <c r="G1354" s="10">
        <v>258</v>
      </c>
      <c r="H1354" s="10">
        <v>35</v>
      </c>
      <c r="I1354" s="42">
        <v>376.66214285714284</v>
      </c>
    </row>
    <row r="1355" spans="1:9" x14ac:dyDescent="0.45">
      <c r="A1355" s="19">
        <v>2016</v>
      </c>
      <c r="B1355" s="19">
        <v>12</v>
      </c>
      <c r="C1355" s="19">
        <v>49</v>
      </c>
      <c r="D1355" s="12">
        <v>198901.4360000001</v>
      </c>
      <c r="E1355" s="12">
        <v>90410.50069999996</v>
      </c>
      <c r="F1355" s="12">
        <v>23729.715</v>
      </c>
      <c r="G1355" s="10">
        <v>258</v>
      </c>
      <c r="H1355" s="10">
        <v>35</v>
      </c>
      <c r="I1355" s="42">
        <v>376.66214285714284</v>
      </c>
    </row>
    <row r="1356" spans="1:9" x14ac:dyDescent="0.45">
      <c r="A1356" s="19">
        <v>2016</v>
      </c>
      <c r="B1356" s="19">
        <v>12</v>
      </c>
      <c r="C1356" s="19">
        <v>49</v>
      </c>
      <c r="D1356" s="12">
        <v>198901.4360000001</v>
      </c>
      <c r="E1356" s="12">
        <v>90410.50069999996</v>
      </c>
      <c r="F1356" s="12">
        <v>23729.715</v>
      </c>
      <c r="G1356" s="10">
        <v>258</v>
      </c>
      <c r="H1356" s="10">
        <v>35</v>
      </c>
      <c r="I1356" s="42">
        <v>376.66214285714284</v>
      </c>
    </row>
    <row r="1357" spans="1:9" x14ac:dyDescent="0.45">
      <c r="A1357" s="19">
        <v>2016</v>
      </c>
      <c r="B1357" s="19">
        <v>12</v>
      </c>
      <c r="C1357" s="19">
        <v>49</v>
      </c>
      <c r="D1357" s="12">
        <v>198901.4360000001</v>
      </c>
      <c r="E1357" s="12">
        <v>90410.50069999996</v>
      </c>
      <c r="F1357" s="12">
        <v>23729.715</v>
      </c>
      <c r="G1357" s="10">
        <v>258</v>
      </c>
      <c r="H1357" s="10">
        <v>35</v>
      </c>
      <c r="I1357" s="42">
        <v>376.66214285714284</v>
      </c>
    </row>
    <row r="1358" spans="1:9" x14ac:dyDescent="0.45">
      <c r="A1358" s="19">
        <v>2016</v>
      </c>
      <c r="B1358" s="19">
        <v>12</v>
      </c>
      <c r="C1358" s="19">
        <v>49</v>
      </c>
      <c r="D1358" s="12">
        <v>198901.4360000001</v>
      </c>
      <c r="E1358" s="12">
        <v>90410.50069999996</v>
      </c>
      <c r="F1358" s="12">
        <v>23729.715</v>
      </c>
      <c r="G1358" s="10">
        <v>258</v>
      </c>
      <c r="H1358" s="10">
        <v>35</v>
      </c>
      <c r="I1358" s="42">
        <v>376.66214285714284</v>
      </c>
    </row>
    <row r="1359" spans="1:9" x14ac:dyDescent="0.45">
      <c r="A1359" s="19">
        <v>2016</v>
      </c>
      <c r="B1359" s="19">
        <v>12</v>
      </c>
      <c r="C1359" s="19">
        <v>49</v>
      </c>
      <c r="D1359" s="12">
        <v>198901.4360000001</v>
      </c>
      <c r="E1359" s="12">
        <v>90410.50069999996</v>
      </c>
      <c r="F1359" s="12">
        <v>23729.715</v>
      </c>
      <c r="G1359" s="10">
        <v>258</v>
      </c>
      <c r="H1359" s="10">
        <v>35</v>
      </c>
      <c r="I1359" s="42">
        <v>376.66214285714284</v>
      </c>
    </row>
    <row r="1360" spans="1:9" x14ac:dyDescent="0.45">
      <c r="A1360" s="19">
        <v>2016</v>
      </c>
      <c r="B1360" s="19">
        <v>12</v>
      </c>
      <c r="C1360" s="19">
        <v>49</v>
      </c>
      <c r="D1360" s="12">
        <v>198901.4360000001</v>
      </c>
      <c r="E1360" s="12">
        <v>90410.50069999996</v>
      </c>
      <c r="F1360" s="12">
        <v>23729.715</v>
      </c>
      <c r="G1360" s="10">
        <v>258</v>
      </c>
      <c r="H1360" s="10">
        <v>35</v>
      </c>
      <c r="I1360" s="42">
        <v>376.66214285714284</v>
      </c>
    </row>
    <row r="1361" spans="1:9" x14ac:dyDescent="0.45">
      <c r="A1361" s="19">
        <v>2016</v>
      </c>
      <c r="B1361" s="19">
        <v>12</v>
      </c>
      <c r="C1361" s="19">
        <v>49</v>
      </c>
      <c r="D1361" s="12">
        <v>198901.4360000001</v>
      </c>
      <c r="E1361" s="12">
        <v>90410.50069999996</v>
      </c>
      <c r="F1361" s="12">
        <v>23729.715</v>
      </c>
      <c r="G1361" s="10">
        <v>258</v>
      </c>
      <c r="H1361" s="10">
        <v>35</v>
      </c>
      <c r="I1361" s="42">
        <v>376.66214285714284</v>
      </c>
    </row>
    <row r="1362" spans="1:9" x14ac:dyDescent="0.45">
      <c r="A1362" s="19">
        <v>2016</v>
      </c>
      <c r="B1362" s="19">
        <v>12</v>
      </c>
      <c r="C1362" s="19">
        <v>49</v>
      </c>
      <c r="D1362" s="12">
        <v>198901.4360000001</v>
      </c>
      <c r="E1362" s="12">
        <v>90410.50069999996</v>
      </c>
      <c r="F1362" s="12">
        <v>23729.715</v>
      </c>
      <c r="G1362" s="10">
        <v>258</v>
      </c>
      <c r="H1362" s="10">
        <v>35</v>
      </c>
      <c r="I1362" s="42">
        <v>376.66214285714284</v>
      </c>
    </row>
    <row r="1363" spans="1:9" x14ac:dyDescent="0.45">
      <c r="A1363" s="19">
        <v>2016</v>
      </c>
      <c r="B1363" s="19">
        <v>12</v>
      </c>
      <c r="C1363" s="19">
        <v>49</v>
      </c>
      <c r="D1363" s="12">
        <v>198901.4360000001</v>
      </c>
      <c r="E1363" s="12">
        <v>90410.50069999996</v>
      </c>
      <c r="F1363" s="12">
        <v>23729.715</v>
      </c>
      <c r="G1363" s="10">
        <v>258</v>
      </c>
      <c r="H1363" s="10">
        <v>35</v>
      </c>
      <c r="I1363" s="42">
        <v>376.66214285714284</v>
      </c>
    </row>
    <row r="1364" spans="1:9" x14ac:dyDescent="0.45">
      <c r="A1364" s="19">
        <v>2016</v>
      </c>
      <c r="B1364" s="19">
        <v>12</v>
      </c>
      <c r="C1364" s="19">
        <v>49</v>
      </c>
      <c r="D1364" s="12">
        <v>198901.4360000001</v>
      </c>
      <c r="E1364" s="12">
        <v>90410.50069999996</v>
      </c>
      <c r="F1364" s="12">
        <v>23729.715</v>
      </c>
      <c r="G1364" s="10">
        <v>258</v>
      </c>
      <c r="H1364" s="10">
        <v>35</v>
      </c>
      <c r="I1364" s="42">
        <v>376.66214285714284</v>
      </c>
    </row>
    <row r="1365" spans="1:9" x14ac:dyDescent="0.45">
      <c r="A1365" s="19">
        <v>2016</v>
      </c>
      <c r="B1365" s="19">
        <v>12</v>
      </c>
      <c r="C1365" s="19">
        <v>49</v>
      </c>
      <c r="D1365" s="12">
        <v>198901.4360000001</v>
      </c>
      <c r="E1365" s="12">
        <v>90410.50069999996</v>
      </c>
      <c r="F1365" s="12">
        <v>23729.715</v>
      </c>
      <c r="G1365" s="10">
        <v>258</v>
      </c>
      <c r="H1365" s="10">
        <v>35</v>
      </c>
      <c r="I1365" s="42">
        <v>376.66214285714284</v>
      </c>
    </row>
    <row r="1366" spans="1:9" x14ac:dyDescent="0.45">
      <c r="A1366" s="19">
        <v>2016</v>
      </c>
      <c r="B1366" s="19">
        <v>12</v>
      </c>
      <c r="C1366" s="19">
        <v>49</v>
      </c>
      <c r="D1366" s="12">
        <v>198901.4360000001</v>
      </c>
      <c r="E1366" s="12">
        <v>90410.50069999996</v>
      </c>
      <c r="F1366" s="12">
        <v>23729.715</v>
      </c>
      <c r="G1366" s="10">
        <v>258</v>
      </c>
      <c r="H1366" s="10">
        <v>35</v>
      </c>
      <c r="I1366" s="42">
        <v>376.66214285714284</v>
      </c>
    </row>
    <row r="1367" spans="1:9" x14ac:dyDescent="0.45">
      <c r="A1367" s="19">
        <v>2016</v>
      </c>
      <c r="B1367" s="19">
        <v>12</v>
      </c>
      <c r="C1367" s="19">
        <v>49</v>
      </c>
      <c r="D1367" s="12">
        <v>198901.4360000001</v>
      </c>
      <c r="E1367" s="12">
        <v>90410.50069999996</v>
      </c>
      <c r="F1367" s="12">
        <v>23729.715</v>
      </c>
      <c r="G1367" s="10">
        <v>258</v>
      </c>
      <c r="H1367" s="10">
        <v>35</v>
      </c>
      <c r="I1367" s="42">
        <v>376.66214285714284</v>
      </c>
    </row>
    <row r="1368" spans="1:9" x14ac:dyDescent="0.45">
      <c r="A1368" s="19">
        <v>2016</v>
      </c>
      <c r="B1368" s="19">
        <v>12</v>
      </c>
      <c r="C1368" s="19">
        <v>49</v>
      </c>
      <c r="D1368" s="12">
        <v>198901.4360000001</v>
      </c>
      <c r="E1368" s="12">
        <v>90410.50069999996</v>
      </c>
      <c r="F1368" s="12">
        <v>23729.715</v>
      </c>
      <c r="G1368" s="10">
        <v>258</v>
      </c>
      <c r="H1368" s="10">
        <v>35</v>
      </c>
      <c r="I1368" s="42">
        <v>376.66214285714284</v>
      </c>
    </row>
    <row r="1369" spans="1:9" x14ac:dyDescent="0.45">
      <c r="A1369" s="19">
        <v>2016</v>
      </c>
      <c r="B1369" s="19">
        <v>12</v>
      </c>
      <c r="C1369" s="19">
        <v>49</v>
      </c>
      <c r="D1369" s="12">
        <v>198901.4360000001</v>
      </c>
      <c r="E1369" s="12">
        <v>90410.50069999996</v>
      </c>
      <c r="F1369" s="12">
        <v>23729.715</v>
      </c>
      <c r="G1369" s="10">
        <v>258</v>
      </c>
      <c r="H1369" s="10">
        <v>35</v>
      </c>
      <c r="I1369" s="42">
        <v>376.66214285714284</v>
      </c>
    </row>
    <row r="1370" spans="1:9" x14ac:dyDescent="0.45">
      <c r="A1370" s="19">
        <v>2016</v>
      </c>
      <c r="B1370" s="19">
        <v>12</v>
      </c>
      <c r="C1370" s="19">
        <v>49</v>
      </c>
      <c r="D1370" s="12">
        <v>198901.4360000001</v>
      </c>
      <c r="E1370" s="12">
        <v>90410.50069999996</v>
      </c>
      <c r="F1370" s="12">
        <v>23729.715</v>
      </c>
      <c r="G1370" s="10">
        <v>258</v>
      </c>
      <c r="H1370" s="10">
        <v>35</v>
      </c>
      <c r="I1370" s="42">
        <v>376.66214285714284</v>
      </c>
    </row>
    <row r="1371" spans="1:9" x14ac:dyDescent="0.45">
      <c r="A1371" s="19">
        <v>2016</v>
      </c>
      <c r="B1371" s="19">
        <v>12</v>
      </c>
      <c r="C1371" s="19">
        <v>49</v>
      </c>
      <c r="D1371" s="12">
        <v>198901.4360000001</v>
      </c>
      <c r="E1371" s="12">
        <v>90410.50069999996</v>
      </c>
      <c r="F1371" s="12">
        <v>23729.715</v>
      </c>
      <c r="G1371" s="10">
        <v>258</v>
      </c>
      <c r="H1371" s="10">
        <v>35</v>
      </c>
      <c r="I1371" s="42">
        <v>376.66214285714284</v>
      </c>
    </row>
    <row r="1372" spans="1:9" x14ac:dyDescent="0.45">
      <c r="A1372" s="19">
        <v>2016</v>
      </c>
      <c r="B1372" s="19">
        <v>12</v>
      </c>
      <c r="C1372" s="19">
        <v>50</v>
      </c>
      <c r="D1372" s="12">
        <v>198901.4360000001</v>
      </c>
      <c r="E1372" s="12">
        <v>90410.50069999996</v>
      </c>
      <c r="F1372" s="12">
        <v>17222.834500000004</v>
      </c>
      <c r="G1372" s="10">
        <v>155</v>
      </c>
      <c r="H1372" s="10">
        <v>18</v>
      </c>
      <c r="I1372" s="42">
        <v>441.61114102564113</v>
      </c>
    </row>
    <row r="1373" spans="1:9" x14ac:dyDescent="0.45">
      <c r="A1373" s="19">
        <v>2016</v>
      </c>
      <c r="B1373" s="19">
        <v>12</v>
      </c>
      <c r="C1373" s="19">
        <v>50</v>
      </c>
      <c r="D1373" s="12">
        <v>198901.4360000001</v>
      </c>
      <c r="E1373" s="12">
        <v>90410.50069999996</v>
      </c>
      <c r="F1373" s="12">
        <v>17222.834500000004</v>
      </c>
      <c r="G1373" s="10">
        <v>155</v>
      </c>
      <c r="H1373" s="10">
        <v>18</v>
      </c>
      <c r="I1373" s="42">
        <v>441.61114102564113</v>
      </c>
    </row>
    <row r="1374" spans="1:9" x14ac:dyDescent="0.45">
      <c r="A1374" s="19">
        <v>2016</v>
      </c>
      <c r="B1374" s="19">
        <v>12</v>
      </c>
      <c r="C1374" s="19">
        <v>50</v>
      </c>
      <c r="D1374" s="12">
        <v>198901.4360000001</v>
      </c>
      <c r="E1374" s="12">
        <v>90410.50069999996</v>
      </c>
      <c r="F1374" s="12">
        <v>17222.834500000004</v>
      </c>
      <c r="G1374" s="10">
        <v>155</v>
      </c>
      <c r="H1374" s="10">
        <v>18</v>
      </c>
      <c r="I1374" s="42">
        <v>441.61114102564113</v>
      </c>
    </row>
    <row r="1375" spans="1:9" x14ac:dyDescent="0.45">
      <c r="A1375" s="19">
        <v>2016</v>
      </c>
      <c r="B1375" s="19">
        <v>12</v>
      </c>
      <c r="C1375" s="19">
        <v>50</v>
      </c>
      <c r="D1375" s="12">
        <v>198901.4360000001</v>
      </c>
      <c r="E1375" s="12">
        <v>90410.50069999996</v>
      </c>
      <c r="F1375" s="12">
        <v>17222.834500000004</v>
      </c>
      <c r="G1375" s="10">
        <v>155</v>
      </c>
      <c r="H1375" s="10">
        <v>18</v>
      </c>
      <c r="I1375" s="42">
        <v>441.61114102564113</v>
      </c>
    </row>
    <row r="1376" spans="1:9" x14ac:dyDescent="0.45">
      <c r="A1376" s="19">
        <v>2016</v>
      </c>
      <c r="B1376" s="19">
        <v>12</v>
      </c>
      <c r="C1376" s="19">
        <v>50</v>
      </c>
      <c r="D1376" s="12">
        <v>198901.4360000001</v>
      </c>
      <c r="E1376" s="12">
        <v>90410.50069999996</v>
      </c>
      <c r="F1376" s="12">
        <v>17222.834500000004</v>
      </c>
      <c r="G1376" s="10">
        <v>155</v>
      </c>
      <c r="H1376" s="10">
        <v>18</v>
      </c>
      <c r="I1376" s="42">
        <v>441.61114102564113</v>
      </c>
    </row>
    <row r="1377" spans="1:9" x14ac:dyDescent="0.45">
      <c r="A1377" s="19">
        <v>2016</v>
      </c>
      <c r="B1377" s="19">
        <v>12</v>
      </c>
      <c r="C1377" s="19">
        <v>50</v>
      </c>
      <c r="D1377" s="12">
        <v>198901.4360000001</v>
      </c>
      <c r="E1377" s="12">
        <v>90410.50069999996</v>
      </c>
      <c r="F1377" s="12">
        <v>17222.834500000004</v>
      </c>
      <c r="G1377" s="10">
        <v>155</v>
      </c>
      <c r="H1377" s="10">
        <v>18</v>
      </c>
      <c r="I1377" s="42">
        <v>441.61114102564113</v>
      </c>
    </row>
    <row r="1378" spans="1:9" x14ac:dyDescent="0.45">
      <c r="A1378" s="19">
        <v>2016</v>
      </c>
      <c r="B1378" s="19">
        <v>12</v>
      </c>
      <c r="C1378" s="19">
        <v>50</v>
      </c>
      <c r="D1378" s="12">
        <v>198901.4360000001</v>
      </c>
      <c r="E1378" s="12">
        <v>90410.50069999996</v>
      </c>
      <c r="F1378" s="12">
        <v>17222.834500000004</v>
      </c>
      <c r="G1378" s="10">
        <v>155</v>
      </c>
      <c r="H1378" s="10">
        <v>18</v>
      </c>
      <c r="I1378" s="42">
        <v>441.61114102564113</v>
      </c>
    </row>
    <row r="1379" spans="1:9" x14ac:dyDescent="0.45">
      <c r="A1379" s="19">
        <v>2016</v>
      </c>
      <c r="B1379" s="19">
        <v>12</v>
      </c>
      <c r="C1379" s="19">
        <v>50</v>
      </c>
      <c r="D1379" s="12">
        <v>198901.4360000001</v>
      </c>
      <c r="E1379" s="12">
        <v>90410.50069999996</v>
      </c>
      <c r="F1379" s="12">
        <v>17222.834500000004</v>
      </c>
      <c r="G1379" s="10">
        <v>155</v>
      </c>
      <c r="H1379" s="10">
        <v>18</v>
      </c>
      <c r="I1379" s="42">
        <v>441.61114102564113</v>
      </c>
    </row>
    <row r="1380" spans="1:9" x14ac:dyDescent="0.45">
      <c r="A1380" s="19">
        <v>2016</v>
      </c>
      <c r="B1380" s="19">
        <v>12</v>
      </c>
      <c r="C1380" s="19">
        <v>50</v>
      </c>
      <c r="D1380" s="12">
        <v>198901.4360000001</v>
      </c>
      <c r="E1380" s="12">
        <v>90410.50069999996</v>
      </c>
      <c r="F1380" s="12">
        <v>17222.834500000004</v>
      </c>
      <c r="G1380" s="10">
        <v>155</v>
      </c>
      <c r="H1380" s="10">
        <v>18</v>
      </c>
      <c r="I1380" s="42">
        <v>441.61114102564113</v>
      </c>
    </row>
    <row r="1381" spans="1:9" x14ac:dyDescent="0.45">
      <c r="A1381" s="19">
        <v>2016</v>
      </c>
      <c r="B1381" s="19">
        <v>12</v>
      </c>
      <c r="C1381" s="19">
        <v>50</v>
      </c>
      <c r="D1381" s="12">
        <v>198901.4360000001</v>
      </c>
      <c r="E1381" s="12">
        <v>90410.50069999996</v>
      </c>
      <c r="F1381" s="12">
        <v>17222.834500000004</v>
      </c>
      <c r="G1381" s="10">
        <v>155</v>
      </c>
      <c r="H1381" s="10">
        <v>18</v>
      </c>
      <c r="I1381" s="42">
        <v>441.61114102564113</v>
      </c>
    </row>
    <row r="1382" spans="1:9" x14ac:dyDescent="0.45">
      <c r="A1382" s="19">
        <v>2016</v>
      </c>
      <c r="B1382" s="19">
        <v>12</v>
      </c>
      <c r="C1382" s="19">
        <v>50</v>
      </c>
      <c r="D1382" s="12">
        <v>198901.4360000001</v>
      </c>
      <c r="E1382" s="12">
        <v>90410.50069999996</v>
      </c>
      <c r="F1382" s="12">
        <v>17222.834500000004</v>
      </c>
      <c r="G1382" s="10">
        <v>155</v>
      </c>
      <c r="H1382" s="10">
        <v>18</v>
      </c>
      <c r="I1382" s="42">
        <v>441.61114102564113</v>
      </c>
    </row>
    <row r="1383" spans="1:9" x14ac:dyDescent="0.45">
      <c r="A1383" s="19">
        <v>2016</v>
      </c>
      <c r="B1383" s="19">
        <v>12</v>
      </c>
      <c r="C1383" s="19">
        <v>50</v>
      </c>
      <c r="D1383" s="12">
        <v>198901.4360000001</v>
      </c>
      <c r="E1383" s="12">
        <v>90410.50069999996</v>
      </c>
      <c r="F1383" s="12">
        <v>17222.834500000004</v>
      </c>
      <c r="G1383" s="10">
        <v>155</v>
      </c>
      <c r="H1383" s="10">
        <v>18</v>
      </c>
      <c r="I1383" s="42">
        <v>441.61114102564113</v>
      </c>
    </row>
    <row r="1384" spans="1:9" x14ac:dyDescent="0.45">
      <c r="A1384" s="19">
        <v>2016</v>
      </c>
      <c r="B1384" s="19">
        <v>12</v>
      </c>
      <c r="C1384" s="19">
        <v>50</v>
      </c>
      <c r="D1384" s="12">
        <v>198901.4360000001</v>
      </c>
      <c r="E1384" s="12">
        <v>90410.50069999996</v>
      </c>
      <c r="F1384" s="12">
        <v>17222.834500000004</v>
      </c>
      <c r="G1384" s="10">
        <v>155</v>
      </c>
      <c r="H1384" s="10">
        <v>18</v>
      </c>
      <c r="I1384" s="42">
        <v>441.61114102564113</v>
      </c>
    </row>
    <row r="1385" spans="1:9" x14ac:dyDescent="0.45">
      <c r="A1385" s="19">
        <v>2016</v>
      </c>
      <c r="B1385" s="19">
        <v>12</v>
      </c>
      <c r="C1385" s="19">
        <v>51</v>
      </c>
      <c r="D1385" s="12">
        <v>198901.4360000001</v>
      </c>
      <c r="E1385" s="12">
        <v>90410.50069999996</v>
      </c>
      <c r="F1385" s="12">
        <v>22575.500999999993</v>
      </c>
      <c r="G1385" s="10">
        <v>215</v>
      </c>
      <c r="H1385" s="10">
        <v>30</v>
      </c>
      <c r="I1385" s="42">
        <v>442.65688235294101</v>
      </c>
    </row>
    <row r="1386" spans="1:9" x14ac:dyDescent="0.45">
      <c r="A1386" s="19">
        <v>2016</v>
      </c>
      <c r="B1386" s="19">
        <v>12</v>
      </c>
      <c r="C1386" s="19">
        <v>51</v>
      </c>
      <c r="D1386" s="12">
        <v>198901.4360000001</v>
      </c>
      <c r="E1386" s="12">
        <v>90410.50069999996</v>
      </c>
      <c r="F1386" s="12">
        <v>22575.500999999993</v>
      </c>
      <c r="G1386" s="10">
        <v>215</v>
      </c>
      <c r="H1386" s="10">
        <v>30</v>
      </c>
      <c r="I1386" s="42">
        <v>442.65688235294101</v>
      </c>
    </row>
    <row r="1387" spans="1:9" x14ac:dyDescent="0.45">
      <c r="A1387" s="19">
        <v>2016</v>
      </c>
      <c r="B1387" s="19">
        <v>12</v>
      </c>
      <c r="C1387" s="19">
        <v>51</v>
      </c>
      <c r="D1387" s="12">
        <v>198901.4360000001</v>
      </c>
      <c r="E1387" s="12">
        <v>90410.50069999996</v>
      </c>
      <c r="F1387" s="12">
        <v>22575.500999999993</v>
      </c>
      <c r="G1387" s="10">
        <v>215</v>
      </c>
      <c r="H1387" s="10">
        <v>30</v>
      </c>
      <c r="I1387" s="42">
        <v>442.65688235294101</v>
      </c>
    </row>
    <row r="1388" spans="1:9" x14ac:dyDescent="0.45">
      <c r="A1388" s="19">
        <v>2016</v>
      </c>
      <c r="B1388" s="19">
        <v>12</v>
      </c>
      <c r="C1388" s="19">
        <v>51</v>
      </c>
      <c r="D1388" s="12">
        <v>198901.4360000001</v>
      </c>
      <c r="E1388" s="12">
        <v>90410.50069999996</v>
      </c>
      <c r="F1388" s="12">
        <v>22575.500999999993</v>
      </c>
      <c r="G1388" s="10">
        <v>215</v>
      </c>
      <c r="H1388" s="10">
        <v>30</v>
      </c>
      <c r="I1388" s="42">
        <v>442.65688235294101</v>
      </c>
    </row>
    <row r="1389" spans="1:9" x14ac:dyDescent="0.45">
      <c r="A1389" s="19">
        <v>2016</v>
      </c>
      <c r="B1389" s="19">
        <v>12</v>
      </c>
      <c r="C1389" s="19">
        <v>51</v>
      </c>
      <c r="D1389" s="12">
        <v>198901.4360000001</v>
      </c>
      <c r="E1389" s="12">
        <v>90410.50069999996</v>
      </c>
      <c r="F1389" s="12">
        <v>22575.500999999993</v>
      </c>
      <c r="G1389" s="10">
        <v>215</v>
      </c>
      <c r="H1389" s="10">
        <v>30</v>
      </c>
      <c r="I1389" s="42">
        <v>442.65688235294101</v>
      </c>
    </row>
    <row r="1390" spans="1:9" x14ac:dyDescent="0.45">
      <c r="A1390" s="19">
        <v>2016</v>
      </c>
      <c r="B1390" s="19">
        <v>12</v>
      </c>
      <c r="C1390" s="19">
        <v>51</v>
      </c>
      <c r="D1390" s="12">
        <v>198901.4360000001</v>
      </c>
      <c r="E1390" s="12">
        <v>90410.50069999996</v>
      </c>
      <c r="F1390" s="12">
        <v>22575.500999999993</v>
      </c>
      <c r="G1390" s="10">
        <v>215</v>
      </c>
      <c r="H1390" s="10">
        <v>30</v>
      </c>
      <c r="I1390" s="42">
        <v>442.65688235294101</v>
      </c>
    </row>
    <row r="1391" spans="1:9" x14ac:dyDescent="0.45">
      <c r="A1391" s="19">
        <v>2016</v>
      </c>
      <c r="B1391" s="19">
        <v>12</v>
      </c>
      <c r="C1391" s="19">
        <v>51</v>
      </c>
      <c r="D1391" s="12">
        <v>198901.4360000001</v>
      </c>
      <c r="E1391" s="12">
        <v>90410.50069999996</v>
      </c>
      <c r="F1391" s="12">
        <v>22575.500999999993</v>
      </c>
      <c r="G1391" s="10">
        <v>215</v>
      </c>
      <c r="H1391" s="10">
        <v>30</v>
      </c>
      <c r="I1391" s="42">
        <v>442.65688235294101</v>
      </c>
    </row>
    <row r="1392" spans="1:9" x14ac:dyDescent="0.45">
      <c r="A1392" s="19">
        <v>2016</v>
      </c>
      <c r="B1392" s="19">
        <v>12</v>
      </c>
      <c r="C1392" s="19">
        <v>51</v>
      </c>
      <c r="D1392" s="12">
        <v>198901.4360000001</v>
      </c>
      <c r="E1392" s="12">
        <v>90410.50069999996</v>
      </c>
      <c r="F1392" s="12">
        <v>22575.500999999993</v>
      </c>
      <c r="G1392" s="10">
        <v>215</v>
      </c>
      <c r="H1392" s="10">
        <v>30</v>
      </c>
      <c r="I1392" s="42">
        <v>442.65688235294101</v>
      </c>
    </row>
    <row r="1393" spans="1:9" x14ac:dyDescent="0.45">
      <c r="A1393" s="19">
        <v>2016</v>
      </c>
      <c r="B1393" s="19">
        <v>12</v>
      </c>
      <c r="C1393" s="19">
        <v>51</v>
      </c>
      <c r="D1393" s="12">
        <v>198901.4360000001</v>
      </c>
      <c r="E1393" s="12">
        <v>90410.50069999996</v>
      </c>
      <c r="F1393" s="12">
        <v>22575.500999999993</v>
      </c>
      <c r="G1393" s="10">
        <v>215</v>
      </c>
      <c r="H1393" s="10">
        <v>30</v>
      </c>
      <c r="I1393" s="42">
        <v>442.65688235294101</v>
      </c>
    </row>
    <row r="1394" spans="1:9" x14ac:dyDescent="0.45">
      <c r="A1394" s="19">
        <v>2016</v>
      </c>
      <c r="B1394" s="19">
        <v>12</v>
      </c>
      <c r="C1394" s="19">
        <v>51</v>
      </c>
      <c r="D1394" s="12">
        <v>198901.4360000001</v>
      </c>
      <c r="E1394" s="12">
        <v>90410.50069999996</v>
      </c>
      <c r="F1394" s="12">
        <v>22575.500999999993</v>
      </c>
      <c r="G1394" s="10">
        <v>215</v>
      </c>
      <c r="H1394" s="10">
        <v>30</v>
      </c>
      <c r="I1394" s="42">
        <v>442.65688235294101</v>
      </c>
    </row>
    <row r="1395" spans="1:9" x14ac:dyDescent="0.45">
      <c r="A1395" s="19">
        <v>2016</v>
      </c>
      <c r="B1395" s="19">
        <v>12</v>
      </c>
      <c r="C1395" s="19">
        <v>51</v>
      </c>
      <c r="D1395" s="12">
        <v>198901.4360000001</v>
      </c>
      <c r="E1395" s="12">
        <v>90410.50069999996</v>
      </c>
      <c r="F1395" s="12">
        <v>22575.500999999993</v>
      </c>
      <c r="G1395" s="10">
        <v>215</v>
      </c>
      <c r="H1395" s="10">
        <v>30</v>
      </c>
      <c r="I1395" s="42">
        <v>442.65688235294101</v>
      </c>
    </row>
    <row r="1396" spans="1:9" x14ac:dyDescent="0.45">
      <c r="A1396" s="19">
        <v>2016</v>
      </c>
      <c r="B1396" s="19">
        <v>12</v>
      </c>
      <c r="C1396" s="19">
        <v>51</v>
      </c>
      <c r="D1396" s="12">
        <v>198901.4360000001</v>
      </c>
      <c r="E1396" s="12">
        <v>90410.50069999996</v>
      </c>
      <c r="F1396" s="12">
        <v>22575.500999999993</v>
      </c>
      <c r="G1396" s="10">
        <v>215</v>
      </c>
      <c r="H1396" s="10">
        <v>30</v>
      </c>
      <c r="I1396" s="42">
        <v>442.65688235294101</v>
      </c>
    </row>
    <row r="1397" spans="1:9" x14ac:dyDescent="0.45">
      <c r="A1397" s="19">
        <v>2016</v>
      </c>
      <c r="B1397" s="19">
        <v>12</v>
      </c>
      <c r="C1397" s="19">
        <v>51</v>
      </c>
      <c r="D1397" s="12">
        <v>198901.4360000001</v>
      </c>
      <c r="E1397" s="12">
        <v>90410.50069999996</v>
      </c>
      <c r="F1397" s="12">
        <v>22575.500999999993</v>
      </c>
      <c r="G1397" s="10">
        <v>215</v>
      </c>
      <c r="H1397" s="10">
        <v>30</v>
      </c>
      <c r="I1397" s="42">
        <v>442.65688235294101</v>
      </c>
    </row>
    <row r="1398" spans="1:9" x14ac:dyDescent="0.45">
      <c r="A1398" s="19">
        <v>2016</v>
      </c>
      <c r="B1398" s="19">
        <v>12</v>
      </c>
      <c r="C1398" s="19">
        <v>51</v>
      </c>
      <c r="D1398" s="12">
        <v>198901.4360000001</v>
      </c>
      <c r="E1398" s="12">
        <v>90410.50069999996</v>
      </c>
      <c r="F1398" s="12">
        <v>22575.500999999993</v>
      </c>
      <c r="G1398" s="10">
        <v>215</v>
      </c>
      <c r="H1398" s="10">
        <v>30</v>
      </c>
      <c r="I1398" s="42">
        <v>442.65688235294101</v>
      </c>
    </row>
    <row r="1399" spans="1:9" x14ac:dyDescent="0.45">
      <c r="A1399" s="19">
        <v>2016</v>
      </c>
      <c r="B1399" s="19">
        <v>12</v>
      </c>
      <c r="C1399" s="19">
        <v>51</v>
      </c>
      <c r="D1399" s="12">
        <v>198901.4360000001</v>
      </c>
      <c r="E1399" s="12">
        <v>90410.50069999996</v>
      </c>
      <c r="F1399" s="12">
        <v>22575.500999999993</v>
      </c>
      <c r="G1399" s="10">
        <v>215</v>
      </c>
      <c r="H1399" s="10">
        <v>30</v>
      </c>
      <c r="I1399" s="42">
        <v>442.65688235294101</v>
      </c>
    </row>
    <row r="1400" spans="1:9" x14ac:dyDescent="0.45">
      <c r="A1400" s="19">
        <v>2016</v>
      </c>
      <c r="B1400" s="19">
        <v>12</v>
      </c>
      <c r="C1400" s="19">
        <v>51</v>
      </c>
      <c r="D1400" s="12">
        <v>198901.4360000001</v>
      </c>
      <c r="E1400" s="12">
        <v>90410.50069999996</v>
      </c>
      <c r="F1400" s="12">
        <v>22575.500999999993</v>
      </c>
      <c r="G1400" s="10">
        <v>215</v>
      </c>
      <c r="H1400" s="10">
        <v>30</v>
      </c>
      <c r="I1400" s="42">
        <v>442.65688235294101</v>
      </c>
    </row>
    <row r="1401" spans="1:9" x14ac:dyDescent="0.45">
      <c r="A1401" s="19">
        <v>2016</v>
      </c>
      <c r="B1401" s="19">
        <v>12</v>
      </c>
      <c r="C1401" s="19">
        <v>51</v>
      </c>
      <c r="D1401" s="12">
        <v>198901.4360000001</v>
      </c>
      <c r="E1401" s="12">
        <v>90410.50069999996</v>
      </c>
      <c r="F1401" s="12">
        <v>22575.500999999993</v>
      </c>
      <c r="G1401" s="10">
        <v>215</v>
      </c>
      <c r="H1401" s="10">
        <v>30</v>
      </c>
      <c r="I1401" s="42">
        <v>442.65688235294101</v>
      </c>
    </row>
    <row r="1402" spans="1:9" x14ac:dyDescent="0.45">
      <c r="A1402" s="19">
        <v>2016</v>
      </c>
      <c r="B1402" s="19">
        <v>12</v>
      </c>
      <c r="C1402" s="19">
        <v>51</v>
      </c>
      <c r="D1402" s="12">
        <v>198901.4360000001</v>
      </c>
      <c r="E1402" s="12">
        <v>90410.50069999996</v>
      </c>
      <c r="F1402" s="12">
        <v>22575.500999999993</v>
      </c>
      <c r="G1402" s="10">
        <v>215</v>
      </c>
      <c r="H1402" s="10">
        <v>30</v>
      </c>
      <c r="I1402" s="42">
        <v>442.65688235294101</v>
      </c>
    </row>
    <row r="1403" spans="1:9" x14ac:dyDescent="0.45">
      <c r="A1403" s="19">
        <v>2016</v>
      </c>
      <c r="B1403" s="19">
        <v>12</v>
      </c>
      <c r="C1403" s="19">
        <v>52</v>
      </c>
      <c r="D1403" s="12">
        <v>198901.4360000001</v>
      </c>
      <c r="E1403" s="12">
        <v>90410.50069999996</v>
      </c>
      <c r="F1403" s="12">
        <v>15447.442999999996</v>
      </c>
      <c r="G1403" s="10">
        <v>215</v>
      </c>
      <c r="H1403" s="10">
        <v>33</v>
      </c>
      <c r="I1403" s="42">
        <v>308.94885999999991</v>
      </c>
    </row>
    <row r="1404" spans="1:9" x14ac:dyDescent="0.45">
      <c r="A1404" s="19">
        <v>2016</v>
      </c>
      <c r="B1404" s="19">
        <v>12</v>
      </c>
      <c r="C1404" s="19">
        <v>52</v>
      </c>
      <c r="D1404" s="12">
        <v>198901.4360000001</v>
      </c>
      <c r="E1404" s="12">
        <v>90410.50069999996</v>
      </c>
      <c r="F1404" s="12">
        <v>15447.442999999996</v>
      </c>
      <c r="G1404" s="10">
        <v>215</v>
      </c>
      <c r="H1404" s="10">
        <v>33</v>
      </c>
      <c r="I1404" s="42">
        <v>308.94885999999991</v>
      </c>
    </row>
    <row r="1405" spans="1:9" x14ac:dyDescent="0.45">
      <c r="A1405" s="19">
        <v>2016</v>
      </c>
      <c r="B1405" s="19">
        <v>12</v>
      </c>
      <c r="C1405" s="19">
        <v>52</v>
      </c>
      <c r="D1405" s="12">
        <v>198901.4360000001</v>
      </c>
      <c r="E1405" s="12">
        <v>90410.50069999996</v>
      </c>
      <c r="F1405" s="12">
        <v>15447.442999999996</v>
      </c>
      <c r="G1405" s="10">
        <v>215</v>
      </c>
      <c r="H1405" s="10">
        <v>33</v>
      </c>
      <c r="I1405" s="42">
        <v>308.94885999999991</v>
      </c>
    </row>
    <row r="1406" spans="1:9" x14ac:dyDescent="0.45">
      <c r="A1406" s="19">
        <v>2016</v>
      </c>
      <c r="B1406" s="19">
        <v>12</v>
      </c>
      <c r="C1406" s="19">
        <v>52</v>
      </c>
      <c r="D1406" s="12">
        <v>198901.4360000001</v>
      </c>
      <c r="E1406" s="12">
        <v>90410.50069999996</v>
      </c>
      <c r="F1406" s="12">
        <v>15447.442999999996</v>
      </c>
      <c r="G1406" s="10">
        <v>215</v>
      </c>
      <c r="H1406" s="10">
        <v>33</v>
      </c>
      <c r="I1406" s="42">
        <v>308.94885999999991</v>
      </c>
    </row>
    <row r="1407" spans="1:9" x14ac:dyDescent="0.45">
      <c r="A1407" s="19">
        <v>2016</v>
      </c>
      <c r="B1407" s="19">
        <v>12</v>
      </c>
      <c r="C1407" s="19">
        <v>52</v>
      </c>
      <c r="D1407" s="12">
        <v>198901.4360000001</v>
      </c>
      <c r="E1407" s="12">
        <v>90410.50069999996</v>
      </c>
      <c r="F1407" s="12">
        <v>15447.442999999996</v>
      </c>
      <c r="G1407" s="10">
        <v>215</v>
      </c>
      <c r="H1407" s="10">
        <v>33</v>
      </c>
      <c r="I1407" s="42">
        <v>308.94885999999991</v>
      </c>
    </row>
    <row r="1408" spans="1:9" x14ac:dyDescent="0.45">
      <c r="A1408" s="19">
        <v>2016</v>
      </c>
      <c r="B1408" s="19">
        <v>12</v>
      </c>
      <c r="C1408" s="19">
        <v>52</v>
      </c>
      <c r="D1408" s="12">
        <v>198901.4360000001</v>
      </c>
      <c r="E1408" s="12">
        <v>90410.50069999996</v>
      </c>
      <c r="F1408" s="12">
        <v>15447.442999999996</v>
      </c>
      <c r="G1408" s="10">
        <v>215</v>
      </c>
      <c r="H1408" s="10">
        <v>33</v>
      </c>
      <c r="I1408" s="42">
        <v>308.94885999999991</v>
      </c>
    </row>
    <row r="1409" spans="1:9" x14ac:dyDescent="0.45">
      <c r="A1409" s="19">
        <v>2016</v>
      </c>
      <c r="B1409" s="19">
        <v>12</v>
      </c>
      <c r="C1409" s="19">
        <v>52</v>
      </c>
      <c r="D1409" s="12">
        <v>198901.4360000001</v>
      </c>
      <c r="E1409" s="12">
        <v>90410.50069999996</v>
      </c>
      <c r="F1409" s="12">
        <v>15447.442999999996</v>
      </c>
      <c r="G1409" s="10">
        <v>215</v>
      </c>
      <c r="H1409" s="10">
        <v>33</v>
      </c>
      <c r="I1409" s="42">
        <v>308.94885999999991</v>
      </c>
    </row>
    <row r="1410" spans="1:9" x14ac:dyDescent="0.45">
      <c r="A1410" s="19">
        <v>2016</v>
      </c>
      <c r="B1410" s="19">
        <v>12</v>
      </c>
      <c r="C1410" s="19">
        <v>52</v>
      </c>
      <c r="D1410" s="12">
        <v>198901.4360000001</v>
      </c>
      <c r="E1410" s="12">
        <v>90410.50069999996</v>
      </c>
      <c r="F1410" s="12">
        <v>15447.442999999996</v>
      </c>
      <c r="G1410" s="10">
        <v>215</v>
      </c>
      <c r="H1410" s="10">
        <v>33</v>
      </c>
      <c r="I1410" s="42">
        <v>308.94885999999991</v>
      </c>
    </row>
    <row r="1411" spans="1:9" x14ac:dyDescent="0.45">
      <c r="A1411" s="19">
        <v>2016</v>
      </c>
      <c r="B1411" s="19">
        <v>12</v>
      </c>
      <c r="C1411" s="19">
        <v>52</v>
      </c>
      <c r="D1411" s="12">
        <v>198901.4360000001</v>
      </c>
      <c r="E1411" s="12">
        <v>90410.50069999996</v>
      </c>
      <c r="F1411" s="12">
        <v>15447.442999999996</v>
      </c>
      <c r="G1411" s="10">
        <v>215</v>
      </c>
      <c r="H1411" s="10">
        <v>33</v>
      </c>
      <c r="I1411" s="42">
        <v>308.94885999999991</v>
      </c>
    </row>
    <row r="1412" spans="1:9" x14ac:dyDescent="0.45">
      <c r="A1412" s="19">
        <v>2016</v>
      </c>
      <c r="B1412" s="19">
        <v>12</v>
      </c>
      <c r="C1412" s="19">
        <v>52</v>
      </c>
      <c r="D1412" s="12">
        <v>198901.4360000001</v>
      </c>
      <c r="E1412" s="12">
        <v>90410.50069999996</v>
      </c>
      <c r="F1412" s="12">
        <v>15447.442999999996</v>
      </c>
      <c r="G1412" s="10">
        <v>215</v>
      </c>
      <c r="H1412" s="10">
        <v>33</v>
      </c>
      <c r="I1412" s="42">
        <v>308.94885999999991</v>
      </c>
    </row>
    <row r="1413" spans="1:9" x14ac:dyDescent="0.45">
      <c r="A1413" s="19">
        <v>2016</v>
      </c>
      <c r="B1413" s="19">
        <v>12</v>
      </c>
      <c r="C1413" s="19">
        <v>52</v>
      </c>
      <c r="D1413" s="12">
        <v>198901.4360000001</v>
      </c>
      <c r="E1413" s="12">
        <v>90410.50069999996</v>
      </c>
      <c r="F1413" s="12">
        <v>15447.442999999996</v>
      </c>
      <c r="G1413" s="10">
        <v>215</v>
      </c>
      <c r="H1413" s="10">
        <v>33</v>
      </c>
      <c r="I1413" s="42">
        <v>308.94885999999991</v>
      </c>
    </row>
    <row r="1414" spans="1:9" x14ac:dyDescent="0.45">
      <c r="A1414" s="19">
        <v>2016</v>
      </c>
      <c r="B1414" s="19">
        <v>12</v>
      </c>
      <c r="C1414" s="19">
        <v>52</v>
      </c>
      <c r="D1414" s="12">
        <v>198901.4360000001</v>
      </c>
      <c r="E1414" s="12">
        <v>90410.50069999996</v>
      </c>
      <c r="F1414" s="12">
        <v>15447.442999999996</v>
      </c>
      <c r="G1414" s="10">
        <v>215</v>
      </c>
      <c r="H1414" s="10">
        <v>33</v>
      </c>
      <c r="I1414" s="42">
        <v>308.94885999999991</v>
      </c>
    </row>
    <row r="1415" spans="1:9" x14ac:dyDescent="0.45">
      <c r="A1415" s="19">
        <v>2016</v>
      </c>
      <c r="B1415" s="19">
        <v>12</v>
      </c>
      <c r="C1415" s="19">
        <v>52</v>
      </c>
      <c r="D1415" s="12">
        <v>198901.4360000001</v>
      </c>
      <c r="E1415" s="12">
        <v>90410.50069999996</v>
      </c>
      <c r="F1415" s="12">
        <v>15447.442999999996</v>
      </c>
      <c r="G1415" s="10">
        <v>215</v>
      </c>
      <c r="H1415" s="10">
        <v>33</v>
      </c>
      <c r="I1415" s="42">
        <v>308.94885999999991</v>
      </c>
    </row>
    <row r="1416" spans="1:9" x14ac:dyDescent="0.45">
      <c r="A1416" s="19">
        <v>2016</v>
      </c>
      <c r="B1416" s="19">
        <v>12</v>
      </c>
      <c r="C1416" s="19">
        <v>52</v>
      </c>
      <c r="D1416" s="12">
        <v>198901.4360000001</v>
      </c>
      <c r="E1416" s="12">
        <v>90410.50069999996</v>
      </c>
      <c r="F1416" s="12">
        <v>15447.442999999996</v>
      </c>
      <c r="G1416" s="10">
        <v>215</v>
      </c>
      <c r="H1416" s="10">
        <v>33</v>
      </c>
      <c r="I1416" s="42">
        <v>308.94885999999991</v>
      </c>
    </row>
    <row r="1417" spans="1:9" x14ac:dyDescent="0.45">
      <c r="A1417" s="19">
        <v>2016</v>
      </c>
      <c r="B1417" s="19">
        <v>12</v>
      </c>
      <c r="C1417" s="19">
        <v>52</v>
      </c>
      <c r="D1417" s="12">
        <v>198901.4360000001</v>
      </c>
      <c r="E1417" s="12">
        <v>90410.50069999996</v>
      </c>
      <c r="F1417" s="12">
        <v>15447.442999999996</v>
      </c>
      <c r="G1417" s="10">
        <v>215</v>
      </c>
      <c r="H1417" s="10">
        <v>33</v>
      </c>
      <c r="I1417" s="42">
        <v>308.94885999999991</v>
      </c>
    </row>
    <row r="1418" spans="1:9" x14ac:dyDescent="0.45">
      <c r="A1418" s="19">
        <v>2016</v>
      </c>
      <c r="B1418" s="19">
        <v>12</v>
      </c>
      <c r="C1418" s="19">
        <v>52</v>
      </c>
      <c r="D1418" s="12">
        <v>198901.4360000001</v>
      </c>
      <c r="E1418" s="12">
        <v>90410.50069999996</v>
      </c>
      <c r="F1418" s="12">
        <v>15447.442999999996</v>
      </c>
      <c r="G1418" s="10">
        <v>215</v>
      </c>
      <c r="H1418" s="10">
        <v>33</v>
      </c>
      <c r="I1418" s="42">
        <v>308.94885999999991</v>
      </c>
    </row>
    <row r="1419" spans="1:9" x14ac:dyDescent="0.45">
      <c r="A1419" s="19">
        <v>2016</v>
      </c>
      <c r="B1419" s="19">
        <v>12</v>
      </c>
      <c r="C1419" s="19">
        <v>52</v>
      </c>
      <c r="D1419" s="12">
        <v>198901.4360000001</v>
      </c>
      <c r="E1419" s="12">
        <v>90410.50069999996</v>
      </c>
      <c r="F1419" s="12">
        <v>15447.442999999996</v>
      </c>
      <c r="G1419" s="10">
        <v>215</v>
      </c>
      <c r="H1419" s="10">
        <v>33</v>
      </c>
      <c r="I1419" s="42">
        <v>308.94885999999991</v>
      </c>
    </row>
    <row r="1420" spans="1:9" x14ac:dyDescent="0.45">
      <c r="A1420" s="19">
        <v>2016</v>
      </c>
      <c r="B1420" s="19">
        <v>12</v>
      </c>
      <c r="C1420" s="19">
        <v>52</v>
      </c>
      <c r="D1420" s="12">
        <v>198901.4360000001</v>
      </c>
      <c r="E1420" s="12">
        <v>90410.50069999996</v>
      </c>
      <c r="F1420" s="12">
        <v>15447.442999999996</v>
      </c>
      <c r="G1420" s="10">
        <v>215</v>
      </c>
      <c r="H1420" s="10">
        <v>33</v>
      </c>
      <c r="I1420" s="42">
        <v>308.94885999999991</v>
      </c>
    </row>
    <row r="1421" spans="1:9" x14ac:dyDescent="0.45">
      <c r="A1421" s="19">
        <v>2016</v>
      </c>
      <c r="B1421" s="19">
        <v>12</v>
      </c>
      <c r="C1421" s="19">
        <v>53</v>
      </c>
      <c r="D1421" s="12">
        <v>198901.4360000001</v>
      </c>
      <c r="E1421" s="12">
        <v>90410.50069999996</v>
      </c>
      <c r="F1421" s="12">
        <v>15484.278200000002</v>
      </c>
      <c r="G1421" s="10">
        <v>127</v>
      </c>
      <c r="H1421" s="10">
        <v>20</v>
      </c>
      <c r="I1421" s="42">
        <v>499.4928451612904</v>
      </c>
    </row>
    <row r="1422" spans="1:9" x14ac:dyDescent="0.45">
      <c r="A1422" s="19">
        <v>2016</v>
      </c>
      <c r="B1422" s="19">
        <v>12</v>
      </c>
      <c r="C1422" s="19">
        <v>53</v>
      </c>
      <c r="D1422" s="12">
        <v>198901.4360000001</v>
      </c>
      <c r="E1422" s="12">
        <v>90410.50069999996</v>
      </c>
      <c r="F1422" s="12">
        <v>15484.278200000002</v>
      </c>
      <c r="G1422" s="10">
        <v>127</v>
      </c>
      <c r="H1422" s="10">
        <v>20</v>
      </c>
      <c r="I1422" s="42">
        <v>499.4928451612904</v>
      </c>
    </row>
    <row r="1423" spans="1:9" x14ac:dyDescent="0.45">
      <c r="A1423" s="19">
        <v>2016</v>
      </c>
      <c r="B1423" s="19">
        <v>12</v>
      </c>
      <c r="C1423" s="19">
        <v>53</v>
      </c>
      <c r="D1423" s="12">
        <v>198901.4360000001</v>
      </c>
      <c r="E1423" s="12">
        <v>90410.50069999996</v>
      </c>
      <c r="F1423" s="12">
        <v>15484.278200000002</v>
      </c>
      <c r="G1423" s="10">
        <v>127</v>
      </c>
      <c r="H1423" s="10">
        <v>20</v>
      </c>
      <c r="I1423" s="42">
        <v>499.4928451612904</v>
      </c>
    </row>
    <row r="1424" spans="1:9" x14ac:dyDescent="0.45">
      <c r="A1424" s="19">
        <v>2016</v>
      </c>
      <c r="B1424" s="19">
        <v>12</v>
      </c>
      <c r="C1424" s="19">
        <v>53</v>
      </c>
      <c r="D1424" s="12">
        <v>198901.4360000001</v>
      </c>
      <c r="E1424" s="12">
        <v>90410.50069999996</v>
      </c>
      <c r="F1424" s="12">
        <v>15484.278200000002</v>
      </c>
      <c r="G1424" s="10">
        <v>127</v>
      </c>
      <c r="H1424" s="10">
        <v>20</v>
      </c>
      <c r="I1424" s="42">
        <v>499.4928451612904</v>
      </c>
    </row>
    <row r="1425" spans="1:9" x14ac:dyDescent="0.45">
      <c r="A1425" s="19">
        <v>2016</v>
      </c>
      <c r="B1425" s="19">
        <v>12</v>
      </c>
      <c r="C1425" s="19">
        <v>53</v>
      </c>
      <c r="D1425" s="12">
        <v>198901.4360000001</v>
      </c>
      <c r="E1425" s="12">
        <v>90410.50069999996</v>
      </c>
      <c r="F1425" s="12">
        <v>15484.278200000002</v>
      </c>
      <c r="G1425" s="10">
        <v>127</v>
      </c>
      <c r="H1425" s="10">
        <v>20</v>
      </c>
      <c r="I1425" s="42">
        <v>499.4928451612904</v>
      </c>
    </row>
    <row r="1426" spans="1:9" x14ac:dyDescent="0.45">
      <c r="A1426" s="19">
        <v>2016</v>
      </c>
      <c r="B1426" s="19">
        <v>12</v>
      </c>
      <c r="C1426" s="19">
        <v>53</v>
      </c>
      <c r="D1426" s="12">
        <v>198901.4360000001</v>
      </c>
      <c r="E1426" s="12">
        <v>90410.50069999996</v>
      </c>
      <c r="F1426" s="12">
        <v>15484.278200000002</v>
      </c>
      <c r="G1426" s="10">
        <v>127</v>
      </c>
      <c r="H1426" s="10">
        <v>20</v>
      </c>
      <c r="I1426" s="42">
        <v>499.4928451612904</v>
      </c>
    </row>
    <row r="1427" spans="1:9" x14ac:dyDescent="0.45">
      <c r="A1427" s="19">
        <v>2016</v>
      </c>
      <c r="B1427" s="19">
        <v>12</v>
      </c>
      <c r="C1427" s="19">
        <v>53</v>
      </c>
      <c r="D1427" s="12">
        <v>198901.4360000001</v>
      </c>
      <c r="E1427" s="12">
        <v>90410.50069999996</v>
      </c>
      <c r="F1427" s="12">
        <v>15484.278200000002</v>
      </c>
      <c r="G1427" s="10">
        <v>127</v>
      </c>
      <c r="H1427" s="10">
        <v>20</v>
      </c>
      <c r="I1427" s="42">
        <v>499.4928451612904</v>
      </c>
    </row>
    <row r="1428" spans="1:9" x14ac:dyDescent="0.45">
      <c r="A1428" s="19">
        <v>2016</v>
      </c>
      <c r="B1428" s="19">
        <v>12</v>
      </c>
      <c r="C1428" s="19">
        <v>53</v>
      </c>
      <c r="D1428" s="12">
        <v>198901.4360000001</v>
      </c>
      <c r="E1428" s="12">
        <v>90410.50069999996</v>
      </c>
      <c r="F1428" s="12">
        <v>15484.278200000002</v>
      </c>
      <c r="G1428" s="10">
        <v>127</v>
      </c>
      <c r="H1428" s="10">
        <v>20</v>
      </c>
      <c r="I1428" s="42">
        <v>499.4928451612904</v>
      </c>
    </row>
    <row r="1429" spans="1:9" x14ac:dyDescent="0.45">
      <c r="A1429" s="19">
        <v>2016</v>
      </c>
      <c r="B1429" s="19">
        <v>12</v>
      </c>
      <c r="C1429" s="19">
        <v>53</v>
      </c>
      <c r="D1429" s="12">
        <v>198901.4360000001</v>
      </c>
      <c r="E1429" s="12">
        <v>90410.50069999996</v>
      </c>
      <c r="F1429" s="12">
        <v>15484.278200000002</v>
      </c>
      <c r="G1429" s="10">
        <v>127</v>
      </c>
      <c r="H1429" s="10">
        <v>20</v>
      </c>
      <c r="I1429" s="42">
        <v>499.4928451612904</v>
      </c>
    </row>
    <row r="1430" spans="1:9" x14ac:dyDescent="0.45">
      <c r="A1430" s="19">
        <v>2016</v>
      </c>
      <c r="B1430" s="19">
        <v>12</v>
      </c>
      <c r="C1430" s="19">
        <v>53</v>
      </c>
      <c r="D1430" s="12">
        <v>198901.4360000001</v>
      </c>
      <c r="E1430" s="12">
        <v>90410.50069999996</v>
      </c>
      <c r="F1430" s="12">
        <v>15484.278200000002</v>
      </c>
      <c r="G1430" s="10">
        <v>127</v>
      </c>
      <c r="H1430" s="10">
        <v>20</v>
      </c>
      <c r="I1430" s="42">
        <v>499.4928451612904</v>
      </c>
    </row>
    <row r="1431" spans="1:9" x14ac:dyDescent="0.45">
      <c r="A1431" s="19">
        <v>2016</v>
      </c>
      <c r="B1431" s="19">
        <v>12</v>
      </c>
      <c r="C1431" s="19">
        <v>53</v>
      </c>
      <c r="D1431" s="12">
        <v>198901.4360000001</v>
      </c>
      <c r="E1431" s="12">
        <v>90410.50069999996</v>
      </c>
      <c r="F1431" s="12">
        <v>15484.278200000002</v>
      </c>
      <c r="G1431" s="10">
        <v>127</v>
      </c>
      <c r="H1431" s="10">
        <v>20</v>
      </c>
      <c r="I1431" s="42">
        <v>499.4928451612904</v>
      </c>
    </row>
    <row r="1432" spans="1:9" x14ac:dyDescent="0.45">
      <c r="A1432" s="19">
        <v>2016</v>
      </c>
      <c r="B1432" s="19">
        <v>12</v>
      </c>
      <c r="C1432" s="19">
        <v>53</v>
      </c>
      <c r="D1432" s="12">
        <v>198901.4360000001</v>
      </c>
      <c r="E1432" s="12">
        <v>90410.50069999996</v>
      </c>
      <c r="F1432" s="12">
        <v>15484.278200000002</v>
      </c>
      <c r="G1432" s="10">
        <v>127</v>
      </c>
      <c r="H1432" s="10">
        <v>20</v>
      </c>
      <c r="I1432" s="42">
        <v>499.4928451612904</v>
      </c>
    </row>
    <row r="1433" spans="1:9" x14ac:dyDescent="0.45">
      <c r="A1433" s="19">
        <v>2016</v>
      </c>
      <c r="B1433" s="19">
        <v>12</v>
      </c>
      <c r="C1433" s="19">
        <v>53</v>
      </c>
      <c r="D1433" s="12">
        <v>198901.4360000001</v>
      </c>
      <c r="E1433" s="12">
        <v>90410.50069999996</v>
      </c>
      <c r="F1433" s="12">
        <v>15484.278200000002</v>
      </c>
      <c r="G1433" s="10">
        <v>127</v>
      </c>
      <c r="H1433" s="10">
        <v>20</v>
      </c>
      <c r="I1433" s="42">
        <v>499.4928451612904</v>
      </c>
    </row>
    <row r="1434" spans="1:9" x14ac:dyDescent="0.45">
      <c r="A1434" s="19">
        <v>2016</v>
      </c>
      <c r="B1434" s="19">
        <v>12</v>
      </c>
      <c r="C1434" s="19">
        <v>53</v>
      </c>
      <c r="D1434" s="12">
        <v>198901.4360000001</v>
      </c>
      <c r="E1434" s="12">
        <v>90410.50069999996</v>
      </c>
      <c r="F1434" s="12">
        <v>15484.278200000002</v>
      </c>
      <c r="G1434" s="10">
        <v>127</v>
      </c>
      <c r="H1434" s="10">
        <v>20</v>
      </c>
      <c r="I1434" s="42">
        <v>499.4928451612904</v>
      </c>
    </row>
    <row r="1435" spans="1:9" x14ac:dyDescent="0.45">
      <c r="A1435" s="19">
        <v>2016</v>
      </c>
      <c r="B1435" s="19">
        <v>12</v>
      </c>
      <c r="C1435" s="19">
        <v>53</v>
      </c>
      <c r="D1435" s="12">
        <v>198901.4360000001</v>
      </c>
      <c r="E1435" s="12">
        <v>90410.50069999996</v>
      </c>
      <c r="F1435" s="12">
        <v>15484.278200000002</v>
      </c>
      <c r="G1435" s="10">
        <v>127</v>
      </c>
      <c r="H1435" s="10">
        <v>20</v>
      </c>
      <c r="I1435" s="42">
        <v>499.4928451612904</v>
      </c>
    </row>
    <row r="1436" spans="1:9" x14ac:dyDescent="0.45">
      <c r="A1436" s="19">
        <v>2016</v>
      </c>
      <c r="B1436" s="19">
        <v>12</v>
      </c>
      <c r="C1436" s="19">
        <v>53</v>
      </c>
      <c r="D1436" s="12">
        <v>198901.4360000001</v>
      </c>
      <c r="E1436" s="12">
        <v>90410.50069999996</v>
      </c>
      <c r="F1436" s="12">
        <v>15484.278200000002</v>
      </c>
      <c r="G1436" s="10">
        <v>127</v>
      </c>
      <c r="H1436" s="10">
        <v>20</v>
      </c>
      <c r="I1436" s="51">
        <v>499.4928451612904</v>
      </c>
    </row>
    <row r="1437" spans="1:9" x14ac:dyDescent="0.45">
      <c r="A1437" s="19">
        <v>2017</v>
      </c>
      <c r="B1437" s="19">
        <v>1</v>
      </c>
      <c r="C1437" s="19">
        <v>1</v>
      </c>
      <c r="D1437" s="12">
        <v>1.2542847222373934</v>
      </c>
      <c r="E1437" s="12">
        <v>25605.209600000006</v>
      </c>
      <c r="F1437" s="12">
        <v>1978.7875999999999</v>
      </c>
      <c r="G1437" s="10">
        <v>17</v>
      </c>
      <c r="H1437" s="10">
        <v>2</v>
      </c>
      <c r="I1437" s="50">
        <v>377.78399999999999</v>
      </c>
    </row>
    <row r="1438" spans="1:9" x14ac:dyDescent="0.45">
      <c r="A1438" s="19">
        <v>2017</v>
      </c>
      <c r="B1438" s="19">
        <v>1</v>
      </c>
      <c r="C1438" s="19">
        <v>1</v>
      </c>
      <c r="D1438" s="12">
        <v>1.2542847222373934</v>
      </c>
      <c r="E1438" s="12">
        <v>25605.209600000006</v>
      </c>
      <c r="F1438" s="12">
        <v>1978.7875999999999</v>
      </c>
      <c r="G1438" s="10">
        <v>17</v>
      </c>
      <c r="H1438" s="10">
        <v>2</v>
      </c>
      <c r="I1438" s="50">
        <v>377.78399999999999</v>
      </c>
    </row>
    <row r="1439" spans="1:9" x14ac:dyDescent="0.45">
      <c r="A1439" s="19">
        <v>2017</v>
      </c>
      <c r="B1439" s="19">
        <v>1</v>
      </c>
      <c r="C1439" s="19">
        <v>1</v>
      </c>
      <c r="D1439" s="12">
        <v>1.2542847222373934</v>
      </c>
      <c r="E1439" s="12">
        <v>25605.209600000006</v>
      </c>
      <c r="F1439" s="12">
        <v>1978.7875999999999</v>
      </c>
      <c r="G1439" s="10">
        <v>17</v>
      </c>
      <c r="H1439" s="10">
        <v>2</v>
      </c>
      <c r="I1439" s="50">
        <v>377.78399999999999</v>
      </c>
    </row>
    <row r="1440" spans="1:9" x14ac:dyDescent="0.45">
      <c r="A1440" s="19">
        <v>2017</v>
      </c>
      <c r="B1440" s="19">
        <v>1</v>
      </c>
      <c r="C1440" s="19">
        <v>1</v>
      </c>
      <c r="D1440" s="12">
        <v>1.2542847222373934</v>
      </c>
      <c r="E1440" s="12">
        <v>25605.209600000006</v>
      </c>
      <c r="F1440" s="12">
        <v>1978.7875999999999</v>
      </c>
      <c r="G1440" s="10">
        <v>17</v>
      </c>
      <c r="H1440" s="10">
        <v>2</v>
      </c>
      <c r="I1440" s="50">
        <v>377.78399999999999</v>
      </c>
    </row>
    <row r="1441" spans="1:9" x14ac:dyDescent="0.45">
      <c r="A1441" s="19">
        <v>2017</v>
      </c>
      <c r="B1441" s="19">
        <v>1</v>
      </c>
      <c r="C1441" s="19">
        <v>1</v>
      </c>
      <c r="D1441" s="12">
        <v>1.2542847222373934</v>
      </c>
      <c r="E1441" s="12">
        <v>25605.209600000006</v>
      </c>
      <c r="F1441" s="12">
        <v>1978.7875999999999</v>
      </c>
      <c r="G1441" s="10">
        <v>17</v>
      </c>
      <c r="H1441" s="10">
        <v>2</v>
      </c>
      <c r="I1441" s="50">
        <v>377.78399999999999</v>
      </c>
    </row>
    <row r="1442" spans="1:9" x14ac:dyDescent="0.45">
      <c r="A1442" s="19">
        <v>2017</v>
      </c>
      <c r="B1442" s="19">
        <v>1</v>
      </c>
      <c r="C1442" s="19">
        <v>2</v>
      </c>
      <c r="D1442" s="12">
        <v>1.2542847222373934</v>
      </c>
      <c r="E1442" s="12">
        <v>25605.209600000006</v>
      </c>
      <c r="F1442" s="12">
        <v>7181.3099999999995</v>
      </c>
      <c r="G1442" s="10">
        <v>52</v>
      </c>
      <c r="H1442" s="10">
        <v>5</v>
      </c>
      <c r="I1442" s="50">
        <v>290.64</v>
      </c>
    </row>
    <row r="1443" spans="1:9" x14ac:dyDescent="0.45">
      <c r="A1443" s="19">
        <v>2017</v>
      </c>
      <c r="B1443" s="19">
        <v>1</v>
      </c>
      <c r="C1443" s="19">
        <v>2</v>
      </c>
      <c r="D1443" s="12">
        <v>1.2542847222373934</v>
      </c>
      <c r="E1443" s="12">
        <v>25605.209600000006</v>
      </c>
      <c r="F1443" s="12">
        <v>7181.3099999999995</v>
      </c>
      <c r="G1443" s="10">
        <v>52</v>
      </c>
      <c r="H1443" s="10">
        <v>5</v>
      </c>
      <c r="I1443" s="50">
        <v>290.64</v>
      </c>
    </row>
    <row r="1444" spans="1:9" x14ac:dyDescent="0.45">
      <c r="A1444" s="19">
        <v>2017</v>
      </c>
      <c r="B1444" s="19">
        <v>1</v>
      </c>
      <c r="C1444" s="19">
        <v>2</v>
      </c>
      <c r="D1444" s="12">
        <v>1.2542847222373934</v>
      </c>
      <c r="E1444" s="12">
        <v>25605.209600000006</v>
      </c>
      <c r="F1444" s="12">
        <v>7181.3099999999995</v>
      </c>
      <c r="G1444" s="10">
        <v>52</v>
      </c>
      <c r="H1444" s="10">
        <v>5</v>
      </c>
      <c r="I1444" s="50">
        <v>290.64</v>
      </c>
    </row>
    <row r="1445" spans="1:9" x14ac:dyDescent="0.45">
      <c r="A1445" s="19">
        <v>2017</v>
      </c>
      <c r="B1445" s="19">
        <v>1</v>
      </c>
      <c r="C1445" s="19">
        <v>2</v>
      </c>
      <c r="D1445" s="12">
        <v>1.2542847222373934</v>
      </c>
      <c r="E1445" s="12">
        <v>25605.209600000006</v>
      </c>
      <c r="F1445" s="12">
        <v>7181.3099999999995</v>
      </c>
      <c r="G1445" s="10">
        <v>52</v>
      </c>
      <c r="H1445" s="10">
        <v>5</v>
      </c>
      <c r="I1445" s="50">
        <v>290.64</v>
      </c>
    </row>
    <row r="1446" spans="1:9" x14ac:dyDescent="0.45">
      <c r="A1446" s="19">
        <v>2017</v>
      </c>
      <c r="B1446" s="19">
        <v>1</v>
      </c>
      <c r="C1446" s="19">
        <v>3</v>
      </c>
      <c r="D1446" s="12">
        <v>1.2542847222373934</v>
      </c>
      <c r="E1446" s="12">
        <v>25605.209600000006</v>
      </c>
      <c r="F1446" s="12">
        <v>2523.5319999999997</v>
      </c>
      <c r="G1446" s="10">
        <v>71</v>
      </c>
      <c r="H1446" s="10">
        <v>7</v>
      </c>
      <c r="I1446" s="50">
        <v>277.47528571428569</v>
      </c>
    </row>
    <row r="1447" spans="1:9" x14ac:dyDescent="0.45">
      <c r="A1447" s="19">
        <v>2017</v>
      </c>
      <c r="B1447" s="19">
        <v>1</v>
      </c>
      <c r="C1447" s="19">
        <v>3</v>
      </c>
      <c r="D1447" s="12">
        <v>1.2542847222373934</v>
      </c>
      <c r="E1447" s="12">
        <v>25605.209600000006</v>
      </c>
      <c r="F1447" s="12">
        <v>2523.5319999999997</v>
      </c>
      <c r="G1447" s="10">
        <v>71</v>
      </c>
      <c r="H1447" s="10">
        <v>7</v>
      </c>
      <c r="I1447" s="50">
        <v>277.47528571428569</v>
      </c>
    </row>
    <row r="1448" spans="1:9" x14ac:dyDescent="0.45">
      <c r="A1448" s="19">
        <v>2017</v>
      </c>
      <c r="B1448" s="19">
        <v>1</v>
      </c>
      <c r="C1448" s="19">
        <v>3</v>
      </c>
      <c r="D1448" s="12">
        <v>1.2542847222373934</v>
      </c>
      <c r="E1448" s="12">
        <v>25605.209600000006</v>
      </c>
      <c r="F1448" s="12">
        <v>2523.5319999999997</v>
      </c>
      <c r="G1448" s="10">
        <v>71</v>
      </c>
      <c r="H1448" s="10">
        <v>7</v>
      </c>
      <c r="I1448" s="50">
        <v>277.47528571428569</v>
      </c>
    </row>
    <row r="1449" spans="1:9" x14ac:dyDescent="0.45">
      <c r="A1449" s="19">
        <v>2017</v>
      </c>
      <c r="B1449" s="19">
        <v>1</v>
      </c>
      <c r="C1449" s="19">
        <v>3</v>
      </c>
      <c r="D1449" s="12">
        <v>1.2542847222373934</v>
      </c>
      <c r="E1449" s="12">
        <v>25605.209600000006</v>
      </c>
      <c r="F1449" s="12">
        <v>2523.5319999999997</v>
      </c>
      <c r="G1449" s="10">
        <v>71</v>
      </c>
      <c r="H1449" s="10">
        <v>7</v>
      </c>
      <c r="I1449" s="50">
        <v>277.47528571428569</v>
      </c>
    </row>
    <row r="1450" spans="1:9" x14ac:dyDescent="0.45">
      <c r="A1450" s="19">
        <v>2017</v>
      </c>
      <c r="B1450" s="19">
        <v>1</v>
      </c>
      <c r="C1450" s="19">
        <v>3</v>
      </c>
      <c r="D1450" s="12">
        <v>1.2542847222373934</v>
      </c>
      <c r="E1450" s="12">
        <v>25605.209600000006</v>
      </c>
      <c r="F1450" s="12">
        <v>2523.5319999999997</v>
      </c>
      <c r="G1450" s="10">
        <v>71</v>
      </c>
      <c r="H1450" s="10">
        <v>7</v>
      </c>
      <c r="I1450" s="50">
        <v>277.47528571428569</v>
      </c>
    </row>
    <row r="1451" spans="1:9" x14ac:dyDescent="0.45">
      <c r="A1451" s="19">
        <v>2017</v>
      </c>
      <c r="B1451" s="19">
        <v>1</v>
      </c>
      <c r="C1451" s="19">
        <v>3</v>
      </c>
      <c r="D1451" s="12">
        <v>1.2542847222373934</v>
      </c>
      <c r="E1451" s="12">
        <v>25605.209600000006</v>
      </c>
      <c r="F1451" s="12">
        <v>2523.5319999999997</v>
      </c>
      <c r="G1451" s="10">
        <v>71</v>
      </c>
      <c r="H1451" s="10">
        <v>7</v>
      </c>
      <c r="I1451" s="50">
        <v>277.47528571428569</v>
      </c>
    </row>
    <row r="1452" spans="1:9" x14ac:dyDescent="0.45">
      <c r="A1452" s="19">
        <v>2017</v>
      </c>
      <c r="B1452" s="19">
        <v>1</v>
      </c>
      <c r="C1452" s="19">
        <v>3</v>
      </c>
      <c r="D1452" s="12">
        <v>1.2542847222373934</v>
      </c>
      <c r="E1452" s="12">
        <v>25605.209600000006</v>
      </c>
      <c r="F1452" s="12">
        <v>2523.5319999999997</v>
      </c>
      <c r="G1452" s="10">
        <v>71</v>
      </c>
      <c r="H1452" s="10">
        <v>7</v>
      </c>
      <c r="I1452" s="50">
        <v>277.47528571428569</v>
      </c>
    </row>
    <row r="1453" spans="1:9" x14ac:dyDescent="0.45">
      <c r="A1453" s="19">
        <v>2017</v>
      </c>
      <c r="B1453" s="19">
        <v>1</v>
      </c>
      <c r="C1453" s="19">
        <v>4</v>
      </c>
      <c r="D1453" s="12">
        <v>1.2542847222373934</v>
      </c>
      <c r="E1453" s="12">
        <v>25605.209600000006</v>
      </c>
      <c r="F1453" s="12">
        <v>4046.9140000000002</v>
      </c>
      <c r="G1453" s="10">
        <v>64</v>
      </c>
      <c r="H1453" s="10">
        <v>8</v>
      </c>
      <c r="I1453" s="50">
        <v>103.81333333333333</v>
      </c>
    </row>
    <row r="1454" spans="1:9" x14ac:dyDescent="0.45">
      <c r="A1454" s="19">
        <v>2017</v>
      </c>
      <c r="B1454" s="19">
        <v>1</v>
      </c>
      <c r="C1454" s="19">
        <v>4</v>
      </c>
      <c r="D1454" s="12">
        <v>1.2542847222373934</v>
      </c>
      <c r="E1454" s="12">
        <v>25605.209600000006</v>
      </c>
      <c r="F1454" s="12">
        <v>4046.9140000000002</v>
      </c>
      <c r="G1454" s="10">
        <v>64</v>
      </c>
      <c r="H1454" s="10">
        <v>8</v>
      </c>
      <c r="I1454" s="50">
        <v>103.81333333333333</v>
      </c>
    </row>
    <row r="1455" spans="1:9" x14ac:dyDescent="0.45">
      <c r="A1455" s="19">
        <v>2017</v>
      </c>
      <c r="B1455" s="19">
        <v>1</v>
      </c>
      <c r="C1455" s="19">
        <v>4</v>
      </c>
      <c r="D1455" s="12">
        <v>1.2542847222373934</v>
      </c>
      <c r="E1455" s="12">
        <v>25605.209600000006</v>
      </c>
      <c r="F1455" s="12">
        <v>4046.9140000000002</v>
      </c>
      <c r="G1455" s="10">
        <v>64</v>
      </c>
      <c r="H1455" s="10">
        <v>8</v>
      </c>
      <c r="I1455" s="50">
        <v>103.81333333333333</v>
      </c>
    </row>
    <row r="1456" spans="1:9" x14ac:dyDescent="0.45">
      <c r="A1456" s="19">
        <v>2017</v>
      </c>
      <c r="B1456" s="19">
        <v>1</v>
      </c>
      <c r="C1456" s="19">
        <v>5</v>
      </c>
      <c r="D1456" s="12">
        <v>1.2542847222373934</v>
      </c>
      <c r="E1456" s="12">
        <v>25605.209600000006</v>
      </c>
      <c r="F1456" s="12">
        <v>9874.6659999999993</v>
      </c>
      <c r="G1456" s="10">
        <v>55</v>
      </c>
      <c r="H1456" s="10">
        <v>8</v>
      </c>
      <c r="I1456" s="50">
        <v>122.22812500000001</v>
      </c>
    </row>
    <row r="1457" spans="1:9" x14ac:dyDescent="0.45">
      <c r="A1457" s="19">
        <v>2017</v>
      </c>
      <c r="B1457" s="19">
        <v>1</v>
      </c>
      <c r="C1457" s="19">
        <v>5</v>
      </c>
      <c r="D1457" s="12">
        <v>1.2542847222373934</v>
      </c>
      <c r="E1457" s="12">
        <v>25605.209600000006</v>
      </c>
      <c r="F1457" s="12">
        <v>9874.6659999999993</v>
      </c>
      <c r="G1457" s="10">
        <v>55</v>
      </c>
      <c r="H1457" s="10">
        <v>8</v>
      </c>
      <c r="I1457" s="50">
        <v>122.22812500000001</v>
      </c>
    </row>
    <row r="1458" spans="1:9" x14ac:dyDescent="0.45">
      <c r="A1458" s="19">
        <v>2017</v>
      </c>
      <c r="B1458" s="19">
        <v>1</v>
      </c>
      <c r="C1458" s="19">
        <v>5</v>
      </c>
      <c r="D1458" s="12">
        <v>1.2542847222373934</v>
      </c>
      <c r="E1458" s="12">
        <v>25605.209600000006</v>
      </c>
      <c r="F1458" s="12">
        <v>9874.6659999999993</v>
      </c>
      <c r="G1458" s="10">
        <v>55</v>
      </c>
      <c r="H1458" s="10">
        <v>8</v>
      </c>
      <c r="I1458" s="50">
        <v>122.22812500000001</v>
      </c>
    </row>
    <row r="1459" spans="1:9" x14ac:dyDescent="0.45">
      <c r="A1459" s="19">
        <v>2017</v>
      </c>
      <c r="B1459" s="19">
        <v>1</v>
      </c>
      <c r="C1459" s="19">
        <v>5</v>
      </c>
      <c r="D1459" s="12">
        <v>1.2542847222373934</v>
      </c>
      <c r="E1459" s="12">
        <v>25605.209600000006</v>
      </c>
      <c r="F1459" s="12">
        <v>9874.6659999999993</v>
      </c>
      <c r="G1459" s="10">
        <v>55</v>
      </c>
      <c r="H1459" s="10">
        <v>8</v>
      </c>
      <c r="I1459" s="50">
        <v>122.22812500000001</v>
      </c>
    </row>
    <row r="1460" spans="1:9" x14ac:dyDescent="0.45">
      <c r="A1460" s="19">
        <v>2017</v>
      </c>
      <c r="B1460" s="19">
        <v>1</v>
      </c>
      <c r="C1460" s="19">
        <v>5</v>
      </c>
      <c r="D1460" s="12">
        <v>1.2542847222373934</v>
      </c>
      <c r="E1460" s="12">
        <v>25605.209600000006</v>
      </c>
      <c r="F1460" s="12">
        <v>9874.6659999999993</v>
      </c>
      <c r="G1460" s="10">
        <v>55</v>
      </c>
      <c r="H1460" s="10">
        <v>8</v>
      </c>
      <c r="I1460" s="50">
        <v>122.22812500000001</v>
      </c>
    </row>
    <row r="1461" spans="1:9" x14ac:dyDescent="0.45">
      <c r="A1461" s="19">
        <v>2017</v>
      </c>
      <c r="B1461" s="19">
        <v>2</v>
      </c>
      <c r="C1461" s="19">
        <v>5</v>
      </c>
      <c r="D1461" s="12">
        <v>1.2542847222373934</v>
      </c>
      <c r="E1461" s="12">
        <v>8899.5829999999987</v>
      </c>
      <c r="F1461" s="12">
        <v>9874.6659999999993</v>
      </c>
      <c r="G1461" s="10">
        <v>55</v>
      </c>
      <c r="H1461" s="10">
        <v>8</v>
      </c>
      <c r="I1461" s="50">
        <v>122.22812500000001</v>
      </c>
    </row>
    <row r="1462" spans="1:9" x14ac:dyDescent="0.45">
      <c r="A1462" s="19">
        <v>2017</v>
      </c>
      <c r="B1462" s="19">
        <v>2</v>
      </c>
      <c r="C1462" s="19">
        <v>5</v>
      </c>
      <c r="D1462" s="12">
        <v>1.2542847222373934</v>
      </c>
      <c r="E1462" s="12">
        <v>8899.5829999999987</v>
      </c>
      <c r="F1462" s="12">
        <v>9874.6659999999993</v>
      </c>
      <c r="G1462" s="10">
        <v>55</v>
      </c>
      <c r="H1462" s="10">
        <v>8</v>
      </c>
      <c r="I1462" s="50">
        <v>122.22812500000001</v>
      </c>
    </row>
    <row r="1463" spans="1:9" x14ac:dyDescent="0.45">
      <c r="A1463" s="19">
        <v>2017</v>
      </c>
      <c r="B1463" s="19">
        <v>2</v>
      </c>
      <c r="C1463" s="19">
        <v>5</v>
      </c>
      <c r="D1463" s="12">
        <v>1.2542847222373934</v>
      </c>
      <c r="E1463" s="12">
        <v>8899.5829999999987</v>
      </c>
      <c r="F1463" s="12">
        <v>9874.6659999999993</v>
      </c>
      <c r="G1463" s="10">
        <v>55</v>
      </c>
      <c r="H1463" s="10">
        <v>8</v>
      </c>
      <c r="I1463" s="50">
        <v>122.22812500000001</v>
      </c>
    </row>
    <row r="1464" spans="1:9" x14ac:dyDescent="0.45">
      <c r="A1464" s="19">
        <v>2017</v>
      </c>
      <c r="B1464" s="19">
        <v>2</v>
      </c>
      <c r="C1464" s="19">
        <v>6</v>
      </c>
      <c r="D1464" s="12">
        <v>1.2542847222373934</v>
      </c>
      <c r="E1464" s="12">
        <v>8899.5829999999987</v>
      </c>
      <c r="F1464" s="12">
        <v>3745.5160000000005</v>
      </c>
      <c r="G1464" s="10">
        <v>50</v>
      </c>
      <c r="H1464" s="10">
        <v>5</v>
      </c>
      <c r="I1464" s="50">
        <v>277.22071428571428</v>
      </c>
    </row>
    <row r="1465" spans="1:9" x14ac:dyDescent="0.45">
      <c r="A1465" s="19">
        <v>2017</v>
      </c>
      <c r="B1465" s="19">
        <v>2</v>
      </c>
      <c r="C1465" s="19">
        <v>6</v>
      </c>
      <c r="D1465" s="12">
        <v>1.2542847222373934</v>
      </c>
      <c r="E1465" s="12">
        <v>8899.5829999999987</v>
      </c>
      <c r="F1465" s="12">
        <v>3745.5160000000005</v>
      </c>
      <c r="G1465" s="10">
        <v>50</v>
      </c>
      <c r="H1465" s="10">
        <v>5</v>
      </c>
      <c r="I1465" s="50">
        <v>277.22071428571428</v>
      </c>
    </row>
    <row r="1466" spans="1:9" x14ac:dyDescent="0.45">
      <c r="A1466" s="19">
        <v>2017</v>
      </c>
      <c r="B1466" s="19">
        <v>2</v>
      </c>
      <c r="C1466" s="19">
        <v>6</v>
      </c>
      <c r="D1466" s="12">
        <v>1.2542847222373934</v>
      </c>
      <c r="E1466" s="12">
        <v>8899.5829999999987</v>
      </c>
      <c r="F1466" s="12">
        <v>3745.5160000000005</v>
      </c>
      <c r="G1466" s="10">
        <v>50</v>
      </c>
      <c r="H1466" s="10">
        <v>5</v>
      </c>
      <c r="I1466" s="50">
        <v>277.22071428571428</v>
      </c>
    </row>
    <row r="1467" spans="1:9" x14ac:dyDescent="0.45">
      <c r="A1467" s="19">
        <v>2017</v>
      </c>
      <c r="B1467" s="19">
        <v>2</v>
      </c>
      <c r="C1467" s="19">
        <v>6</v>
      </c>
      <c r="D1467" s="12">
        <v>1.2542847222373934</v>
      </c>
      <c r="E1467" s="12">
        <v>8899.5829999999987</v>
      </c>
      <c r="F1467" s="12">
        <v>3745.5160000000005</v>
      </c>
      <c r="G1467" s="10">
        <v>50</v>
      </c>
      <c r="H1467" s="10">
        <v>5</v>
      </c>
      <c r="I1467" s="50">
        <v>277.22071428571428</v>
      </c>
    </row>
    <row r="1468" spans="1:9" x14ac:dyDescent="0.45">
      <c r="A1468" s="19">
        <v>2017</v>
      </c>
      <c r="B1468" s="19">
        <v>2</v>
      </c>
      <c r="C1468" s="19">
        <v>6</v>
      </c>
      <c r="D1468" s="12">
        <v>1.2542847222373934</v>
      </c>
      <c r="E1468" s="12">
        <v>8899.5829999999987</v>
      </c>
      <c r="F1468" s="12">
        <v>3745.5160000000005</v>
      </c>
      <c r="G1468" s="10">
        <v>50</v>
      </c>
      <c r="H1468" s="10">
        <v>5</v>
      </c>
      <c r="I1468" s="50">
        <v>277.22071428571428</v>
      </c>
    </row>
    <row r="1469" spans="1:9" x14ac:dyDescent="0.45">
      <c r="A1469" s="19">
        <v>2017</v>
      </c>
      <c r="B1469" s="19">
        <v>2</v>
      </c>
      <c r="C1469" s="19">
        <v>6</v>
      </c>
      <c r="D1469" s="12">
        <v>1.2542847222373934</v>
      </c>
      <c r="E1469" s="12">
        <v>8899.5829999999987</v>
      </c>
      <c r="F1469" s="12">
        <v>3745.5160000000005</v>
      </c>
      <c r="G1469" s="10">
        <v>50</v>
      </c>
      <c r="H1469" s="10">
        <v>5</v>
      </c>
      <c r="I1469" s="50">
        <v>277.22071428571428</v>
      </c>
    </row>
    <row r="1470" spans="1:9" x14ac:dyDescent="0.45">
      <c r="A1470" s="19">
        <v>2017</v>
      </c>
      <c r="B1470" s="19">
        <v>2</v>
      </c>
      <c r="C1470" s="19">
        <v>6</v>
      </c>
      <c r="D1470" s="12">
        <v>1.2542847222373934</v>
      </c>
      <c r="E1470" s="12">
        <v>8899.5829999999987</v>
      </c>
      <c r="F1470" s="12">
        <v>3745.5160000000005</v>
      </c>
      <c r="G1470" s="10">
        <v>50</v>
      </c>
      <c r="H1470" s="10">
        <v>5</v>
      </c>
      <c r="I1470" s="50">
        <v>277.22071428571428</v>
      </c>
    </row>
    <row r="1471" spans="1:9" x14ac:dyDescent="0.45">
      <c r="A1471" s="19">
        <v>2017</v>
      </c>
      <c r="B1471" s="19">
        <v>2</v>
      </c>
      <c r="C1471" s="19">
        <v>7</v>
      </c>
      <c r="D1471" s="12">
        <v>1.2542847222373934</v>
      </c>
      <c r="E1471" s="12">
        <v>8899.5829999999987</v>
      </c>
      <c r="F1471" s="12">
        <v>2265.8220000000001</v>
      </c>
      <c r="G1471" s="10">
        <v>23</v>
      </c>
      <c r="H1471" s="10">
        <v>4</v>
      </c>
      <c r="I1471" s="50">
        <v>333.91879999999998</v>
      </c>
    </row>
    <row r="1472" spans="1:9" x14ac:dyDescent="0.45">
      <c r="A1472" s="19">
        <v>2017</v>
      </c>
      <c r="B1472" s="19">
        <v>2</v>
      </c>
      <c r="C1472" s="19">
        <v>7</v>
      </c>
      <c r="D1472" s="12">
        <v>1.2542847222373934</v>
      </c>
      <c r="E1472" s="12">
        <v>8899.5829999999987</v>
      </c>
      <c r="F1472" s="12">
        <v>2265.8220000000001</v>
      </c>
      <c r="G1472" s="10">
        <v>23</v>
      </c>
      <c r="H1472" s="10">
        <v>4</v>
      </c>
      <c r="I1472" s="50">
        <v>333.91879999999998</v>
      </c>
    </row>
    <row r="1473" spans="1:9" x14ac:dyDescent="0.45">
      <c r="A1473" s="19">
        <v>2017</v>
      </c>
      <c r="B1473" s="19">
        <v>2</v>
      </c>
      <c r="C1473" s="19">
        <v>7</v>
      </c>
      <c r="D1473" s="12">
        <v>1.2542847222373934</v>
      </c>
      <c r="E1473" s="12">
        <v>8899.5829999999987</v>
      </c>
      <c r="F1473" s="12">
        <v>2265.8220000000001</v>
      </c>
      <c r="G1473" s="10">
        <v>23</v>
      </c>
      <c r="H1473" s="10">
        <v>4</v>
      </c>
      <c r="I1473" s="50">
        <v>333.91879999999998</v>
      </c>
    </row>
    <row r="1474" spans="1:9" x14ac:dyDescent="0.45">
      <c r="A1474" s="19">
        <v>2017</v>
      </c>
      <c r="B1474" s="19">
        <v>2</v>
      </c>
      <c r="C1474" s="19">
        <v>7</v>
      </c>
      <c r="D1474" s="12">
        <v>1.2542847222373934</v>
      </c>
      <c r="E1474" s="12">
        <v>8899.5829999999987</v>
      </c>
      <c r="F1474" s="12">
        <v>2265.8220000000001</v>
      </c>
      <c r="G1474" s="10">
        <v>23</v>
      </c>
      <c r="H1474" s="10">
        <v>4</v>
      </c>
      <c r="I1474" s="50">
        <v>333.91879999999998</v>
      </c>
    </row>
    <row r="1475" spans="1:9" x14ac:dyDescent="0.45">
      <c r="A1475" s="19">
        <v>2017</v>
      </c>
      <c r="B1475" s="19">
        <v>2</v>
      </c>
      <c r="C1475" s="19">
        <v>7</v>
      </c>
      <c r="D1475" s="12">
        <v>1.2542847222373934</v>
      </c>
      <c r="E1475" s="12">
        <v>8899.5829999999987</v>
      </c>
      <c r="F1475" s="12">
        <v>2265.8220000000001</v>
      </c>
      <c r="G1475" s="10">
        <v>23</v>
      </c>
      <c r="H1475" s="10">
        <v>4</v>
      </c>
      <c r="I1475" s="50">
        <v>333.91879999999998</v>
      </c>
    </row>
    <row r="1476" spans="1:9" x14ac:dyDescent="0.45">
      <c r="A1476" s="19">
        <v>2017</v>
      </c>
      <c r="B1476" s="19">
        <v>2</v>
      </c>
      <c r="C1476" s="19">
        <v>7</v>
      </c>
      <c r="D1476" s="12">
        <v>1.2542847222373934</v>
      </c>
      <c r="E1476" s="12">
        <v>8899.5829999999987</v>
      </c>
      <c r="F1476" s="12">
        <v>2265.8220000000001</v>
      </c>
      <c r="G1476" s="10">
        <v>23</v>
      </c>
      <c r="H1476" s="10">
        <v>4</v>
      </c>
      <c r="I1476" s="50">
        <v>333.91879999999998</v>
      </c>
    </row>
    <row r="1477" spans="1:9" x14ac:dyDescent="0.45">
      <c r="A1477" s="19">
        <v>2017</v>
      </c>
      <c r="B1477" s="19">
        <v>2</v>
      </c>
      <c r="C1477" s="19">
        <v>7</v>
      </c>
      <c r="D1477" s="12">
        <v>1.2542847222373934</v>
      </c>
      <c r="E1477" s="12">
        <v>8899.5829999999987</v>
      </c>
      <c r="F1477" s="12">
        <v>2265.8220000000001</v>
      </c>
      <c r="G1477" s="10">
        <v>23</v>
      </c>
      <c r="H1477" s="10">
        <v>4</v>
      </c>
      <c r="I1477" s="50">
        <v>333.91879999999998</v>
      </c>
    </row>
    <row r="1478" spans="1:9" x14ac:dyDescent="0.45">
      <c r="A1478" s="19">
        <v>2017</v>
      </c>
      <c r="B1478" s="19">
        <v>2</v>
      </c>
      <c r="C1478" s="19">
        <v>7</v>
      </c>
      <c r="D1478" s="12">
        <v>1.2542847222373934</v>
      </c>
      <c r="E1478" s="12">
        <v>8899.5829999999987</v>
      </c>
      <c r="F1478" s="12">
        <v>2265.8220000000001</v>
      </c>
      <c r="G1478" s="10">
        <v>23</v>
      </c>
      <c r="H1478" s="10">
        <v>4</v>
      </c>
      <c r="I1478" s="50">
        <v>333.91879999999998</v>
      </c>
    </row>
    <row r="1479" spans="1:9" x14ac:dyDescent="0.45">
      <c r="A1479" s="19">
        <v>2017</v>
      </c>
      <c r="B1479" s="19">
        <v>2</v>
      </c>
      <c r="C1479" s="19">
        <v>8</v>
      </c>
      <c r="D1479" s="12">
        <v>1.2542847222373934</v>
      </c>
      <c r="E1479" s="12">
        <v>8899.5829999999987</v>
      </c>
      <c r="F1479" s="12">
        <v>1622.1189999999999</v>
      </c>
      <c r="G1479" s="10">
        <v>33</v>
      </c>
      <c r="H1479" s="10">
        <v>5</v>
      </c>
      <c r="I1479" s="50">
        <v>158.53633333333335</v>
      </c>
    </row>
    <row r="1480" spans="1:9" x14ac:dyDescent="0.45">
      <c r="A1480" s="19">
        <v>2017</v>
      </c>
      <c r="B1480" s="19">
        <v>2</v>
      </c>
      <c r="C1480" s="19">
        <v>8</v>
      </c>
      <c r="D1480" s="12">
        <v>1.2542847222373934</v>
      </c>
      <c r="E1480" s="12">
        <v>8899.5829999999987</v>
      </c>
      <c r="F1480" s="12">
        <v>1622.1189999999999</v>
      </c>
      <c r="G1480" s="10">
        <v>33</v>
      </c>
      <c r="H1480" s="10">
        <v>5</v>
      </c>
      <c r="I1480" s="50">
        <v>158.53633333333335</v>
      </c>
    </row>
    <row r="1481" spans="1:9" x14ac:dyDescent="0.45">
      <c r="A1481" s="19">
        <v>2017</v>
      </c>
      <c r="B1481" s="19">
        <v>2</v>
      </c>
      <c r="C1481" s="19">
        <v>8</v>
      </c>
      <c r="D1481" s="12">
        <v>1.2542847222373934</v>
      </c>
      <c r="E1481" s="12">
        <v>8899.5829999999987</v>
      </c>
      <c r="F1481" s="12">
        <v>1622.1189999999999</v>
      </c>
      <c r="G1481" s="10">
        <v>33</v>
      </c>
      <c r="H1481" s="10">
        <v>5</v>
      </c>
      <c r="I1481" s="50">
        <v>158.53633333333335</v>
      </c>
    </row>
    <row r="1482" spans="1:9" x14ac:dyDescent="0.45">
      <c r="A1482" s="19">
        <v>2017</v>
      </c>
      <c r="B1482" s="19">
        <v>2</v>
      </c>
      <c r="C1482" s="19">
        <v>8</v>
      </c>
      <c r="D1482" s="12">
        <v>1.2542847222373934</v>
      </c>
      <c r="E1482" s="12">
        <v>8899.5829999999987</v>
      </c>
      <c r="F1482" s="12">
        <v>1622.1189999999999</v>
      </c>
      <c r="G1482" s="10">
        <v>33</v>
      </c>
      <c r="H1482" s="10">
        <v>5</v>
      </c>
      <c r="I1482" s="50">
        <v>158.53633333333335</v>
      </c>
    </row>
    <row r="1483" spans="1:9" x14ac:dyDescent="0.45">
      <c r="A1483" s="19">
        <v>2017</v>
      </c>
      <c r="B1483" s="19">
        <v>2</v>
      </c>
      <c r="C1483" s="19">
        <v>8</v>
      </c>
      <c r="D1483" s="12">
        <v>1.2542847222373934</v>
      </c>
      <c r="E1483" s="12">
        <v>8899.5829999999987</v>
      </c>
      <c r="F1483" s="12">
        <v>1622.1189999999999</v>
      </c>
      <c r="G1483" s="10">
        <v>33</v>
      </c>
      <c r="H1483" s="10">
        <v>5</v>
      </c>
      <c r="I1483" s="50">
        <v>158.53633333333335</v>
      </c>
    </row>
    <row r="1484" spans="1:9" x14ac:dyDescent="0.45">
      <c r="A1484" s="19">
        <v>2017</v>
      </c>
      <c r="B1484" s="19">
        <v>2</v>
      </c>
      <c r="C1484" s="19">
        <v>8</v>
      </c>
      <c r="D1484" s="12">
        <v>1.2542847222373934</v>
      </c>
      <c r="E1484" s="12">
        <v>8899.5829999999987</v>
      </c>
      <c r="F1484" s="12">
        <v>1622.1189999999999</v>
      </c>
      <c r="G1484" s="10">
        <v>33</v>
      </c>
      <c r="H1484" s="10">
        <v>5</v>
      </c>
      <c r="I1484" s="50">
        <v>158.53633333333335</v>
      </c>
    </row>
    <row r="1485" spans="1:9" x14ac:dyDescent="0.45">
      <c r="A1485" s="19">
        <v>2017</v>
      </c>
      <c r="B1485" s="19">
        <v>2</v>
      </c>
      <c r="C1485" s="19">
        <v>9</v>
      </c>
      <c r="D1485" s="12">
        <v>1.2542847222373934</v>
      </c>
      <c r="E1485" s="12">
        <v>8899.5829999999987</v>
      </c>
      <c r="F1485" s="12">
        <v>3160.1210000000001</v>
      </c>
      <c r="G1485" s="10">
        <v>54</v>
      </c>
      <c r="H1485" s="10">
        <v>9</v>
      </c>
      <c r="I1485" s="50">
        <v>325.80685714285715</v>
      </c>
    </row>
    <row r="1486" spans="1:9" x14ac:dyDescent="0.45">
      <c r="A1486" s="19">
        <v>2017</v>
      </c>
      <c r="B1486" s="19">
        <v>2</v>
      </c>
      <c r="C1486" s="19">
        <v>9</v>
      </c>
      <c r="D1486" s="12">
        <v>1.2542847222373934</v>
      </c>
      <c r="E1486" s="12">
        <v>8899.5829999999987</v>
      </c>
      <c r="F1486" s="12">
        <v>3160.1210000000001</v>
      </c>
      <c r="G1486" s="10">
        <v>54</v>
      </c>
      <c r="H1486" s="10">
        <v>9</v>
      </c>
      <c r="I1486" s="50">
        <v>325.80685714285715</v>
      </c>
    </row>
    <row r="1487" spans="1:9" x14ac:dyDescent="0.45">
      <c r="A1487" s="19">
        <v>2017</v>
      </c>
      <c r="B1487" s="19">
        <v>3</v>
      </c>
      <c r="C1487" s="19">
        <v>9</v>
      </c>
      <c r="D1487" s="12">
        <v>1.2542847222373934</v>
      </c>
      <c r="E1487" s="12">
        <v>39874.830999999991</v>
      </c>
      <c r="F1487" s="12">
        <v>3160.1210000000001</v>
      </c>
      <c r="G1487" s="10">
        <v>54</v>
      </c>
      <c r="H1487" s="10">
        <v>9</v>
      </c>
      <c r="I1487" s="50">
        <v>325.80685714285715</v>
      </c>
    </row>
    <row r="1488" spans="1:9" x14ac:dyDescent="0.45">
      <c r="A1488" s="19">
        <v>2017</v>
      </c>
      <c r="B1488" s="19">
        <v>3</v>
      </c>
      <c r="C1488" s="19">
        <v>9</v>
      </c>
      <c r="D1488" s="12">
        <v>1.2542847222373934</v>
      </c>
      <c r="E1488" s="12">
        <v>39874.830999999991</v>
      </c>
      <c r="F1488" s="12">
        <v>3160.1210000000001</v>
      </c>
      <c r="G1488" s="10">
        <v>54</v>
      </c>
      <c r="H1488" s="10">
        <v>9</v>
      </c>
      <c r="I1488" s="50">
        <v>325.80685714285715</v>
      </c>
    </row>
    <row r="1489" spans="1:9" x14ac:dyDescent="0.45">
      <c r="A1489" s="19">
        <v>2017</v>
      </c>
      <c r="B1489" s="19">
        <v>3</v>
      </c>
      <c r="C1489" s="19">
        <v>9</v>
      </c>
      <c r="D1489" s="12">
        <v>1.2542847222373934</v>
      </c>
      <c r="E1489" s="12">
        <v>39874.830999999991</v>
      </c>
      <c r="F1489" s="12">
        <v>3160.1210000000001</v>
      </c>
      <c r="G1489" s="10">
        <v>54</v>
      </c>
      <c r="H1489" s="10">
        <v>9</v>
      </c>
      <c r="I1489" s="50">
        <v>325.80685714285715</v>
      </c>
    </row>
    <row r="1490" spans="1:9" x14ac:dyDescent="0.45">
      <c r="A1490" s="19">
        <v>2017</v>
      </c>
      <c r="B1490" s="19">
        <v>3</v>
      </c>
      <c r="C1490" s="19">
        <v>9</v>
      </c>
      <c r="D1490" s="12">
        <v>1.2542847222373934</v>
      </c>
      <c r="E1490" s="12">
        <v>39874.830999999991</v>
      </c>
      <c r="F1490" s="12">
        <v>3160.1210000000001</v>
      </c>
      <c r="G1490" s="10">
        <v>54</v>
      </c>
      <c r="H1490" s="10">
        <v>9</v>
      </c>
      <c r="I1490" s="50">
        <v>325.80685714285715</v>
      </c>
    </row>
    <row r="1491" spans="1:9" x14ac:dyDescent="0.45">
      <c r="A1491" s="19">
        <v>2017</v>
      </c>
      <c r="B1491" s="19">
        <v>3</v>
      </c>
      <c r="C1491" s="19">
        <v>9</v>
      </c>
      <c r="D1491" s="12">
        <v>1.2542847222373934</v>
      </c>
      <c r="E1491" s="12">
        <v>39874.830999999991</v>
      </c>
      <c r="F1491" s="12">
        <v>3160.1210000000001</v>
      </c>
      <c r="G1491" s="10">
        <v>54</v>
      </c>
      <c r="H1491" s="10">
        <v>9</v>
      </c>
      <c r="I1491" s="50">
        <v>325.80685714285715</v>
      </c>
    </row>
    <row r="1492" spans="1:9" x14ac:dyDescent="0.45">
      <c r="A1492" s="19">
        <v>2017</v>
      </c>
      <c r="B1492" s="19">
        <v>3</v>
      </c>
      <c r="C1492" s="19">
        <v>10</v>
      </c>
      <c r="D1492" s="12">
        <v>1.2542847222373934</v>
      </c>
      <c r="E1492" s="12">
        <v>39874.830999999991</v>
      </c>
      <c r="F1492" s="12">
        <v>7125.7834000000003</v>
      </c>
      <c r="G1492" s="10">
        <v>68</v>
      </c>
      <c r="H1492" s="10">
        <v>14</v>
      </c>
      <c r="I1492" s="50">
        <v>206.23833333333334</v>
      </c>
    </row>
    <row r="1493" spans="1:9" x14ac:dyDescent="0.45">
      <c r="A1493" s="19">
        <v>2017</v>
      </c>
      <c r="B1493" s="19">
        <v>3</v>
      </c>
      <c r="C1493" s="19">
        <v>10</v>
      </c>
      <c r="D1493" s="12">
        <v>1.2542847222373934</v>
      </c>
      <c r="E1493" s="12">
        <v>39874.830999999991</v>
      </c>
      <c r="F1493" s="12">
        <v>7125.7834000000003</v>
      </c>
      <c r="G1493" s="10">
        <v>68</v>
      </c>
      <c r="H1493" s="10">
        <v>14</v>
      </c>
      <c r="I1493" s="50">
        <v>206.23833333333334</v>
      </c>
    </row>
    <row r="1494" spans="1:9" x14ac:dyDescent="0.45">
      <c r="A1494" s="19">
        <v>2017</v>
      </c>
      <c r="B1494" s="19">
        <v>3</v>
      </c>
      <c r="C1494" s="19">
        <v>10</v>
      </c>
      <c r="D1494" s="12">
        <v>1.2542847222373934</v>
      </c>
      <c r="E1494" s="12">
        <v>39874.830999999991</v>
      </c>
      <c r="F1494" s="12">
        <v>7125.7834000000003</v>
      </c>
      <c r="G1494" s="10">
        <v>68</v>
      </c>
      <c r="H1494" s="10">
        <v>14</v>
      </c>
      <c r="I1494" s="50">
        <v>206.23833333333334</v>
      </c>
    </row>
    <row r="1495" spans="1:9" x14ac:dyDescent="0.45">
      <c r="A1495" s="19">
        <v>2017</v>
      </c>
      <c r="B1495" s="19">
        <v>3</v>
      </c>
      <c r="C1495" s="19">
        <v>10</v>
      </c>
      <c r="D1495" s="12">
        <v>1.2542847222373934</v>
      </c>
      <c r="E1495" s="12">
        <v>39874.830999999991</v>
      </c>
      <c r="F1495" s="12">
        <v>7125.7834000000003</v>
      </c>
      <c r="G1495" s="10">
        <v>68</v>
      </c>
      <c r="H1495" s="10">
        <v>14</v>
      </c>
      <c r="I1495" s="50">
        <v>206.23833333333334</v>
      </c>
    </row>
    <row r="1496" spans="1:9" x14ac:dyDescent="0.45">
      <c r="A1496" s="19">
        <v>2017</v>
      </c>
      <c r="B1496" s="19">
        <v>3</v>
      </c>
      <c r="C1496" s="19">
        <v>10</v>
      </c>
      <c r="D1496" s="12">
        <v>1.2542847222373934</v>
      </c>
      <c r="E1496" s="12">
        <v>39874.830999999991</v>
      </c>
      <c r="F1496" s="12">
        <v>7125.7834000000003</v>
      </c>
      <c r="G1496" s="10">
        <v>68</v>
      </c>
      <c r="H1496" s="10">
        <v>14</v>
      </c>
      <c r="I1496" s="50">
        <v>206.23833333333334</v>
      </c>
    </row>
    <row r="1497" spans="1:9" x14ac:dyDescent="0.45">
      <c r="A1497" s="19">
        <v>2017</v>
      </c>
      <c r="B1497" s="19">
        <v>3</v>
      </c>
      <c r="C1497" s="19">
        <v>10</v>
      </c>
      <c r="D1497" s="12">
        <v>1.2542847222373934</v>
      </c>
      <c r="E1497" s="12">
        <v>39874.830999999991</v>
      </c>
      <c r="F1497" s="12">
        <v>7125.7834000000003</v>
      </c>
      <c r="G1497" s="10">
        <v>68</v>
      </c>
      <c r="H1497" s="10">
        <v>14</v>
      </c>
      <c r="I1497" s="50">
        <v>206.23833333333334</v>
      </c>
    </row>
    <row r="1498" spans="1:9" x14ac:dyDescent="0.45">
      <c r="A1498" s="19">
        <v>2017</v>
      </c>
      <c r="B1498" s="19">
        <v>3</v>
      </c>
      <c r="C1498" s="19">
        <v>11</v>
      </c>
      <c r="D1498" s="12">
        <v>1.2542847222373934</v>
      </c>
      <c r="E1498" s="12">
        <v>39874.830999999991</v>
      </c>
      <c r="F1498" s="12">
        <v>6537.3079999999991</v>
      </c>
      <c r="G1498" s="10">
        <v>86</v>
      </c>
      <c r="H1498" s="10">
        <v>12</v>
      </c>
      <c r="I1498" s="50">
        <v>74.518666666666675</v>
      </c>
    </row>
    <row r="1499" spans="1:9" x14ac:dyDescent="0.45">
      <c r="A1499" s="19">
        <v>2017</v>
      </c>
      <c r="B1499" s="19">
        <v>3</v>
      </c>
      <c r="C1499" s="19">
        <v>11</v>
      </c>
      <c r="D1499" s="12">
        <v>1.2542847222373934</v>
      </c>
      <c r="E1499" s="12">
        <v>39874.830999999991</v>
      </c>
      <c r="F1499" s="12">
        <v>6537.3079999999991</v>
      </c>
      <c r="G1499" s="10">
        <v>86</v>
      </c>
      <c r="H1499" s="10">
        <v>12</v>
      </c>
      <c r="I1499" s="50">
        <v>74.518666666666675</v>
      </c>
    </row>
    <row r="1500" spans="1:9" x14ac:dyDescent="0.45">
      <c r="A1500" s="19">
        <v>2017</v>
      </c>
      <c r="B1500" s="19">
        <v>3</v>
      </c>
      <c r="C1500" s="19">
        <v>11</v>
      </c>
      <c r="D1500" s="12">
        <v>1.2542847222373934</v>
      </c>
      <c r="E1500" s="12">
        <v>39874.830999999991</v>
      </c>
      <c r="F1500" s="12">
        <v>6537.3079999999991</v>
      </c>
      <c r="G1500" s="10">
        <v>86</v>
      </c>
      <c r="H1500" s="10">
        <v>12</v>
      </c>
      <c r="I1500" s="50">
        <v>74.518666666666675</v>
      </c>
    </row>
    <row r="1501" spans="1:9" x14ac:dyDescent="0.45">
      <c r="A1501" s="19">
        <v>2017</v>
      </c>
      <c r="B1501" s="19">
        <v>3</v>
      </c>
      <c r="C1501" s="19">
        <v>12</v>
      </c>
      <c r="D1501" s="12">
        <v>1.2542847222373934</v>
      </c>
      <c r="E1501" s="12">
        <v>39874.830999999991</v>
      </c>
      <c r="F1501" s="12">
        <v>10643.5226</v>
      </c>
      <c r="G1501" s="10">
        <v>101</v>
      </c>
      <c r="H1501" s="10">
        <v>21</v>
      </c>
      <c r="I1501" s="50">
        <v>476.09000000000009</v>
      </c>
    </row>
    <row r="1502" spans="1:9" x14ac:dyDescent="0.45">
      <c r="A1502" s="19">
        <v>2017</v>
      </c>
      <c r="B1502" s="19">
        <v>3</v>
      </c>
      <c r="C1502" s="19">
        <v>12</v>
      </c>
      <c r="D1502" s="12">
        <v>1.2542847222373934</v>
      </c>
      <c r="E1502" s="12">
        <v>39874.830999999991</v>
      </c>
      <c r="F1502" s="12">
        <v>10643.5226</v>
      </c>
      <c r="G1502" s="10">
        <v>101</v>
      </c>
      <c r="H1502" s="10">
        <v>21</v>
      </c>
      <c r="I1502" s="50">
        <v>476.09000000000009</v>
      </c>
    </row>
    <row r="1503" spans="1:9" x14ac:dyDescent="0.45">
      <c r="A1503" s="19">
        <v>2017</v>
      </c>
      <c r="B1503" s="19">
        <v>3</v>
      </c>
      <c r="C1503" s="19">
        <v>12</v>
      </c>
      <c r="D1503" s="12">
        <v>1.2542847222373934</v>
      </c>
      <c r="E1503" s="12">
        <v>39874.830999999991</v>
      </c>
      <c r="F1503" s="12">
        <v>10643.5226</v>
      </c>
      <c r="G1503" s="10">
        <v>101</v>
      </c>
      <c r="H1503" s="10">
        <v>21</v>
      </c>
      <c r="I1503" s="50">
        <v>476.09000000000009</v>
      </c>
    </row>
    <row r="1504" spans="1:9" x14ac:dyDescent="0.45">
      <c r="A1504" s="19">
        <v>2017</v>
      </c>
      <c r="B1504" s="19">
        <v>3</v>
      </c>
      <c r="C1504" s="19">
        <v>12</v>
      </c>
      <c r="D1504" s="12">
        <v>1.2542847222373934</v>
      </c>
      <c r="E1504" s="12">
        <v>39874.830999999991</v>
      </c>
      <c r="F1504" s="12">
        <v>10643.5226</v>
      </c>
      <c r="G1504" s="10">
        <v>101</v>
      </c>
      <c r="H1504" s="10">
        <v>21</v>
      </c>
      <c r="I1504" s="50">
        <v>476.09000000000009</v>
      </c>
    </row>
    <row r="1505" spans="1:9" x14ac:dyDescent="0.45">
      <c r="A1505" s="19">
        <v>2017</v>
      </c>
      <c r="B1505" s="19">
        <v>3</v>
      </c>
      <c r="C1505" s="19">
        <v>12</v>
      </c>
      <c r="D1505" s="12">
        <v>1.2542847222373934</v>
      </c>
      <c r="E1505" s="12">
        <v>39874.830999999991</v>
      </c>
      <c r="F1505" s="12">
        <v>10643.5226</v>
      </c>
      <c r="G1505" s="10">
        <v>101</v>
      </c>
      <c r="H1505" s="10">
        <v>21</v>
      </c>
      <c r="I1505" s="50">
        <v>476.09000000000009</v>
      </c>
    </row>
    <row r="1506" spans="1:9" x14ac:dyDescent="0.45">
      <c r="A1506" s="19">
        <v>2017</v>
      </c>
      <c r="B1506" s="19">
        <v>3</v>
      </c>
      <c r="C1506" s="19">
        <v>12</v>
      </c>
      <c r="D1506" s="12">
        <v>1.2542847222373934</v>
      </c>
      <c r="E1506" s="12">
        <v>39874.830999999991</v>
      </c>
      <c r="F1506" s="12">
        <v>10643.5226</v>
      </c>
      <c r="G1506" s="10">
        <v>101</v>
      </c>
      <c r="H1506" s="10">
        <v>21</v>
      </c>
      <c r="I1506" s="50">
        <v>476.09000000000009</v>
      </c>
    </row>
    <row r="1507" spans="1:9" x14ac:dyDescent="0.45">
      <c r="A1507" s="19">
        <v>2017</v>
      </c>
      <c r="B1507" s="19">
        <v>3</v>
      </c>
      <c r="C1507" s="19">
        <v>12</v>
      </c>
      <c r="D1507" s="12">
        <v>1.2542847222373934</v>
      </c>
      <c r="E1507" s="12">
        <v>39874.830999999991</v>
      </c>
      <c r="F1507" s="12">
        <v>10643.5226</v>
      </c>
      <c r="G1507" s="10">
        <v>101</v>
      </c>
      <c r="H1507" s="10">
        <v>21</v>
      </c>
      <c r="I1507" s="50">
        <v>476.09000000000009</v>
      </c>
    </row>
    <row r="1508" spans="1:9" x14ac:dyDescent="0.45">
      <c r="A1508" s="19">
        <v>2017</v>
      </c>
      <c r="B1508" s="19">
        <v>3</v>
      </c>
      <c r="C1508" s="19">
        <v>12</v>
      </c>
      <c r="D1508" s="12">
        <v>1.2542847222373934</v>
      </c>
      <c r="E1508" s="12">
        <v>39874.830999999991</v>
      </c>
      <c r="F1508" s="12">
        <v>10643.5226</v>
      </c>
      <c r="G1508" s="10">
        <v>101</v>
      </c>
      <c r="H1508" s="10">
        <v>21</v>
      </c>
      <c r="I1508" s="50">
        <v>476.09000000000009</v>
      </c>
    </row>
    <row r="1509" spans="1:9" x14ac:dyDescent="0.45">
      <c r="A1509" s="19">
        <v>2017</v>
      </c>
      <c r="B1509" s="19">
        <v>3</v>
      </c>
      <c r="C1509" s="19">
        <v>12</v>
      </c>
      <c r="D1509" s="12">
        <v>1.2542847222373934</v>
      </c>
      <c r="E1509" s="12">
        <v>39874.830999999991</v>
      </c>
      <c r="F1509" s="12">
        <v>10643.5226</v>
      </c>
      <c r="G1509" s="10">
        <v>101</v>
      </c>
      <c r="H1509" s="10">
        <v>21</v>
      </c>
      <c r="I1509" s="50">
        <v>476.09000000000009</v>
      </c>
    </row>
    <row r="1510" spans="1:9" x14ac:dyDescent="0.45">
      <c r="A1510" s="19">
        <v>2017</v>
      </c>
      <c r="B1510" s="19">
        <v>3</v>
      </c>
      <c r="C1510" s="19">
        <v>12</v>
      </c>
      <c r="D1510" s="12">
        <v>1.2542847222373934</v>
      </c>
      <c r="E1510" s="12">
        <v>39874.830999999991</v>
      </c>
      <c r="F1510" s="12">
        <v>10643.5226</v>
      </c>
      <c r="G1510" s="10">
        <v>101</v>
      </c>
      <c r="H1510" s="10">
        <v>21</v>
      </c>
      <c r="I1510" s="50">
        <v>476.09000000000009</v>
      </c>
    </row>
    <row r="1511" spans="1:9" x14ac:dyDescent="0.45">
      <c r="A1511" s="19">
        <v>2017</v>
      </c>
      <c r="B1511" s="19">
        <v>3</v>
      </c>
      <c r="C1511" s="19">
        <v>12</v>
      </c>
      <c r="D1511" s="12">
        <v>1.2542847222373934</v>
      </c>
      <c r="E1511" s="12">
        <v>39874.830999999991</v>
      </c>
      <c r="F1511" s="12">
        <v>10643.5226</v>
      </c>
      <c r="G1511" s="10">
        <v>101</v>
      </c>
      <c r="H1511" s="10">
        <v>21</v>
      </c>
      <c r="I1511" s="50">
        <v>476.09000000000009</v>
      </c>
    </row>
    <row r="1512" spans="1:9" x14ac:dyDescent="0.45">
      <c r="A1512" s="19">
        <v>2017</v>
      </c>
      <c r="B1512" s="19">
        <v>3</v>
      </c>
      <c r="C1512" s="19">
        <v>13</v>
      </c>
      <c r="D1512" s="12">
        <v>1.2542847222373934</v>
      </c>
      <c r="E1512" s="12">
        <v>39874.830999999991</v>
      </c>
      <c r="F1512" s="12">
        <v>8693.5550000000003</v>
      </c>
      <c r="G1512" s="10">
        <v>65</v>
      </c>
      <c r="H1512" s="10">
        <v>9</v>
      </c>
      <c r="I1512" s="50">
        <v>232.998175</v>
      </c>
    </row>
    <row r="1513" spans="1:9" x14ac:dyDescent="0.45">
      <c r="A1513" s="19">
        <v>2017</v>
      </c>
      <c r="B1513" s="19">
        <v>3</v>
      </c>
      <c r="C1513" s="19">
        <v>13</v>
      </c>
      <c r="D1513" s="12">
        <v>1.2542847222373934</v>
      </c>
      <c r="E1513" s="12">
        <v>39874.830999999991</v>
      </c>
      <c r="F1513" s="12">
        <v>8693.5550000000003</v>
      </c>
      <c r="G1513" s="10">
        <v>65</v>
      </c>
      <c r="H1513" s="10">
        <v>9</v>
      </c>
      <c r="I1513" s="50">
        <v>232.998175</v>
      </c>
    </row>
    <row r="1514" spans="1:9" x14ac:dyDescent="0.45">
      <c r="A1514" s="19">
        <v>2017</v>
      </c>
      <c r="B1514" s="19">
        <v>3</v>
      </c>
      <c r="C1514" s="19">
        <v>13</v>
      </c>
      <c r="D1514" s="12">
        <v>1.2542847222373934</v>
      </c>
      <c r="E1514" s="12">
        <v>39874.830999999991</v>
      </c>
      <c r="F1514" s="12">
        <v>8693.5550000000003</v>
      </c>
      <c r="G1514" s="10">
        <v>65</v>
      </c>
      <c r="H1514" s="10">
        <v>9</v>
      </c>
      <c r="I1514" s="50">
        <v>232.998175</v>
      </c>
    </row>
    <row r="1515" spans="1:9" x14ac:dyDescent="0.45">
      <c r="A1515" s="19">
        <v>2017</v>
      </c>
      <c r="B1515" s="19">
        <v>3</v>
      </c>
      <c r="C1515" s="19">
        <v>13</v>
      </c>
      <c r="D1515" s="12">
        <v>1.2542847222373934</v>
      </c>
      <c r="E1515" s="12">
        <v>39874.830999999991</v>
      </c>
      <c r="F1515" s="12">
        <v>8693.5550000000003</v>
      </c>
      <c r="G1515" s="10">
        <v>65</v>
      </c>
      <c r="H1515" s="10">
        <v>9</v>
      </c>
      <c r="I1515" s="50">
        <v>232.998175</v>
      </c>
    </row>
    <row r="1516" spans="1:9" x14ac:dyDescent="0.45">
      <c r="A1516" s="19">
        <v>2017</v>
      </c>
      <c r="B1516" s="19">
        <v>3</v>
      </c>
      <c r="C1516" s="19">
        <v>13</v>
      </c>
      <c r="D1516" s="12">
        <v>1.2542847222373934</v>
      </c>
      <c r="E1516" s="12">
        <v>39874.830999999991</v>
      </c>
      <c r="F1516" s="12">
        <v>8693.5550000000003</v>
      </c>
      <c r="G1516" s="10">
        <v>65</v>
      </c>
      <c r="H1516" s="10">
        <v>9</v>
      </c>
      <c r="I1516" s="50">
        <v>232.998175</v>
      </c>
    </row>
    <row r="1517" spans="1:9" x14ac:dyDescent="0.45">
      <c r="A1517" s="19">
        <v>2017</v>
      </c>
      <c r="B1517" s="19">
        <v>3</v>
      </c>
      <c r="C1517" s="19">
        <v>13</v>
      </c>
      <c r="D1517" s="12">
        <v>1.2542847222373934</v>
      </c>
      <c r="E1517" s="12">
        <v>39874.830999999991</v>
      </c>
      <c r="F1517" s="12">
        <v>8693.5550000000003</v>
      </c>
      <c r="G1517" s="10">
        <v>65</v>
      </c>
      <c r="H1517" s="10">
        <v>9</v>
      </c>
      <c r="I1517" s="50">
        <v>232.998175</v>
      </c>
    </row>
    <row r="1518" spans="1:9" x14ac:dyDescent="0.45">
      <c r="A1518" s="19">
        <v>2017</v>
      </c>
      <c r="B1518" s="19">
        <v>3</v>
      </c>
      <c r="C1518" s="19">
        <v>13</v>
      </c>
      <c r="D1518" s="12">
        <v>1.2542847222373934</v>
      </c>
      <c r="E1518" s="12">
        <v>39874.830999999991</v>
      </c>
      <c r="F1518" s="12">
        <v>8693.5550000000003</v>
      </c>
      <c r="G1518" s="10">
        <v>65</v>
      </c>
      <c r="H1518" s="10">
        <v>9</v>
      </c>
      <c r="I1518" s="50">
        <v>232.998175</v>
      </c>
    </row>
    <row r="1519" spans="1:9" x14ac:dyDescent="0.45">
      <c r="A1519" s="19">
        <v>2017</v>
      </c>
      <c r="B1519" s="19">
        <v>3</v>
      </c>
      <c r="C1519" s="19">
        <v>13</v>
      </c>
      <c r="D1519" s="12">
        <v>1.2542847222373934</v>
      </c>
      <c r="E1519" s="12">
        <v>39874.830999999991</v>
      </c>
      <c r="F1519" s="12">
        <v>8693.5550000000003</v>
      </c>
      <c r="G1519" s="10">
        <v>65</v>
      </c>
      <c r="H1519" s="10">
        <v>9</v>
      </c>
      <c r="I1519" s="50">
        <v>232.998175</v>
      </c>
    </row>
    <row r="1520" spans="1:9" x14ac:dyDescent="0.45">
      <c r="A1520" s="19">
        <v>2017</v>
      </c>
      <c r="B1520" s="19">
        <v>3</v>
      </c>
      <c r="C1520" s="19">
        <v>13</v>
      </c>
      <c r="D1520" s="12">
        <v>1.2542847222373934</v>
      </c>
      <c r="E1520" s="12">
        <v>39874.830999999991</v>
      </c>
      <c r="F1520" s="12">
        <v>8693.5550000000003</v>
      </c>
      <c r="G1520" s="10">
        <v>65</v>
      </c>
      <c r="H1520" s="10">
        <v>9</v>
      </c>
      <c r="I1520" s="50">
        <v>232.998175</v>
      </c>
    </row>
    <row r="1521" spans="1:9" x14ac:dyDescent="0.45">
      <c r="A1521" s="19">
        <v>2017</v>
      </c>
      <c r="B1521" s="19">
        <v>3</v>
      </c>
      <c r="C1521" s="19">
        <v>13</v>
      </c>
      <c r="D1521" s="12">
        <v>1.2542847222373934</v>
      </c>
      <c r="E1521" s="12">
        <v>39874.830999999991</v>
      </c>
      <c r="F1521" s="12">
        <v>8693.5550000000003</v>
      </c>
      <c r="G1521" s="10">
        <v>65</v>
      </c>
      <c r="H1521" s="10">
        <v>9</v>
      </c>
      <c r="I1521" s="50">
        <v>232.998175</v>
      </c>
    </row>
    <row r="1522" spans="1:9" x14ac:dyDescent="0.45">
      <c r="A1522" s="19">
        <v>2017</v>
      </c>
      <c r="B1522" s="19">
        <v>3</v>
      </c>
      <c r="C1522" s="19">
        <v>13</v>
      </c>
      <c r="D1522" s="12">
        <v>1.2542847222373934</v>
      </c>
      <c r="E1522" s="12">
        <v>39874.830999999991</v>
      </c>
      <c r="F1522" s="12">
        <v>8693.5550000000003</v>
      </c>
      <c r="G1522" s="10">
        <v>65</v>
      </c>
      <c r="H1522" s="10">
        <v>9</v>
      </c>
      <c r="I1522" s="50">
        <v>232.998175</v>
      </c>
    </row>
    <row r="1523" spans="1:9" x14ac:dyDescent="0.45">
      <c r="A1523" s="19">
        <v>2017</v>
      </c>
      <c r="B1523" s="19">
        <v>3</v>
      </c>
      <c r="C1523" s="19">
        <v>13</v>
      </c>
      <c r="D1523" s="12">
        <v>1.2542847222373934</v>
      </c>
      <c r="E1523" s="12">
        <v>39874.830999999991</v>
      </c>
      <c r="F1523" s="12">
        <v>8693.5550000000003</v>
      </c>
      <c r="G1523" s="10">
        <v>65</v>
      </c>
      <c r="H1523" s="10">
        <v>9</v>
      </c>
      <c r="I1523" s="50">
        <v>232.998175</v>
      </c>
    </row>
    <row r="1524" spans="1:9" x14ac:dyDescent="0.45">
      <c r="A1524" s="19">
        <v>2017</v>
      </c>
      <c r="B1524" s="19">
        <v>3</v>
      </c>
      <c r="C1524" s="19">
        <v>13</v>
      </c>
      <c r="D1524" s="12">
        <v>1.2542847222373934</v>
      </c>
      <c r="E1524" s="12">
        <v>39874.830999999991</v>
      </c>
      <c r="F1524" s="12">
        <v>8693.5550000000003</v>
      </c>
      <c r="G1524" s="10">
        <v>65</v>
      </c>
      <c r="H1524" s="10">
        <v>9</v>
      </c>
      <c r="I1524" s="50">
        <v>232.998175</v>
      </c>
    </row>
    <row r="1525" spans="1:9" x14ac:dyDescent="0.45">
      <c r="A1525" s="19">
        <v>2017</v>
      </c>
      <c r="B1525" s="19">
        <v>4</v>
      </c>
      <c r="C1525" s="19">
        <v>13</v>
      </c>
      <c r="D1525" s="12">
        <v>1.2542847222373934</v>
      </c>
      <c r="E1525" s="12">
        <v>31632.625499999998</v>
      </c>
      <c r="F1525" s="12">
        <v>8693.5550000000003</v>
      </c>
      <c r="G1525" s="10">
        <v>65</v>
      </c>
      <c r="H1525" s="10">
        <v>9</v>
      </c>
      <c r="I1525" s="50">
        <v>232.998175</v>
      </c>
    </row>
    <row r="1526" spans="1:9" x14ac:dyDescent="0.45">
      <c r="A1526" s="19">
        <v>2017</v>
      </c>
      <c r="B1526" s="19">
        <v>4</v>
      </c>
      <c r="C1526" s="19">
        <v>13</v>
      </c>
      <c r="D1526" s="12">
        <v>1.2542847222373934</v>
      </c>
      <c r="E1526" s="12">
        <v>31632.625499999998</v>
      </c>
      <c r="F1526" s="12">
        <v>8693.5550000000003</v>
      </c>
      <c r="G1526" s="10">
        <v>65</v>
      </c>
      <c r="H1526" s="10">
        <v>9</v>
      </c>
      <c r="I1526" s="50">
        <v>232.998175</v>
      </c>
    </row>
    <row r="1527" spans="1:9" x14ac:dyDescent="0.45">
      <c r="A1527" s="19">
        <v>2017</v>
      </c>
      <c r="B1527" s="19">
        <v>4</v>
      </c>
      <c r="C1527" s="19">
        <v>13</v>
      </c>
      <c r="D1527" s="12">
        <v>1.2542847222373934</v>
      </c>
      <c r="E1527" s="12">
        <v>31632.625499999998</v>
      </c>
      <c r="F1527" s="12">
        <v>8693.5550000000003</v>
      </c>
      <c r="G1527" s="10">
        <v>65</v>
      </c>
      <c r="H1527" s="10">
        <v>9</v>
      </c>
      <c r="I1527" s="50">
        <v>232.998175</v>
      </c>
    </row>
    <row r="1528" spans="1:9" x14ac:dyDescent="0.45">
      <c r="A1528" s="19">
        <v>2017</v>
      </c>
      <c r="B1528" s="19">
        <v>4</v>
      </c>
      <c r="C1528" s="19">
        <v>14</v>
      </c>
      <c r="D1528" s="12">
        <v>1.2542847222373934</v>
      </c>
      <c r="E1528" s="12">
        <v>31632.625499999998</v>
      </c>
      <c r="F1528" s="12">
        <v>8051.6490000000013</v>
      </c>
      <c r="G1528" s="10">
        <v>81</v>
      </c>
      <c r="H1528" s="10">
        <v>10</v>
      </c>
      <c r="I1528" s="50">
        <v>245.78538888888886</v>
      </c>
    </row>
    <row r="1529" spans="1:9" x14ac:dyDescent="0.45">
      <c r="A1529" s="19">
        <v>2017</v>
      </c>
      <c r="B1529" s="19">
        <v>4</v>
      </c>
      <c r="C1529" s="19">
        <v>14</v>
      </c>
      <c r="D1529" s="12">
        <v>1.2542847222373934</v>
      </c>
      <c r="E1529" s="12">
        <v>31632.625499999998</v>
      </c>
      <c r="F1529" s="12">
        <v>8051.6490000000013</v>
      </c>
      <c r="G1529" s="10">
        <v>81</v>
      </c>
      <c r="H1529" s="10">
        <v>10</v>
      </c>
      <c r="I1529" s="50">
        <v>245.78538888888886</v>
      </c>
    </row>
    <row r="1530" spans="1:9" x14ac:dyDescent="0.45">
      <c r="A1530" s="19">
        <v>2017</v>
      </c>
      <c r="B1530" s="19">
        <v>4</v>
      </c>
      <c r="C1530" s="19">
        <v>14</v>
      </c>
      <c r="D1530" s="12">
        <v>1.2542847222373934</v>
      </c>
      <c r="E1530" s="12">
        <v>31632.625499999998</v>
      </c>
      <c r="F1530" s="12">
        <v>8051.6490000000013</v>
      </c>
      <c r="G1530" s="10">
        <v>81</v>
      </c>
      <c r="H1530" s="10">
        <v>10</v>
      </c>
      <c r="I1530" s="50">
        <v>245.78538888888886</v>
      </c>
    </row>
    <row r="1531" spans="1:9" x14ac:dyDescent="0.45">
      <c r="A1531" s="19">
        <v>2017</v>
      </c>
      <c r="B1531" s="19">
        <v>4</v>
      </c>
      <c r="C1531" s="19">
        <v>14</v>
      </c>
      <c r="D1531" s="12">
        <v>1.2542847222373934</v>
      </c>
      <c r="E1531" s="12">
        <v>31632.625499999998</v>
      </c>
      <c r="F1531" s="12">
        <v>8051.6490000000013</v>
      </c>
      <c r="G1531" s="10">
        <v>81</v>
      </c>
      <c r="H1531" s="10">
        <v>10</v>
      </c>
      <c r="I1531" s="50">
        <v>245.78538888888886</v>
      </c>
    </row>
    <row r="1532" spans="1:9" x14ac:dyDescent="0.45">
      <c r="A1532" s="19">
        <v>2017</v>
      </c>
      <c r="B1532" s="19">
        <v>4</v>
      </c>
      <c r="C1532" s="19">
        <v>14</v>
      </c>
      <c r="D1532" s="12">
        <v>1.2542847222373934</v>
      </c>
      <c r="E1532" s="12">
        <v>31632.625499999998</v>
      </c>
      <c r="F1532" s="12">
        <v>8051.6490000000013</v>
      </c>
      <c r="G1532" s="10">
        <v>81</v>
      </c>
      <c r="H1532" s="10">
        <v>10</v>
      </c>
      <c r="I1532" s="50">
        <v>245.78538888888886</v>
      </c>
    </row>
    <row r="1533" spans="1:9" x14ac:dyDescent="0.45">
      <c r="A1533" s="19">
        <v>2017</v>
      </c>
      <c r="B1533" s="19">
        <v>4</v>
      </c>
      <c r="C1533" s="19">
        <v>14</v>
      </c>
      <c r="D1533" s="12">
        <v>1.2542847222373934</v>
      </c>
      <c r="E1533" s="12">
        <v>31632.625499999998</v>
      </c>
      <c r="F1533" s="12">
        <v>8051.6490000000013</v>
      </c>
      <c r="G1533" s="10">
        <v>81</v>
      </c>
      <c r="H1533" s="10">
        <v>10</v>
      </c>
      <c r="I1533" s="50">
        <v>245.78538888888886</v>
      </c>
    </row>
    <row r="1534" spans="1:9" x14ac:dyDescent="0.45">
      <c r="A1534" s="19">
        <v>2017</v>
      </c>
      <c r="B1534" s="19">
        <v>4</v>
      </c>
      <c r="C1534" s="19">
        <v>14</v>
      </c>
      <c r="D1534" s="12">
        <v>1.2542847222373934</v>
      </c>
      <c r="E1534" s="12">
        <v>31632.625499999998</v>
      </c>
      <c r="F1534" s="12">
        <v>8051.6490000000013</v>
      </c>
      <c r="G1534" s="10">
        <v>81</v>
      </c>
      <c r="H1534" s="10">
        <v>10</v>
      </c>
      <c r="I1534" s="50">
        <v>245.78538888888886</v>
      </c>
    </row>
    <row r="1535" spans="1:9" x14ac:dyDescent="0.45">
      <c r="A1535" s="19">
        <v>2017</v>
      </c>
      <c r="B1535" s="19">
        <v>4</v>
      </c>
      <c r="C1535" s="19">
        <v>14</v>
      </c>
      <c r="D1535" s="12">
        <v>1.2542847222373934</v>
      </c>
      <c r="E1535" s="12">
        <v>31632.625499999998</v>
      </c>
      <c r="F1535" s="12">
        <v>8051.6490000000013</v>
      </c>
      <c r="G1535" s="10">
        <v>81</v>
      </c>
      <c r="H1535" s="10">
        <v>10</v>
      </c>
      <c r="I1535" s="50">
        <v>245.78538888888886</v>
      </c>
    </row>
    <row r="1536" spans="1:9" x14ac:dyDescent="0.45">
      <c r="A1536" s="19">
        <v>2017</v>
      </c>
      <c r="B1536" s="19">
        <v>4</v>
      </c>
      <c r="C1536" s="19">
        <v>14</v>
      </c>
      <c r="D1536" s="12">
        <v>1.2542847222373934</v>
      </c>
      <c r="E1536" s="12">
        <v>31632.625499999998</v>
      </c>
      <c r="F1536" s="12">
        <v>8051.6490000000013</v>
      </c>
      <c r="G1536" s="10">
        <v>81</v>
      </c>
      <c r="H1536" s="10">
        <v>10</v>
      </c>
      <c r="I1536" s="50">
        <v>245.78538888888886</v>
      </c>
    </row>
    <row r="1537" spans="1:9" x14ac:dyDescent="0.45">
      <c r="A1537" s="19">
        <v>2017</v>
      </c>
      <c r="B1537" s="19">
        <v>4</v>
      </c>
      <c r="C1537" s="19">
        <v>15</v>
      </c>
      <c r="D1537" s="12">
        <v>1.2542847222373934</v>
      </c>
      <c r="E1537" s="12">
        <v>31632.625499999998</v>
      </c>
      <c r="F1537" s="12">
        <v>7423.0379999999996</v>
      </c>
      <c r="G1537" s="10">
        <v>89</v>
      </c>
      <c r="H1537" s="10">
        <v>15</v>
      </c>
      <c r="I1537" s="50">
        <v>171.03142857142862</v>
      </c>
    </row>
    <row r="1538" spans="1:9" x14ac:dyDescent="0.45">
      <c r="A1538" s="19">
        <v>2017</v>
      </c>
      <c r="B1538" s="19">
        <v>4</v>
      </c>
      <c r="C1538" s="19">
        <v>15</v>
      </c>
      <c r="D1538" s="12">
        <v>1.2542847222373934</v>
      </c>
      <c r="E1538" s="12">
        <v>31632.625499999998</v>
      </c>
      <c r="F1538" s="12">
        <v>7423.0379999999996</v>
      </c>
      <c r="G1538" s="10">
        <v>89</v>
      </c>
      <c r="H1538" s="10">
        <v>15</v>
      </c>
      <c r="I1538" s="50">
        <v>171.03142857142862</v>
      </c>
    </row>
    <row r="1539" spans="1:9" x14ac:dyDescent="0.45">
      <c r="A1539" s="19">
        <v>2017</v>
      </c>
      <c r="B1539" s="19">
        <v>4</v>
      </c>
      <c r="C1539" s="19">
        <v>15</v>
      </c>
      <c r="D1539" s="12">
        <v>1.2542847222373934</v>
      </c>
      <c r="E1539" s="12">
        <v>31632.625499999998</v>
      </c>
      <c r="F1539" s="12">
        <v>7423.0379999999996</v>
      </c>
      <c r="G1539" s="10">
        <v>89</v>
      </c>
      <c r="H1539" s="10">
        <v>15</v>
      </c>
      <c r="I1539" s="50">
        <v>171.03142857142862</v>
      </c>
    </row>
    <row r="1540" spans="1:9" x14ac:dyDescent="0.45">
      <c r="A1540" s="19">
        <v>2017</v>
      </c>
      <c r="B1540" s="19">
        <v>4</v>
      </c>
      <c r="C1540" s="19">
        <v>15</v>
      </c>
      <c r="D1540" s="12">
        <v>1.2542847222373934</v>
      </c>
      <c r="E1540" s="12">
        <v>31632.625499999998</v>
      </c>
      <c r="F1540" s="12">
        <v>7423.0379999999996</v>
      </c>
      <c r="G1540" s="10">
        <v>89</v>
      </c>
      <c r="H1540" s="10">
        <v>15</v>
      </c>
      <c r="I1540" s="50">
        <v>171.03142857142862</v>
      </c>
    </row>
    <row r="1541" spans="1:9" x14ac:dyDescent="0.45">
      <c r="A1541" s="19">
        <v>2017</v>
      </c>
      <c r="B1541" s="19">
        <v>4</v>
      </c>
      <c r="C1541" s="19">
        <v>15</v>
      </c>
      <c r="D1541" s="12">
        <v>1.2542847222373934</v>
      </c>
      <c r="E1541" s="12">
        <v>31632.625499999998</v>
      </c>
      <c r="F1541" s="12">
        <v>7423.0379999999996</v>
      </c>
      <c r="G1541" s="10">
        <v>89</v>
      </c>
      <c r="H1541" s="10">
        <v>15</v>
      </c>
      <c r="I1541" s="50">
        <v>171.03142857142862</v>
      </c>
    </row>
    <row r="1542" spans="1:9" x14ac:dyDescent="0.45">
      <c r="A1542" s="19">
        <v>2017</v>
      </c>
      <c r="B1542" s="19">
        <v>4</v>
      </c>
      <c r="C1542" s="19">
        <v>15</v>
      </c>
      <c r="D1542" s="12">
        <v>1.2542847222373934</v>
      </c>
      <c r="E1542" s="12">
        <v>31632.625499999998</v>
      </c>
      <c r="F1542" s="12">
        <v>7423.0379999999996</v>
      </c>
      <c r="G1542" s="10">
        <v>89</v>
      </c>
      <c r="H1542" s="10">
        <v>15</v>
      </c>
      <c r="I1542" s="50">
        <v>171.03142857142862</v>
      </c>
    </row>
    <row r="1543" spans="1:9" x14ac:dyDescent="0.45">
      <c r="A1543" s="19">
        <v>2017</v>
      </c>
      <c r="B1543" s="19">
        <v>4</v>
      </c>
      <c r="C1543" s="19">
        <v>15</v>
      </c>
      <c r="D1543" s="12">
        <v>1.2542847222373934</v>
      </c>
      <c r="E1543" s="12">
        <v>31632.625499999998</v>
      </c>
      <c r="F1543" s="12">
        <v>7423.0379999999996</v>
      </c>
      <c r="G1543" s="10">
        <v>89</v>
      </c>
      <c r="H1543" s="10">
        <v>15</v>
      </c>
      <c r="I1543" s="50">
        <v>171.03142857142862</v>
      </c>
    </row>
    <row r="1544" spans="1:9" x14ac:dyDescent="0.45">
      <c r="A1544" s="19">
        <v>2017</v>
      </c>
      <c r="B1544" s="19">
        <v>4</v>
      </c>
      <c r="C1544" s="19">
        <v>16</v>
      </c>
      <c r="D1544" s="12">
        <v>1.2542847222373934</v>
      </c>
      <c r="E1544" s="12">
        <v>31632.625499999998</v>
      </c>
      <c r="F1544" s="12">
        <v>8018.5340000000006</v>
      </c>
      <c r="G1544" s="10">
        <v>72</v>
      </c>
      <c r="H1544" s="10">
        <v>12</v>
      </c>
      <c r="I1544" s="50">
        <v>182.99525000000003</v>
      </c>
    </row>
    <row r="1545" spans="1:9" x14ac:dyDescent="0.45">
      <c r="A1545" s="19">
        <v>2017</v>
      </c>
      <c r="B1545" s="19">
        <v>4</v>
      </c>
      <c r="C1545" s="19">
        <v>16</v>
      </c>
      <c r="D1545" s="12">
        <v>1.2542847222373934</v>
      </c>
      <c r="E1545" s="12">
        <v>31632.625499999998</v>
      </c>
      <c r="F1545" s="12">
        <v>8018.5340000000006</v>
      </c>
      <c r="G1545" s="10">
        <v>72</v>
      </c>
      <c r="H1545" s="10">
        <v>12</v>
      </c>
      <c r="I1545" s="50">
        <v>182.99525000000003</v>
      </c>
    </row>
    <row r="1546" spans="1:9" x14ac:dyDescent="0.45">
      <c r="A1546" s="19">
        <v>2017</v>
      </c>
      <c r="B1546" s="19">
        <v>4</v>
      </c>
      <c r="C1546" s="19">
        <v>16</v>
      </c>
      <c r="D1546" s="12">
        <v>1.2542847222373934</v>
      </c>
      <c r="E1546" s="12">
        <v>31632.625499999998</v>
      </c>
      <c r="F1546" s="12">
        <v>8018.5340000000006</v>
      </c>
      <c r="G1546" s="10">
        <v>72</v>
      </c>
      <c r="H1546" s="10">
        <v>12</v>
      </c>
      <c r="I1546" s="50">
        <v>182.99525000000003</v>
      </c>
    </row>
    <row r="1547" spans="1:9" x14ac:dyDescent="0.45">
      <c r="A1547" s="19">
        <v>2017</v>
      </c>
      <c r="B1547" s="19">
        <v>4</v>
      </c>
      <c r="C1547" s="19">
        <v>16</v>
      </c>
      <c r="D1547" s="12">
        <v>1.2542847222373934</v>
      </c>
      <c r="E1547" s="12">
        <v>31632.625499999998</v>
      </c>
      <c r="F1547" s="12">
        <v>8018.5340000000006</v>
      </c>
      <c r="G1547" s="10">
        <v>72</v>
      </c>
      <c r="H1547" s="10">
        <v>12</v>
      </c>
      <c r="I1547" s="50">
        <v>182.99525000000003</v>
      </c>
    </row>
    <row r="1548" spans="1:9" x14ac:dyDescent="0.45">
      <c r="A1548" s="19">
        <v>2017</v>
      </c>
      <c r="B1548" s="19">
        <v>4</v>
      </c>
      <c r="C1548" s="19">
        <v>16</v>
      </c>
      <c r="D1548" s="12">
        <v>1.2542847222373934</v>
      </c>
      <c r="E1548" s="12">
        <v>31632.625499999998</v>
      </c>
      <c r="F1548" s="12">
        <v>8018.5340000000006</v>
      </c>
      <c r="G1548" s="10">
        <v>72</v>
      </c>
      <c r="H1548" s="10">
        <v>12</v>
      </c>
      <c r="I1548" s="50">
        <v>182.99525000000003</v>
      </c>
    </row>
    <row r="1549" spans="1:9" x14ac:dyDescent="0.45">
      <c r="A1549" s="19">
        <v>2017</v>
      </c>
      <c r="B1549" s="19">
        <v>4</v>
      </c>
      <c r="C1549" s="19">
        <v>16</v>
      </c>
      <c r="D1549" s="12">
        <v>1.2542847222373934</v>
      </c>
      <c r="E1549" s="12">
        <v>31632.625499999998</v>
      </c>
      <c r="F1549" s="12">
        <v>8018.5340000000006</v>
      </c>
      <c r="G1549" s="10">
        <v>72</v>
      </c>
      <c r="H1549" s="10">
        <v>12</v>
      </c>
      <c r="I1549" s="50">
        <v>182.99525000000003</v>
      </c>
    </row>
    <row r="1550" spans="1:9" x14ac:dyDescent="0.45">
      <c r="A1550" s="19">
        <v>2017</v>
      </c>
      <c r="B1550" s="19">
        <v>4</v>
      </c>
      <c r="C1550" s="19">
        <v>16</v>
      </c>
      <c r="D1550" s="12">
        <v>1.2542847222373934</v>
      </c>
      <c r="E1550" s="12">
        <v>31632.625499999998</v>
      </c>
      <c r="F1550" s="12">
        <v>8018.5340000000006</v>
      </c>
      <c r="G1550" s="10">
        <v>72</v>
      </c>
      <c r="H1550" s="10">
        <v>12</v>
      </c>
      <c r="I1550" s="50">
        <v>182.99525000000003</v>
      </c>
    </row>
    <row r="1551" spans="1:9" x14ac:dyDescent="0.45">
      <c r="A1551" s="19">
        <v>2017</v>
      </c>
      <c r="B1551" s="19">
        <v>4</v>
      </c>
      <c r="C1551" s="19">
        <v>16</v>
      </c>
      <c r="D1551" s="12">
        <v>1.2542847222373934</v>
      </c>
      <c r="E1551" s="12">
        <v>31632.625499999998</v>
      </c>
      <c r="F1551" s="12">
        <v>8018.5340000000006</v>
      </c>
      <c r="G1551" s="10">
        <v>72</v>
      </c>
      <c r="H1551" s="10">
        <v>12</v>
      </c>
      <c r="I1551" s="50">
        <v>182.99525000000003</v>
      </c>
    </row>
    <row r="1552" spans="1:9" x14ac:dyDescent="0.45">
      <c r="A1552" s="19">
        <v>2017</v>
      </c>
      <c r="B1552" s="19">
        <v>4</v>
      </c>
      <c r="C1552" s="19">
        <v>16</v>
      </c>
      <c r="D1552" s="12">
        <v>1.2542847222373934</v>
      </c>
      <c r="E1552" s="12">
        <v>31632.625499999998</v>
      </c>
      <c r="F1552" s="12">
        <v>8018.5340000000006</v>
      </c>
      <c r="G1552" s="10">
        <v>72</v>
      </c>
      <c r="H1552" s="10">
        <v>12</v>
      </c>
      <c r="I1552" s="50">
        <v>182.99525000000003</v>
      </c>
    </row>
    <row r="1553" spans="1:9" x14ac:dyDescent="0.45">
      <c r="A1553" s="19">
        <v>2017</v>
      </c>
      <c r="B1553" s="19">
        <v>4</v>
      </c>
      <c r="C1553" s="19">
        <v>16</v>
      </c>
      <c r="D1553" s="12">
        <v>1.2542847222373934</v>
      </c>
      <c r="E1553" s="12">
        <v>31632.625499999998</v>
      </c>
      <c r="F1553" s="12">
        <v>8018.5340000000006</v>
      </c>
      <c r="G1553" s="10">
        <v>72</v>
      </c>
      <c r="H1553" s="10">
        <v>12</v>
      </c>
      <c r="I1553" s="50">
        <v>182.99525000000003</v>
      </c>
    </row>
    <row r="1554" spans="1:9" x14ac:dyDescent="0.45">
      <c r="A1554" s="19">
        <v>2017</v>
      </c>
      <c r="B1554" s="19">
        <v>4</v>
      </c>
      <c r="C1554" s="19">
        <v>16</v>
      </c>
      <c r="D1554" s="12">
        <v>1.2542847222373934</v>
      </c>
      <c r="E1554" s="12">
        <v>31632.625499999998</v>
      </c>
      <c r="F1554" s="12">
        <v>8018.5340000000006</v>
      </c>
      <c r="G1554" s="10">
        <v>72</v>
      </c>
      <c r="H1554" s="10">
        <v>12</v>
      </c>
      <c r="I1554" s="50">
        <v>182.99525000000003</v>
      </c>
    </row>
    <row r="1555" spans="1:9" x14ac:dyDescent="0.45">
      <c r="A1555" s="19">
        <v>2017</v>
      </c>
      <c r="B1555" s="19">
        <v>4</v>
      </c>
      <c r="C1555" s="19">
        <v>16</v>
      </c>
      <c r="D1555" s="12">
        <v>1.2542847222373934</v>
      </c>
      <c r="E1555" s="12">
        <v>31632.625499999998</v>
      </c>
      <c r="F1555" s="12">
        <v>8018.5340000000006</v>
      </c>
      <c r="G1555" s="10">
        <v>72</v>
      </c>
      <c r="H1555" s="10">
        <v>12</v>
      </c>
      <c r="I1555" s="50">
        <v>182.99525000000003</v>
      </c>
    </row>
    <row r="1556" spans="1:9" x14ac:dyDescent="0.45">
      <c r="A1556" s="19">
        <v>2017</v>
      </c>
      <c r="B1556" s="19">
        <v>4</v>
      </c>
      <c r="C1556" s="19">
        <v>17</v>
      </c>
      <c r="D1556" s="12">
        <v>1.2542847222373934</v>
      </c>
      <c r="E1556" s="12">
        <v>31632.625499999998</v>
      </c>
      <c r="F1556" s="12">
        <v>7383.5790000000006</v>
      </c>
      <c r="G1556" s="10">
        <v>89</v>
      </c>
      <c r="H1556" s="10">
        <v>16</v>
      </c>
      <c r="I1556" s="50">
        <v>232.24165999999997</v>
      </c>
    </row>
    <row r="1557" spans="1:9" x14ac:dyDescent="0.45">
      <c r="A1557" s="19">
        <v>2017</v>
      </c>
      <c r="B1557" s="19">
        <v>4</v>
      </c>
      <c r="C1557" s="19">
        <v>17</v>
      </c>
      <c r="D1557" s="12">
        <v>1.2542847222373934</v>
      </c>
      <c r="E1557" s="12">
        <v>31632.625499999998</v>
      </c>
      <c r="F1557" s="12">
        <v>7383.5790000000006</v>
      </c>
      <c r="G1557" s="10">
        <v>89</v>
      </c>
      <c r="H1557" s="10">
        <v>16</v>
      </c>
      <c r="I1557" s="50">
        <v>232.24165999999997</v>
      </c>
    </row>
    <row r="1558" spans="1:9" x14ac:dyDescent="0.45">
      <c r="A1558" s="19">
        <v>2017</v>
      </c>
      <c r="B1558" s="19">
        <v>4</v>
      </c>
      <c r="C1558" s="19">
        <v>17</v>
      </c>
      <c r="D1558" s="12">
        <v>1.2542847222373934</v>
      </c>
      <c r="E1558" s="12">
        <v>31632.625499999998</v>
      </c>
      <c r="F1558" s="12">
        <v>7383.5790000000006</v>
      </c>
      <c r="G1558" s="10">
        <v>89</v>
      </c>
      <c r="H1558" s="10">
        <v>16</v>
      </c>
      <c r="I1558" s="50">
        <v>232.24165999999997</v>
      </c>
    </row>
    <row r="1559" spans="1:9" x14ac:dyDescent="0.45">
      <c r="A1559" s="19">
        <v>2017</v>
      </c>
      <c r="B1559" s="19">
        <v>4</v>
      </c>
      <c r="C1559" s="19">
        <v>17</v>
      </c>
      <c r="D1559" s="12">
        <v>1.2542847222373934</v>
      </c>
      <c r="E1559" s="12">
        <v>31632.625499999998</v>
      </c>
      <c r="F1559" s="12">
        <v>7383.5790000000006</v>
      </c>
      <c r="G1559" s="10">
        <v>89</v>
      </c>
      <c r="H1559" s="10">
        <v>16</v>
      </c>
      <c r="I1559" s="50">
        <v>232.24165999999997</v>
      </c>
    </row>
    <row r="1560" spans="1:9" x14ac:dyDescent="0.45">
      <c r="A1560" s="19">
        <v>2017</v>
      </c>
      <c r="B1560" s="19">
        <v>4</v>
      </c>
      <c r="C1560" s="19">
        <v>17</v>
      </c>
      <c r="D1560" s="12">
        <v>1.2542847222373934</v>
      </c>
      <c r="E1560" s="12">
        <v>31632.625499999998</v>
      </c>
      <c r="F1560" s="12">
        <v>7383.5790000000006</v>
      </c>
      <c r="G1560" s="10">
        <v>89</v>
      </c>
      <c r="H1560" s="10">
        <v>16</v>
      </c>
      <c r="I1560" s="50">
        <v>232.24165999999997</v>
      </c>
    </row>
    <row r="1561" spans="1:9" x14ac:dyDescent="0.45">
      <c r="A1561" s="19">
        <v>2017</v>
      </c>
      <c r="B1561" s="19">
        <v>4</v>
      </c>
      <c r="C1561" s="19">
        <v>17</v>
      </c>
      <c r="D1561" s="12">
        <v>1.2542847222373934</v>
      </c>
      <c r="E1561" s="12">
        <v>31632.625499999998</v>
      </c>
      <c r="F1561" s="12">
        <v>7383.5790000000006</v>
      </c>
      <c r="G1561" s="10">
        <v>89</v>
      </c>
      <c r="H1561" s="10">
        <v>16</v>
      </c>
      <c r="I1561" s="50">
        <v>232.24165999999997</v>
      </c>
    </row>
    <row r="1562" spans="1:9" x14ac:dyDescent="0.45">
      <c r="A1562" s="19">
        <v>2017</v>
      </c>
      <c r="B1562" s="19">
        <v>4</v>
      </c>
      <c r="C1562" s="19">
        <v>17</v>
      </c>
      <c r="D1562" s="12">
        <v>1.2542847222373934</v>
      </c>
      <c r="E1562" s="12">
        <v>31632.625499999998</v>
      </c>
      <c r="F1562" s="12">
        <v>7383.5790000000006</v>
      </c>
      <c r="G1562" s="10">
        <v>89</v>
      </c>
      <c r="H1562" s="10">
        <v>16</v>
      </c>
      <c r="I1562" s="50">
        <v>232.24165999999997</v>
      </c>
    </row>
    <row r="1563" spans="1:9" x14ac:dyDescent="0.45">
      <c r="A1563" s="19">
        <v>2017</v>
      </c>
      <c r="B1563" s="19">
        <v>4</v>
      </c>
      <c r="C1563" s="19">
        <v>17</v>
      </c>
      <c r="D1563" s="12">
        <v>1.2542847222373934</v>
      </c>
      <c r="E1563" s="12">
        <v>31632.625499999998</v>
      </c>
      <c r="F1563" s="12">
        <v>7383.5790000000006</v>
      </c>
      <c r="G1563" s="10">
        <v>89</v>
      </c>
      <c r="H1563" s="10">
        <v>16</v>
      </c>
      <c r="I1563" s="50">
        <v>232.24165999999997</v>
      </c>
    </row>
    <row r="1564" spans="1:9" x14ac:dyDescent="0.45">
      <c r="A1564" s="19">
        <v>2017</v>
      </c>
      <c r="B1564" s="19">
        <v>4</v>
      </c>
      <c r="C1564" s="19">
        <v>17</v>
      </c>
      <c r="D1564" s="12">
        <v>1.2542847222373934</v>
      </c>
      <c r="E1564" s="12">
        <v>31632.625499999998</v>
      </c>
      <c r="F1564" s="12">
        <v>7383.5790000000006</v>
      </c>
      <c r="G1564" s="10">
        <v>89</v>
      </c>
      <c r="H1564" s="10">
        <v>16</v>
      </c>
      <c r="I1564" s="50">
        <v>232.24165999999997</v>
      </c>
    </row>
    <row r="1565" spans="1:9" x14ac:dyDescent="0.45">
      <c r="A1565" s="19">
        <v>2017</v>
      </c>
      <c r="B1565" s="19">
        <v>4</v>
      </c>
      <c r="C1565" s="19">
        <v>17</v>
      </c>
      <c r="D1565" s="12">
        <v>1.2542847222373934</v>
      </c>
      <c r="E1565" s="12">
        <v>31632.625499999998</v>
      </c>
      <c r="F1565" s="12">
        <v>7383.5790000000006</v>
      </c>
      <c r="G1565" s="10">
        <v>89</v>
      </c>
      <c r="H1565" s="10">
        <v>16</v>
      </c>
      <c r="I1565" s="50">
        <v>232.24165999999997</v>
      </c>
    </row>
    <row r="1566" spans="1:9" x14ac:dyDescent="0.45">
      <c r="A1566" s="19">
        <v>2017</v>
      </c>
      <c r="B1566" s="19">
        <v>4</v>
      </c>
      <c r="C1566" s="19">
        <v>18</v>
      </c>
      <c r="D1566" s="12">
        <v>1.2542847222373934</v>
      </c>
      <c r="E1566" s="12">
        <v>31632.625499999998</v>
      </c>
      <c r="F1566" s="12">
        <v>5800.0445</v>
      </c>
      <c r="G1566" s="10">
        <v>67</v>
      </c>
      <c r="H1566" s="10">
        <v>14</v>
      </c>
      <c r="I1566" s="50">
        <v>492.5904833333334</v>
      </c>
    </row>
    <row r="1567" spans="1:9" x14ac:dyDescent="0.45">
      <c r="A1567" s="19">
        <v>2017</v>
      </c>
      <c r="B1567" s="19">
        <v>4</v>
      </c>
      <c r="C1567" s="19">
        <v>18</v>
      </c>
      <c r="D1567" s="12">
        <v>1.2542847222373934</v>
      </c>
      <c r="E1567" s="12">
        <v>31632.625499999998</v>
      </c>
      <c r="F1567" s="12">
        <v>5800.0445</v>
      </c>
      <c r="G1567" s="10">
        <v>67</v>
      </c>
      <c r="H1567" s="10">
        <v>14</v>
      </c>
      <c r="I1567" s="50">
        <v>492.5904833333334</v>
      </c>
    </row>
    <row r="1568" spans="1:9" x14ac:dyDescent="0.45">
      <c r="A1568" s="19">
        <v>2017</v>
      </c>
      <c r="B1568" s="19">
        <v>4</v>
      </c>
      <c r="C1568" s="19">
        <v>18</v>
      </c>
      <c r="D1568" s="12">
        <v>1.2542847222373934</v>
      </c>
      <c r="E1568" s="12">
        <v>31632.625499999998</v>
      </c>
      <c r="F1568" s="12">
        <v>5800.0445</v>
      </c>
      <c r="G1568" s="10">
        <v>67</v>
      </c>
      <c r="H1568" s="10">
        <v>14</v>
      </c>
      <c r="I1568" s="50">
        <v>492.5904833333334</v>
      </c>
    </row>
    <row r="1569" spans="1:9" x14ac:dyDescent="0.45">
      <c r="A1569" s="19">
        <v>2017</v>
      </c>
      <c r="B1569" s="19">
        <v>5</v>
      </c>
      <c r="C1569" s="19">
        <v>18</v>
      </c>
      <c r="D1569" s="12">
        <v>1.2542847222373934</v>
      </c>
      <c r="E1569" s="12">
        <v>31407.572499999995</v>
      </c>
      <c r="F1569" s="12">
        <v>5800.0445</v>
      </c>
      <c r="G1569" s="10">
        <v>67</v>
      </c>
      <c r="H1569" s="10">
        <v>14</v>
      </c>
      <c r="I1569" s="50">
        <v>492.5904833333334</v>
      </c>
    </row>
    <row r="1570" spans="1:9" x14ac:dyDescent="0.45">
      <c r="A1570" s="19">
        <v>2017</v>
      </c>
      <c r="B1570" s="19">
        <v>5</v>
      </c>
      <c r="C1570" s="19">
        <v>18</v>
      </c>
      <c r="D1570" s="12">
        <v>1.2542847222373934</v>
      </c>
      <c r="E1570" s="12">
        <v>31407.572499999995</v>
      </c>
      <c r="F1570" s="12">
        <v>5800.0445</v>
      </c>
      <c r="G1570" s="10">
        <v>67</v>
      </c>
      <c r="H1570" s="10">
        <v>14</v>
      </c>
      <c r="I1570" s="50">
        <v>492.5904833333334</v>
      </c>
    </row>
    <row r="1571" spans="1:9" x14ac:dyDescent="0.45">
      <c r="A1571" s="19">
        <v>2017</v>
      </c>
      <c r="B1571" s="19">
        <v>5</v>
      </c>
      <c r="C1571" s="19">
        <v>18</v>
      </c>
      <c r="D1571" s="12">
        <v>1.2542847222373934</v>
      </c>
      <c r="E1571" s="12">
        <v>31407.572499999995</v>
      </c>
      <c r="F1571" s="12">
        <v>5800.0445</v>
      </c>
      <c r="G1571" s="10">
        <v>67</v>
      </c>
      <c r="H1571" s="10">
        <v>14</v>
      </c>
      <c r="I1571" s="50">
        <v>492.5904833333334</v>
      </c>
    </row>
    <row r="1572" spans="1:9" x14ac:dyDescent="0.45">
      <c r="A1572" s="19">
        <v>2017</v>
      </c>
      <c r="B1572" s="19">
        <v>5</v>
      </c>
      <c r="C1572" s="19">
        <v>18</v>
      </c>
      <c r="D1572" s="12">
        <v>1.2542847222373934</v>
      </c>
      <c r="E1572" s="12">
        <v>31407.572499999995</v>
      </c>
      <c r="F1572" s="12">
        <v>5800.0445</v>
      </c>
      <c r="G1572" s="10">
        <v>67</v>
      </c>
      <c r="H1572" s="10">
        <v>14</v>
      </c>
      <c r="I1572" s="50">
        <v>492.5904833333334</v>
      </c>
    </row>
    <row r="1573" spans="1:9" x14ac:dyDescent="0.45">
      <c r="A1573" s="19">
        <v>2017</v>
      </c>
      <c r="B1573" s="19">
        <v>5</v>
      </c>
      <c r="C1573" s="19">
        <v>18</v>
      </c>
      <c r="D1573" s="12">
        <v>1.2542847222373934</v>
      </c>
      <c r="E1573" s="12">
        <v>31407.572499999995</v>
      </c>
      <c r="F1573" s="12">
        <v>5800.0445</v>
      </c>
      <c r="G1573" s="10">
        <v>67</v>
      </c>
      <c r="H1573" s="10">
        <v>14</v>
      </c>
      <c r="I1573" s="50">
        <v>492.5904833333334</v>
      </c>
    </row>
    <row r="1574" spans="1:9" x14ac:dyDescent="0.45">
      <c r="A1574" s="19">
        <v>2017</v>
      </c>
      <c r="B1574" s="19">
        <v>5</v>
      </c>
      <c r="C1574" s="19">
        <v>18</v>
      </c>
      <c r="D1574" s="12">
        <v>1.2542847222373934</v>
      </c>
      <c r="E1574" s="12">
        <v>31407.572499999995</v>
      </c>
      <c r="F1574" s="12">
        <v>5800.0445</v>
      </c>
      <c r="G1574" s="10">
        <v>67</v>
      </c>
      <c r="H1574" s="10">
        <v>14</v>
      </c>
      <c r="I1574" s="50">
        <v>492.5904833333334</v>
      </c>
    </row>
    <row r="1575" spans="1:9" x14ac:dyDescent="0.45">
      <c r="A1575" s="19">
        <v>2017</v>
      </c>
      <c r="B1575" s="19">
        <v>5</v>
      </c>
      <c r="C1575" s="19">
        <v>18</v>
      </c>
      <c r="D1575" s="12">
        <v>1.2542847222373934</v>
      </c>
      <c r="E1575" s="12">
        <v>31407.572499999995</v>
      </c>
      <c r="F1575" s="12">
        <v>5800.0445</v>
      </c>
      <c r="G1575" s="10">
        <v>67</v>
      </c>
      <c r="H1575" s="10">
        <v>14</v>
      </c>
      <c r="I1575" s="50">
        <v>492.5904833333334</v>
      </c>
    </row>
    <row r="1576" spans="1:9" x14ac:dyDescent="0.45">
      <c r="A1576" s="19">
        <v>2017</v>
      </c>
      <c r="B1576" s="19">
        <v>5</v>
      </c>
      <c r="C1576" s="19">
        <v>18</v>
      </c>
      <c r="D1576" s="12">
        <v>1.2542847222373934</v>
      </c>
      <c r="E1576" s="12">
        <v>31407.572499999995</v>
      </c>
      <c r="F1576" s="12">
        <v>5800.0445</v>
      </c>
      <c r="G1576" s="10">
        <v>67</v>
      </c>
      <c r="H1576" s="10">
        <v>14</v>
      </c>
      <c r="I1576" s="50">
        <v>492.5904833333334</v>
      </c>
    </row>
    <row r="1577" spans="1:9" x14ac:dyDescent="0.45">
      <c r="A1577" s="19">
        <v>2017</v>
      </c>
      <c r="B1577" s="19">
        <v>5</v>
      </c>
      <c r="C1577" s="19">
        <v>18</v>
      </c>
      <c r="D1577" s="12">
        <v>1.2542847222373934</v>
      </c>
      <c r="E1577" s="12">
        <v>31407.572499999995</v>
      </c>
      <c r="F1577" s="12">
        <v>5800.0445</v>
      </c>
      <c r="G1577" s="10">
        <v>67</v>
      </c>
      <c r="H1577" s="10">
        <v>14</v>
      </c>
      <c r="I1577" s="50">
        <v>492.5904833333334</v>
      </c>
    </row>
    <row r="1578" spans="1:9" x14ac:dyDescent="0.45">
      <c r="A1578" s="19">
        <v>2017</v>
      </c>
      <c r="B1578" s="19">
        <v>5</v>
      </c>
      <c r="C1578" s="19">
        <v>19</v>
      </c>
      <c r="D1578" s="12">
        <v>1.2542847222373934</v>
      </c>
      <c r="E1578" s="12">
        <v>31407.572499999995</v>
      </c>
      <c r="F1578" s="12">
        <v>7862.3020000000006</v>
      </c>
      <c r="G1578" s="10">
        <v>127</v>
      </c>
      <c r="H1578" s="10">
        <v>18</v>
      </c>
      <c r="I1578" s="50">
        <v>303.06041666666664</v>
      </c>
    </row>
    <row r="1579" spans="1:9" x14ac:dyDescent="0.45">
      <c r="A1579" s="19">
        <v>2017</v>
      </c>
      <c r="B1579" s="19">
        <v>5</v>
      </c>
      <c r="C1579" s="19">
        <v>19</v>
      </c>
      <c r="D1579" s="12">
        <v>1.2542847222373934</v>
      </c>
      <c r="E1579" s="12">
        <v>31407.572499999995</v>
      </c>
      <c r="F1579" s="12">
        <v>7862.3020000000006</v>
      </c>
      <c r="G1579" s="10">
        <v>127</v>
      </c>
      <c r="H1579" s="10">
        <v>18</v>
      </c>
      <c r="I1579" s="50">
        <v>303.06041666666664</v>
      </c>
    </row>
    <row r="1580" spans="1:9" x14ac:dyDescent="0.45">
      <c r="A1580" s="19">
        <v>2017</v>
      </c>
      <c r="B1580" s="19">
        <v>5</v>
      </c>
      <c r="C1580" s="19">
        <v>19</v>
      </c>
      <c r="D1580" s="12">
        <v>1.2542847222373934</v>
      </c>
      <c r="E1580" s="12">
        <v>31407.572499999995</v>
      </c>
      <c r="F1580" s="12">
        <v>7862.3020000000006</v>
      </c>
      <c r="G1580" s="10">
        <v>127</v>
      </c>
      <c r="H1580" s="10">
        <v>18</v>
      </c>
      <c r="I1580" s="50">
        <v>303.06041666666664</v>
      </c>
    </row>
    <row r="1581" spans="1:9" x14ac:dyDescent="0.45">
      <c r="A1581" s="19">
        <v>2017</v>
      </c>
      <c r="B1581" s="19">
        <v>5</v>
      </c>
      <c r="C1581" s="19">
        <v>19</v>
      </c>
      <c r="D1581" s="12">
        <v>1.2542847222373934</v>
      </c>
      <c r="E1581" s="12">
        <v>31407.572499999995</v>
      </c>
      <c r="F1581" s="12">
        <v>7862.3020000000006</v>
      </c>
      <c r="G1581" s="10">
        <v>127</v>
      </c>
      <c r="H1581" s="10">
        <v>18</v>
      </c>
      <c r="I1581" s="50">
        <v>303.06041666666664</v>
      </c>
    </row>
    <row r="1582" spans="1:9" x14ac:dyDescent="0.45">
      <c r="A1582" s="19">
        <v>2017</v>
      </c>
      <c r="B1582" s="19">
        <v>5</v>
      </c>
      <c r="C1582" s="19">
        <v>19</v>
      </c>
      <c r="D1582" s="12">
        <v>1.2542847222373934</v>
      </c>
      <c r="E1582" s="12">
        <v>31407.572499999995</v>
      </c>
      <c r="F1582" s="12">
        <v>7862.3020000000006</v>
      </c>
      <c r="G1582" s="10">
        <v>127</v>
      </c>
      <c r="H1582" s="10">
        <v>18</v>
      </c>
      <c r="I1582" s="50">
        <v>303.06041666666664</v>
      </c>
    </row>
    <row r="1583" spans="1:9" x14ac:dyDescent="0.45">
      <c r="A1583" s="19">
        <v>2017</v>
      </c>
      <c r="B1583" s="19">
        <v>5</v>
      </c>
      <c r="C1583" s="19">
        <v>19</v>
      </c>
      <c r="D1583" s="12">
        <v>1.2542847222373934</v>
      </c>
      <c r="E1583" s="12">
        <v>31407.572499999995</v>
      </c>
      <c r="F1583" s="12">
        <v>7862.3020000000006</v>
      </c>
      <c r="G1583" s="10">
        <v>127</v>
      </c>
      <c r="H1583" s="10">
        <v>18</v>
      </c>
      <c r="I1583" s="50">
        <v>303.06041666666664</v>
      </c>
    </row>
    <row r="1584" spans="1:9" x14ac:dyDescent="0.45">
      <c r="A1584" s="19">
        <v>2017</v>
      </c>
      <c r="B1584" s="19">
        <v>5</v>
      </c>
      <c r="C1584" s="19">
        <v>19</v>
      </c>
      <c r="D1584" s="12">
        <v>1.2542847222373934</v>
      </c>
      <c r="E1584" s="12">
        <v>31407.572499999995</v>
      </c>
      <c r="F1584" s="12">
        <v>7862.3020000000006</v>
      </c>
      <c r="G1584" s="10">
        <v>127</v>
      </c>
      <c r="H1584" s="10">
        <v>18</v>
      </c>
      <c r="I1584" s="50">
        <v>303.06041666666664</v>
      </c>
    </row>
    <row r="1585" spans="1:9" x14ac:dyDescent="0.45">
      <c r="A1585" s="19">
        <v>2017</v>
      </c>
      <c r="B1585" s="19">
        <v>5</v>
      </c>
      <c r="C1585" s="19">
        <v>19</v>
      </c>
      <c r="D1585" s="12">
        <v>1.2542847222373934</v>
      </c>
      <c r="E1585" s="12">
        <v>31407.572499999995</v>
      </c>
      <c r="F1585" s="12">
        <v>7862.3020000000006</v>
      </c>
      <c r="G1585" s="10">
        <v>127</v>
      </c>
      <c r="H1585" s="10">
        <v>18</v>
      </c>
      <c r="I1585" s="50">
        <v>303.06041666666664</v>
      </c>
    </row>
    <row r="1586" spans="1:9" x14ac:dyDescent="0.45">
      <c r="A1586" s="19">
        <v>2017</v>
      </c>
      <c r="B1586" s="19">
        <v>5</v>
      </c>
      <c r="C1586" s="19">
        <v>19</v>
      </c>
      <c r="D1586" s="12">
        <v>1.2542847222373934</v>
      </c>
      <c r="E1586" s="12">
        <v>31407.572499999995</v>
      </c>
      <c r="F1586" s="12">
        <v>7862.3020000000006</v>
      </c>
      <c r="G1586" s="10">
        <v>127</v>
      </c>
      <c r="H1586" s="10">
        <v>18</v>
      </c>
      <c r="I1586" s="50">
        <v>303.06041666666664</v>
      </c>
    </row>
    <row r="1587" spans="1:9" x14ac:dyDescent="0.45">
      <c r="A1587" s="19">
        <v>2017</v>
      </c>
      <c r="B1587" s="19">
        <v>5</v>
      </c>
      <c r="C1587" s="19">
        <v>19</v>
      </c>
      <c r="D1587" s="12">
        <v>1.2542847222373934</v>
      </c>
      <c r="E1587" s="12">
        <v>31407.572499999995</v>
      </c>
      <c r="F1587" s="12">
        <v>7862.3020000000006</v>
      </c>
      <c r="G1587" s="10">
        <v>127</v>
      </c>
      <c r="H1587" s="10">
        <v>18</v>
      </c>
      <c r="I1587" s="50">
        <v>303.06041666666664</v>
      </c>
    </row>
    <row r="1588" spans="1:9" x14ac:dyDescent="0.45">
      <c r="A1588" s="19">
        <v>2017</v>
      </c>
      <c r="B1588" s="19">
        <v>5</v>
      </c>
      <c r="C1588" s="19">
        <v>19</v>
      </c>
      <c r="D1588" s="12">
        <v>1.2542847222373934</v>
      </c>
      <c r="E1588" s="12">
        <v>31407.572499999995</v>
      </c>
      <c r="F1588" s="12">
        <v>7862.3020000000006</v>
      </c>
      <c r="G1588" s="10">
        <v>127</v>
      </c>
      <c r="H1588" s="10">
        <v>18</v>
      </c>
      <c r="I1588" s="50">
        <v>303.06041666666664</v>
      </c>
    </row>
    <row r="1589" spans="1:9" x14ac:dyDescent="0.45">
      <c r="A1589" s="19">
        <v>2017</v>
      </c>
      <c r="B1589" s="19">
        <v>5</v>
      </c>
      <c r="C1589" s="19">
        <v>19</v>
      </c>
      <c r="D1589" s="12">
        <v>1.2542847222373934</v>
      </c>
      <c r="E1589" s="12">
        <v>31407.572499999995</v>
      </c>
      <c r="F1589" s="12">
        <v>7862.3020000000006</v>
      </c>
      <c r="G1589" s="10">
        <v>127</v>
      </c>
      <c r="H1589" s="10">
        <v>18</v>
      </c>
      <c r="I1589" s="50">
        <v>303.06041666666664</v>
      </c>
    </row>
    <row r="1590" spans="1:9" x14ac:dyDescent="0.45">
      <c r="A1590" s="19">
        <v>2017</v>
      </c>
      <c r="B1590" s="19">
        <v>5</v>
      </c>
      <c r="C1590" s="19">
        <v>20</v>
      </c>
      <c r="D1590" s="12">
        <v>1.2542847222373934</v>
      </c>
      <c r="E1590" s="12">
        <v>31407.572499999995</v>
      </c>
      <c r="F1590" s="12">
        <v>4835.4135000000006</v>
      </c>
      <c r="G1590" s="10">
        <v>68</v>
      </c>
      <c r="H1590" s="10">
        <v>13</v>
      </c>
      <c r="I1590" s="50">
        <v>331.66973333333328</v>
      </c>
    </row>
    <row r="1591" spans="1:9" x14ac:dyDescent="0.45">
      <c r="A1591" s="19">
        <v>2017</v>
      </c>
      <c r="B1591" s="19">
        <v>5</v>
      </c>
      <c r="C1591" s="19">
        <v>20</v>
      </c>
      <c r="D1591" s="12">
        <v>1.2542847222373934</v>
      </c>
      <c r="E1591" s="12">
        <v>31407.572499999995</v>
      </c>
      <c r="F1591" s="12">
        <v>4835.4135000000006</v>
      </c>
      <c r="G1591" s="10">
        <v>68</v>
      </c>
      <c r="H1591" s="10">
        <v>13</v>
      </c>
      <c r="I1591" s="50">
        <v>331.66973333333328</v>
      </c>
    </row>
    <row r="1592" spans="1:9" x14ac:dyDescent="0.45">
      <c r="A1592" s="19">
        <v>2017</v>
      </c>
      <c r="B1592" s="19">
        <v>5</v>
      </c>
      <c r="C1592" s="19">
        <v>20</v>
      </c>
      <c r="D1592" s="12">
        <v>1.2542847222373934</v>
      </c>
      <c r="E1592" s="12">
        <v>31407.572499999995</v>
      </c>
      <c r="F1592" s="12">
        <v>4835.4135000000006</v>
      </c>
      <c r="G1592" s="10">
        <v>68</v>
      </c>
      <c r="H1592" s="10">
        <v>13</v>
      </c>
      <c r="I1592" s="50">
        <v>331.66973333333328</v>
      </c>
    </row>
    <row r="1593" spans="1:9" x14ac:dyDescent="0.45">
      <c r="A1593" s="19">
        <v>2017</v>
      </c>
      <c r="B1593" s="19">
        <v>5</v>
      </c>
      <c r="C1593" s="19">
        <v>20</v>
      </c>
      <c r="D1593" s="12">
        <v>1.2542847222373934</v>
      </c>
      <c r="E1593" s="12">
        <v>31407.572499999995</v>
      </c>
      <c r="F1593" s="12">
        <v>4835.4135000000006</v>
      </c>
      <c r="G1593" s="10">
        <v>68</v>
      </c>
      <c r="H1593" s="10">
        <v>13</v>
      </c>
      <c r="I1593" s="50">
        <v>331.66973333333328</v>
      </c>
    </row>
    <row r="1594" spans="1:9" x14ac:dyDescent="0.45">
      <c r="A1594" s="19">
        <v>2017</v>
      </c>
      <c r="B1594" s="19">
        <v>5</v>
      </c>
      <c r="C1594" s="19">
        <v>20</v>
      </c>
      <c r="D1594" s="12">
        <v>1.2542847222373934</v>
      </c>
      <c r="E1594" s="12">
        <v>31407.572499999995</v>
      </c>
      <c r="F1594" s="12">
        <v>4835.4135000000006</v>
      </c>
      <c r="G1594" s="10">
        <v>68</v>
      </c>
      <c r="H1594" s="10">
        <v>13</v>
      </c>
      <c r="I1594" s="50">
        <v>331.66973333333328</v>
      </c>
    </row>
    <row r="1595" spans="1:9" x14ac:dyDescent="0.45">
      <c r="A1595" s="19">
        <v>2017</v>
      </c>
      <c r="B1595" s="19">
        <v>5</v>
      </c>
      <c r="C1595" s="19">
        <v>20</v>
      </c>
      <c r="D1595" s="12">
        <v>1.2542847222373934</v>
      </c>
      <c r="E1595" s="12">
        <v>31407.572499999995</v>
      </c>
      <c r="F1595" s="12">
        <v>4835.4135000000006</v>
      </c>
      <c r="G1595" s="10">
        <v>68</v>
      </c>
      <c r="H1595" s="10">
        <v>13</v>
      </c>
      <c r="I1595" s="50">
        <v>331.66973333333328</v>
      </c>
    </row>
    <row r="1596" spans="1:9" x14ac:dyDescent="0.45">
      <c r="A1596" s="19">
        <v>2017</v>
      </c>
      <c r="B1596" s="19">
        <v>5</v>
      </c>
      <c r="C1596" s="19">
        <v>20</v>
      </c>
      <c r="D1596" s="12">
        <v>1.2542847222373934</v>
      </c>
      <c r="E1596" s="12">
        <v>31407.572499999995</v>
      </c>
      <c r="F1596" s="12">
        <v>4835.4135000000006</v>
      </c>
      <c r="G1596" s="10">
        <v>68</v>
      </c>
      <c r="H1596" s="10">
        <v>13</v>
      </c>
      <c r="I1596" s="50">
        <v>331.66973333333328</v>
      </c>
    </row>
    <row r="1597" spans="1:9" x14ac:dyDescent="0.45">
      <c r="A1597" s="19">
        <v>2017</v>
      </c>
      <c r="B1597" s="19">
        <v>5</v>
      </c>
      <c r="C1597" s="19">
        <v>20</v>
      </c>
      <c r="D1597" s="12">
        <v>1.2542847222373934</v>
      </c>
      <c r="E1597" s="12">
        <v>31407.572499999995</v>
      </c>
      <c r="F1597" s="12">
        <v>4835.4135000000006</v>
      </c>
      <c r="G1597" s="10">
        <v>68</v>
      </c>
      <c r="H1597" s="10">
        <v>13</v>
      </c>
      <c r="I1597" s="50">
        <v>331.66973333333328</v>
      </c>
    </row>
    <row r="1598" spans="1:9" x14ac:dyDescent="0.45">
      <c r="A1598" s="19">
        <v>2017</v>
      </c>
      <c r="B1598" s="19">
        <v>5</v>
      </c>
      <c r="C1598" s="19">
        <v>20</v>
      </c>
      <c r="D1598" s="12">
        <v>1.2542847222373934</v>
      </c>
      <c r="E1598" s="12">
        <v>31407.572499999995</v>
      </c>
      <c r="F1598" s="12">
        <v>4835.4135000000006</v>
      </c>
      <c r="G1598" s="10">
        <v>68</v>
      </c>
      <c r="H1598" s="10">
        <v>13</v>
      </c>
      <c r="I1598" s="50">
        <v>331.66973333333328</v>
      </c>
    </row>
    <row r="1599" spans="1:9" x14ac:dyDescent="0.45">
      <c r="A1599" s="19">
        <v>2017</v>
      </c>
      <c r="B1599" s="19">
        <v>5</v>
      </c>
      <c r="C1599" s="19">
        <v>20</v>
      </c>
      <c r="D1599" s="12">
        <v>1.2542847222373934</v>
      </c>
      <c r="E1599" s="12">
        <v>31407.572499999995</v>
      </c>
      <c r="F1599" s="12">
        <v>4835.4135000000006</v>
      </c>
      <c r="G1599" s="10">
        <v>68</v>
      </c>
      <c r="H1599" s="10">
        <v>13</v>
      </c>
      <c r="I1599" s="50">
        <v>331.66973333333328</v>
      </c>
    </row>
    <row r="1600" spans="1:9" x14ac:dyDescent="0.45">
      <c r="A1600" s="19">
        <v>2017</v>
      </c>
      <c r="B1600" s="19">
        <v>5</v>
      </c>
      <c r="C1600" s="19">
        <v>20</v>
      </c>
      <c r="D1600" s="12">
        <v>1.2542847222373934</v>
      </c>
      <c r="E1600" s="12">
        <v>31407.572499999995</v>
      </c>
      <c r="F1600" s="12">
        <v>4835.4135000000006</v>
      </c>
      <c r="G1600" s="10">
        <v>68</v>
      </c>
      <c r="H1600" s="10">
        <v>13</v>
      </c>
      <c r="I1600" s="50">
        <v>331.66973333333328</v>
      </c>
    </row>
    <row r="1601" spans="1:9" x14ac:dyDescent="0.45">
      <c r="A1601" s="19">
        <v>2017</v>
      </c>
      <c r="B1601" s="19">
        <v>5</v>
      </c>
      <c r="C1601" s="19">
        <v>20</v>
      </c>
      <c r="D1601" s="12">
        <v>1.2542847222373934</v>
      </c>
      <c r="E1601" s="12">
        <v>31407.572499999995</v>
      </c>
      <c r="F1601" s="12">
        <v>4835.4135000000006</v>
      </c>
      <c r="G1601" s="10">
        <v>68</v>
      </c>
      <c r="H1601" s="10">
        <v>13</v>
      </c>
      <c r="I1601" s="50">
        <v>331.66973333333328</v>
      </c>
    </row>
    <row r="1602" spans="1:9" x14ac:dyDescent="0.45">
      <c r="A1602" s="19">
        <v>2017</v>
      </c>
      <c r="B1602" s="19">
        <v>5</v>
      </c>
      <c r="C1602" s="19">
        <v>20</v>
      </c>
      <c r="D1602" s="12">
        <v>1.2542847222373934</v>
      </c>
      <c r="E1602" s="12">
        <v>31407.572499999995</v>
      </c>
      <c r="F1602" s="12">
        <v>4835.4135000000006</v>
      </c>
      <c r="G1602" s="10">
        <v>68</v>
      </c>
      <c r="H1602" s="10">
        <v>13</v>
      </c>
      <c r="I1602" s="50">
        <v>331.66973333333328</v>
      </c>
    </row>
    <row r="1603" spans="1:9" x14ac:dyDescent="0.45">
      <c r="A1603" s="19">
        <v>2017</v>
      </c>
      <c r="B1603" s="19">
        <v>5</v>
      </c>
      <c r="C1603" s="19">
        <v>20</v>
      </c>
      <c r="D1603" s="12">
        <v>1.2542847222373934</v>
      </c>
      <c r="E1603" s="12">
        <v>31407.572499999995</v>
      </c>
      <c r="F1603" s="12">
        <v>4835.4135000000006</v>
      </c>
      <c r="G1603" s="10">
        <v>68</v>
      </c>
      <c r="H1603" s="10">
        <v>13</v>
      </c>
      <c r="I1603" s="50">
        <v>331.66973333333328</v>
      </c>
    </row>
    <row r="1604" spans="1:9" x14ac:dyDescent="0.45">
      <c r="A1604" s="19">
        <v>2017</v>
      </c>
      <c r="B1604" s="19">
        <v>5</v>
      </c>
      <c r="C1604" s="19">
        <v>20</v>
      </c>
      <c r="D1604" s="12">
        <v>1.2542847222373934</v>
      </c>
      <c r="E1604" s="12">
        <v>31407.572499999995</v>
      </c>
      <c r="F1604" s="12">
        <v>4835.4135000000006</v>
      </c>
      <c r="G1604" s="10">
        <v>68</v>
      </c>
      <c r="H1604" s="10">
        <v>13</v>
      </c>
      <c r="I1604" s="50">
        <v>331.66973333333328</v>
      </c>
    </row>
    <row r="1605" spans="1:9" x14ac:dyDescent="0.45">
      <c r="A1605" s="19">
        <v>2017</v>
      </c>
      <c r="B1605" s="19">
        <v>5</v>
      </c>
      <c r="C1605" s="19">
        <v>21</v>
      </c>
      <c r="D1605" s="12">
        <v>1.2542847222373934</v>
      </c>
      <c r="E1605" s="12">
        <v>31407.572499999995</v>
      </c>
      <c r="F1605" s="12">
        <v>2891.19</v>
      </c>
      <c r="G1605" s="10">
        <v>58</v>
      </c>
      <c r="H1605" s="10">
        <v>5</v>
      </c>
      <c r="I1605" s="50">
        <v>234.07733333333331</v>
      </c>
    </row>
    <row r="1606" spans="1:9" x14ac:dyDescent="0.45">
      <c r="A1606" s="19">
        <v>2017</v>
      </c>
      <c r="B1606" s="19">
        <v>5</v>
      </c>
      <c r="C1606" s="19">
        <v>21</v>
      </c>
      <c r="D1606" s="12">
        <v>1.2542847222373934</v>
      </c>
      <c r="E1606" s="12">
        <v>31407.572499999995</v>
      </c>
      <c r="F1606" s="12">
        <v>2891.19</v>
      </c>
      <c r="G1606" s="10">
        <v>58</v>
      </c>
      <c r="H1606" s="10">
        <v>5</v>
      </c>
      <c r="I1606" s="50">
        <v>234.07733333333331</v>
      </c>
    </row>
    <row r="1607" spans="1:9" x14ac:dyDescent="0.45">
      <c r="A1607" s="19">
        <v>2017</v>
      </c>
      <c r="B1607" s="19">
        <v>5</v>
      </c>
      <c r="C1607" s="19">
        <v>21</v>
      </c>
      <c r="D1607" s="12">
        <v>1.2542847222373934</v>
      </c>
      <c r="E1607" s="12">
        <v>31407.572499999995</v>
      </c>
      <c r="F1607" s="12">
        <v>2891.19</v>
      </c>
      <c r="G1607" s="10">
        <v>58</v>
      </c>
      <c r="H1607" s="10">
        <v>5</v>
      </c>
      <c r="I1607" s="50">
        <v>234.07733333333331</v>
      </c>
    </row>
    <row r="1608" spans="1:9" x14ac:dyDescent="0.45">
      <c r="A1608" s="19">
        <v>2017</v>
      </c>
      <c r="B1608" s="19">
        <v>5</v>
      </c>
      <c r="C1608" s="19">
        <v>21</v>
      </c>
      <c r="D1608" s="12">
        <v>1.2542847222373934</v>
      </c>
      <c r="E1608" s="12">
        <v>31407.572499999995</v>
      </c>
      <c r="F1608" s="12">
        <v>2891.19</v>
      </c>
      <c r="G1608" s="10">
        <v>58</v>
      </c>
      <c r="H1608" s="10">
        <v>5</v>
      </c>
      <c r="I1608" s="50">
        <v>234.07733333333331</v>
      </c>
    </row>
    <row r="1609" spans="1:9" x14ac:dyDescent="0.45">
      <c r="A1609" s="19">
        <v>2017</v>
      </c>
      <c r="B1609" s="19">
        <v>5</v>
      </c>
      <c r="C1609" s="19">
        <v>21</v>
      </c>
      <c r="D1609" s="12">
        <v>1.2542847222373934</v>
      </c>
      <c r="E1609" s="12">
        <v>31407.572499999995</v>
      </c>
      <c r="F1609" s="12">
        <v>2891.19</v>
      </c>
      <c r="G1609" s="10">
        <v>58</v>
      </c>
      <c r="H1609" s="10">
        <v>5</v>
      </c>
      <c r="I1609" s="50">
        <v>234.07733333333331</v>
      </c>
    </row>
    <row r="1610" spans="1:9" x14ac:dyDescent="0.45">
      <c r="A1610" s="19">
        <v>2017</v>
      </c>
      <c r="B1610" s="19">
        <v>5</v>
      </c>
      <c r="C1610" s="19">
        <v>21</v>
      </c>
      <c r="D1610" s="12">
        <v>1.2542847222373934</v>
      </c>
      <c r="E1610" s="12">
        <v>31407.572499999995</v>
      </c>
      <c r="F1610" s="12">
        <v>2891.19</v>
      </c>
      <c r="G1610" s="10">
        <v>58</v>
      </c>
      <c r="H1610" s="10">
        <v>5</v>
      </c>
      <c r="I1610" s="50">
        <v>234.07733333333331</v>
      </c>
    </row>
    <row r="1611" spans="1:9" x14ac:dyDescent="0.45">
      <c r="A1611" s="19">
        <v>2017</v>
      </c>
      <c r="B1611" s="19">
        <v>5</v>
      </c>
      <c r="C1611" s="19">
        <v>22</v>
      </c>
      <c r="D1611" s="12">
        <v>1.2542847222373934</v>
      </c>
      <c r="E1611" s="12">
        <v>31407.572499999995</v>
      </c>
      <c r="F1611" s="12">
        <v>8138.1639999999998</v>
      </c>
      <c r="G1611" s="10">
        <v>89</v>
      </c>
      <c r="H1611" s="10">
        <v>17</v>
      </c>
      <c r="I1611" s="50">
        <v>261.79769333333331</v>
      </c>
    </row>
    <row r="1612" spans="1:9" x14ac:dyDescent="0.45">
      <c r="A1612" s="19">
        <v>2017</v>
      </c>
      <c r="B1612" s="19">
        <v>5</v>
      </c>
      <c r="C1612" s="19">
        <v>22</v>
      </c>
      <c r="D1612" s="12">
        <v>1.2542847222373934</v>
      </c>
      <c r="E1612" s="12">
        <v>31407.572499999995</v>
      </c>
      <c r="F1612" s="12">
        <v>8138.1639999999998</v>
      </c>
      <c r="G1612" s="10">
        <v>89</v>
      </c>
      <c r="H1612" s="10">
        <v>17</v>
      </c>
      <c r="I1612" s="50">
        <v>261.79769333333331</v>
      </c>
    </row>
    <row r="1613" spans="1:9" x14ac:dyDescent="0.45">
      <c r="A1613" s="19">
        <v>2017</v>
      </c>
      <c r="B1613" s="19">
        <v>5</v>
      </c>
      <c r="C1613" s="19">
        <v>22</v>
      </c>
      <c r="D1613" s="12">
        <v>1.2542847222373934</v>
      </c>
      <c r="E1613" s="12">
        <v>31407.572499999995</v>
      </c>
      <c r="F1613" s="12">
        <v>8138.1639999999998</v>
      </c>
      <c r="G1613" s="10">
        <v>89</v>
      </c>
      <c r="H1613" s="10">
        <v>17</v>
      </c>
      <c r="I1613" s="50">
        <v>261.79769333333331</v>
      </c>
    </row>
    <row r="1614" spans="1:9" x14ac:dyDescent="0.45">
      <c r="A1614" s="19">
        <v>2017</v>
      </c>
      <c r="B1614" s="19">
        <v>5</v>
      </c>
      <c r="C1614" s="19">
        <v>22</v>
      </c>
      <c r="D1614" s="12">
        <v>1.2542847222373934</v>
      </c>
      <c r="E1614" s="12">
        <v>31407.572499999995</v>
      </c>
      <c r="F1614" s="12">
        <v>8138.1639999999998</v>
      </c>
      <c r="G1614" s="10">
        <v>89</v>
      </c>
      <c r="H1614" s="10">
        <v>17</v>
      </c>
      <c r="I1614" s="50">
        <v>261.79769333333331</v>
      </c>
    </row>
    <row r="1615" spans="1:9" x14ac:dyDescent="0.45">
      <c r="A1615" s="19">
        <v>2017</v>
      </c>
      <c r="B1615" s="19">
        <v>5</v>
      </c>
      <c r="C1615" s="19">
        <v>22</v>
      </c>
      <c r="D1615" s="12">
        <v>1.2542847222373934</v>
      </c>
      <c r="E1615" s="12">
        <v>31407.572499999995</v>
      </c>
      <c r="F1615" s="12">
        <v>8138.1639999999998</v>
      </c>
      <c r="G1615" s="10">
        <v>89</v>
      </c>
      <c r="H1615" s="10">
        <v>17</v>
      </c>
      <c r="I1615" s="50">
        <v>261.79769333333331</v>
      </c>
    </row>
    <row r="1616" spans="1:9" x14ac:dyDescent="0.45">
      <c r="A1616" s="19">
        <v>2017</v>
      </c>
      <c r="B1616" s="19">
        <v>5</v>
      </c>
      <c r="C1616" s="19">
        <v>22</v>
      </c>
      <c r="D1616" s="12">
        <v>1.2542847222373934</v>
      </c>
      <c r="E1616" s="12">
        <v>31407.572499999995</v>
      </c>
      <c r="F1616" s="12">
        <v>8138.1639999999998</v>
      </c>
      <c r="G1616" s="10">
        <v>89</v>
      </c>
      <c r="H1616" s="10">
        <v>17</v>
      </c>
      <c r="I1616" s="50">
        <v>261.79769333333331</v>
      </c>
    </row>
    <row r="1617" spans="1:9" x14ac:dyDescent="0.45">
      <c r="A1617" s="19">
        <v>2017</v>
      </c>
      <c r="B1617" s="19">
        <v>5</v>
      </c>
      <c r="C1617" s="19">
        <v>22</v>
      </c>
      <c r="D1617" s="12">
        <v>1.2542847222373934</v>
      </c>
      <c r="E1617" s="12">
        <v>31407.572499999995</v>
      </c>
      <c r="F1617" s="12">
        <v>8138.1639999999998</v>
      </c>
      <c r="G1617" s="10">
        <v>89</v>
      </c>
      <c r="H1617" s="10">
        <v>17</v>
      </c>
      <c r="I1617" s="50">
        <v>261.79769333333331</v>
      </c>
    </row>
    <row r="1618" spans="1:9" x14ac:dyDescent="0.45">
      <c r="A1618" s="19">
        <v>2017</v>
      </c>
      <c r="B1618" s="19">
        <v>5</v>
      </c>
      <c r="C1618" s="19">
        <v>22</v>
      </c>
      <c r="D1618" s="12">
        <v>1.2542847222373934</v>
      </c>
      <c r="E1618" s="12">
        <v>31407.572499999995</v>
      </c>
      <c r="F1618" s="12">
        <v>8138.1639999999998</v>
      </c>
      <c r="G1618" s="10">
        <v>89</v>
      </c>
      <c r="H1618" s="10">
        <v>17</v>
      </c>
      <c r="I1618" s="50">
        <v>261.79769333333331</v>
      </c>
    </row>
    <row r="1619" spans="1:9" x14ac:dyDescent="0.45">
      <c r="A1619" s="19">
        <v>2017</v>
      </c>
      <c r="B1619" s="19">
        <v>5</v>
      </c>
      <c r="C1619" s="19">
        <v>22</v>
      </c>
      <c r="D1619" s="12">
        <v>1.2542847222373934</v>
      </c>
      <c r="E1619" s="12">
        <v>31407.572499999995</v>
      </c>
      <c r="F1619" s="12">
        <v>8138.1639999999998</v>
      </c>
      <c r="G1619" s="10">
        <v>89</v>
      </c>
      <c r="H1619" s="10">
        <v>17</v>
      </c>
      <c r="I1619" s="50">
        <v>261.79769333333331</v>
      </c>
    </row>
    <row r="1620" spans="1:9" x14ac:dyDescent="0.45">
      <c r="A1620" s="19">
        <v>2017</v>
      </c>
      <c r="B1620" s="19">
        <v>5</v>
      </c>
      <c r="C1620" s="19">
        <v>22</v>
      </c>
      <c r="D1620" s="12">
        <v>1.2542847222373934</v>
      </c>
      <c r="E1620" s="12">
        <v>31407.572499999995</v>
      </c>
      <c r="F1620" s="12">
        <v>8138.1639999999998</v>
      </c>
      <c r="G1620" s="10">
        <v>89</v>
      </c>
      <c r="H1620" s="10">
        <v>17</v>
      </c>
      <c r="I1620" s="50">
        <v>261.79769333333331</v>
      </c>
    </row>
    <row r="1621" spans="1:9" x14ac:dyDescent="0.45">
      <c r="A1621" s="19">
        <v>2017</v>
      </c>
      <c r="B1621" s="19">
        <v>5</v>
      </c>
      <c r="C1621" s="19">
        <v>22</v>
      </c>
      <c r="D1621" s="12">
        <v>1.2542847222373934</v>
      </c>
      <c r="E1621" s="12">
        <v>31407.572499999995</v>
      </c>
      <c r="F1621" s="12">
        <v>8138.1639999999998</v>
      </c>
      <c r="G1621" s="10">
        <v>89</v>
      </c>
      <c r="H1621" s="10">
        <v>17</v>
      </c>
      <c r="I1621" s="50">
        <v>261.79769333333331</v>
      </c>
    </row>
    <row r="1622" spans="1:9" x14ac:dyDescent="0.45">
      <c r="A1622" s="19">
        <v>2017</v>
      </c>
      <c r="B1622" s="19">
        <v>6</v>
      </c>
      <c r="C1622" s="19">
        <v>22</v>
      </c>
      <c r="D1622" s="12">
        <v>1.2542847222373934</v>
      </c>
      <c r="E1622" s="12">
        <v>33990.876599999989</v>
      </c>
      <c r="F1622" s="12">
        <v>8138.1639999999998</v>
      </c>
      <c r="G1622" s="10">
        <v>89</v>
      </c>
      <c r="H1622" s="10">
        <v>17</v>
      </c>
      <c r="I1622" s="50">
        <v>261.79769333333331</v>
      </c>
    </row>
    <row r="1623" spans="1:9" x14ac:dyDescent="0.45">
      <c r="A1623" s="19">
        <v>2017</v>
      </c>
      <c r="B1623" s="19">
        <v>6</v>
      </c>
      <c r="C1623" s="19">
        <v>22</v>
      </c>
      <c r="D1623" s="12">
        <v>1.2542847222373934</v>
      </c>
      <c r="E1623" s="12">
        <v>33990.876599999989</v>
      </c>
      <c r="F1623" s="12">
        <v>8138.1639999999998</v>
      </c>
      <c r="G1623" s="10">
        <v>89</v>
      </c>
      <c r="H1623" s="10">
        <v>17</v>
      </c>
      <c r="I1623" s="50">
        <v>261.79769333333331</v>
      </c>
    </row>
    <row r="1624" spans="1:9" x14ac:dyDescent="0.45">
      <c r="A1624" s="19">
        <v>2017</v>
      </c>
      <c r="B1624" s="19">
        <v>6</v>
      </c>
      <c r="C1624" s="19">
        <v>22</v>
      </c>
      <c r="D1624" s="12">
        <v>1.2542847222373934</v>
      </c>
      <c r="E1624" s="12">
        <v>33990.876599999989</v>
      </c>
      <c r="F1624" s="12">
        <v>8138.1639999999998</v>
      </c>
      <c r="G1624" s="10">
        <v>89</v>
      </c>
      <c r="H1624" s="10">
        <v>17</v>
      </c>
      <c r="I1624" s="50">
        <v>261.79769333333331</v>
      </c>
    </row>
    <row r="1625" spans="1:9" x14ac:dyDescent="0.45">
      <c r="A1625" s="19">
        <v>2017</v>
      </c>
      <c r="B1625" s="19">
        <v>6</v>
      </c>
      <c r="C1625" s="19">
        <v>22</v>
      </c>
      <c r="D1625" s="12">
        <v>1.2542847222373934</v>
      </c>
      <c r="E1625" s="12">
        <v>33990.876599999989</v>
      </c>
      <c r="F1625" s="12">
        <v>8138.1639999999998</v>
      </c>
      <c r="G1625" s="10">
        <v>89</v>
      </c>
      <c r="H1625" s="10">
        <v>17</v>
      </c>
      <c r="I1625" s="50">
        <v>261.79769333333331</v>
      </c>
    </row>
    <row r="1626" spans="1:9" x14ac:dyDescent="0.45">
      <c r="A1626" s="19">
        <v>2017</v>
      </c>
      <c r="B1626" s="19">
        <v>6</v>
      </c>
      <c r="C1626" s="19">
        <v>23</v>
      </c>
      <c r="D1626" s="12">
        <v>1.2542847222373934</v>
      </c>
      <c r="E1626" s="12">
        <v>33990.876599999989</v>
      </c>
      <c r="F1626" s="12">
        <v>14416.489000000001</v>
      </c>
      <c r="G1626" s="10">
        <v>138</v>
      </c>
      <c r="H1626" s="10">
        <v>16</v>
      </c>
      <c r="I1626" s="50">
        <v>316.00028571428572</v>
      </c>
    </row>
    <row r="1627" spans="1:9" x14ac:dyDescent="0.45">
      <c r="A1627" s="19">
        <v>2017</v>
      </c>
      <c r="B1627" s="19">
        <v>6</v>
      </c>
      <c r="C1627" s="19">
        <v>23</v>
      </c>
      <c r="D1627" s="12">
        <v>1.2542847222373934</v>
      </c>
      <c r="E1627" s="12">
        <v>33990.876599999989</v>
      </c>
      <c r="F1627" s="12">
        <v>14416.489000000001</v>
      </c>
      <c r="G1627" s="10">
        <v>138</v>
      </c>
      <c r="H1627" s="10">
        <v>16</v>
      </c>
      <c r="I1627" s="50">
        <v>316.00028571428572</v>
      </c>
    </row>
    <row r="1628" spans="1:9" x14ac:dyDescent="0.45">
      <c r="A1628" s="19">
        <v>2017</v>
      </c>
      <c r="B1628" s="19">
        <v>6</v>
      </c>
      <c r="C1628" s="19">
        <v>23</v>
      </c>
      <c r="D1628" s="12">
        <v>1.2542847222373934</v>
      </c>
      <c r="E1628" s="12">
        <v>33990.876599999989</v>
      </c>
      <c r="F1628" s="12">
        <v>14416.489000000001</v>
      </c>
      <c r="G1628" s="10">
        <v>138</v>
      </c>
      <c r="H1628" s="10">
        <v>16</v>
      </c>
      <c r="I1628" s="50">
        <v>316.00028571428572</v>
      </c>
    </row>
    <row r="1629" spans="1:9" x14ac:dyDescent="0.45">
      <c r="A1629" s="19">
        <v>2017</v>
      </c>
      <c r="B1629" s="19">
        <v>6</v>
      </c>
      <c r="C1629" s="19">
        <v>23</v>
      </c>
      <c r="D1629" s="12">
        <v>1.2542847222373934</v>
      </c>
      <c r="E1629" s="12">
        <v>33990.876599999989</v>
      </c>
      <c r="F1629" s="12">
        <v>14416.489000000001</v>
      </c>
      <c r="G1629" s="10">
        <v>138</v>
      </c>
      <c r="H1629" s="10">
        <v>16</v>
      </c>
      <c r="I1629" s="50">
        <v>316.00028571428572</v>
      </c>
    </row>
    <row r="1630" spans="1:9" x14ac:dyDescent="0.45">
      <c r="A1630" s="19">
        <v>2017</v>
      </c>
      <c r="B1630" s="19">
        <v>6</v>
      </c>
      <c r="C1630" s="19">
        <v>23</v>
      </c>
      <c r="D1630" s="12">
        <v>1.2542847222373934</v>
      </c>
      <c r="E1630" s="12">
        <v>33990.876599999989</v>
      </c>
      <c r="F1630" s="12">
        <v>14416.489000000001</v>
      </c>
      <c r="G1630" s="10">
        <v>138</v>
      </c>
      <c r="H1630" s="10">
        <v>16</v>
      </c>
      <c r="I1630" s="50">
        <v>316.00028571428572</v>
      </c>
    </row>
    <row r="1631" spans="1:9" x14ac:dyDescent="0.45">
      <c r="A1631" s="19">
        <v>2017</v>
      </c>
      <c r="B1631" s="19">
        <v>6</v>
      </c>
      <c r="C1631" s="19">
        <v>23</v>
      </c>
      <c r="D1631" s="12">
        <v>1.2542847222373934</v>
      </c>
      <c r="E1631" s="12">
        <v>33990.876599999989</v>
      </c>
      <c r="F1631" s="12">
        <v>14416.489000000001</v>
      </c>
      <c r="G1631" s="10">
        <v>138</v>
      </c>
      <c r="H1631" s="10">
        <v>16</v>
      </c>
      <c r="I1631" s="50">
        <v>316.00028571428572</v>
      </c>
    </row>
    <row r="1632" spans="1:9" x14ac:dyDescent="0.45">
      <c r="A1632" s="19">
        <v>2017</v>
      </c>
      <c r="B1632" s="19">
        <v>6</v>
      </c>
      <c r="C1632" s="19">
        <v>23</v>
      </c>
      <c r="D1632" s="12">
        <v>1.2542847222373934</v>
      </c>
      <c r="E1632" s="12">
        <v>33990.876599999989</v>
      </c>
      <c r="F1632" s="12">
        <v>14416.489000000001</v>
      </c>
      <c r="G1632" s="10">
        <v>138</v>
      </c>
      <c r="H1632" s="10">
        <v>16</v>
      </c>
      <c r="I1632" s="50">
        <v>316.00028571428572</v>
      </c>
    </row>
    <row r="1633" spans="1:9" x14ac:dyDescent="0.45">
      <c r="A1633" s="19">
        <v>2017</v>
      </c>
      <c r="B1633" s="19">
        <v>6</v>
      </c>
      <c r="C1633" s="19">
        <v>24</v>
      </c>
      <c r="D1633" s="12">
        <v>1.2542847222373934</v>
      </c>
      <c r="E1633" s="12">
        <v>33990.876599999989</v>
      </c>
      <c r="F1633" s="12">
        <v>9591.391999999998</v>
      </c>
      <c r="G1633" s="10">
        <v>82</v>
      </c>
      <c r="H1633" s="10">
        <v>13</v>
      </c>
      <c r="I1633" s="50">
        <v>343.47680000000003</v>
      </c>
    </row>
    <row r="1634" spans="1:9" x14ac:dyDescent="0.45">
      <c r="A1634" s="19">
        <v>2017</v>
      </c>
      <c r="B1634" s="19">
        <v>6</v>
      </c>
      <c r="C1634" s="19">
        <v>24</v>
      </c>
      <c r="D1634" s="12">
        <v>1.2542847222373934</v>
      </c>
      <c r="E1634" s="12">
        <v>33990.876599999989</v>
      </c>
      <c r="F1634" s="12">
        <v>9591.391999999998</v>
      </c>
      <c r="G1634" s="10">
        <v>82</v>
      </c>
      <c r="H1634" s="10">
        <v>13</v>
      </c>
      <c r="I1634" s="50">
        <v>343.47680000000003</v>
      </c>
    </row>
    <row r="1635" spans="1:9" x14ac:dyDescent="0.45">
      <c r="A1635" s="19">
        <v>2017</v>
      </c>
      <c r="B1635" s="19">
        <v>6</v>
      </c>
      <c r="C1635" s="19">
        <v>24</v>
      </c>
      <c r="D1635" s="12">
        <v>1.2542847222373934</v>
      </c>
      <c r="E1635" s="12">
        <v>33990.876599999989</v>
      </c>
      <c r="F1635" s="12">
        <v>9591.391999999998</v>
      </c>
      <c r="G1635" s="10">
        <v>82</v>
      </c>
      <c r="H1635" s="10">
        <v>13</v>
      </c>
      <c r="I1635" s="50">
        <v>343.47680000000003</v>
      </c>
    </row>
    <row r="1636" spans="1:9" x14ac:dyDescent="0.45">
      <c r="A1636" s="19">
        <v>2017</v>
      </c>
      <c r="B1636" s="19">
        <v>6</v>
      </c>
      <c r="C1636" s="19">
        <v>24</v>
      </c>
      <c r="D1636" s="12">
        <v>1.2542847222373934</v>
      </c>
      <c r="E1636" s="12">
        <v>33990.876599999989</v>
      </c>
      <c r="F1636" s="12">
        <v>9591.391999999998</v>
      </c>
      <c r="G1636" s="10">
        <v>82</v>
      </c>
      <c r="H1636" s="10">
        <v>13</v>
      </c>
      <c r="I1636" s="50">
        <v>343.47680000000003</v>
      </c>
    </row>
    <row r="1637" spans="1:9" x14ac:dyDescent="0.45">
      <c r="A1637" s="19">
        <v>2017</v>
      </c>
      <c r="B1637" s="19">
        <v>6</v>
      </c>
      <c r="C1637" s="19">
        <v>24</v>
      </c>
      <c r="D1637" s="12">
        <v>1.2542847222373934</v>
      </c>
      <c r="E1637" s="12">
        <v>33990.876599999989</v>
      </c>
      <c r="F1637" s="12">
        <v>9591.391999999998</v>
      </c>
      <c r="G1637" s="10">
        <v>82</v>
      </c>
      <c r="H1637" s="10">
        <v>13</v>
      </c>
      <c r="I1637" s="50">
        <v>343.47680000000003</v>
      </c>
    </row>
    <row r="1638" spans="1:9" x14ac:dyDescent="0.45">
      <c r="A1638" s="19">
        <v>2017</v>
      </c>
      <c r="B1638" s="19">
        <v>6</v>
      </c>
      <c r="C1638" s="19">
        <v>24</v>
      </c>
      <c r="D1638" s="12">
        <v>1.2542847222373934</v>
      </c>
      <c r="E1638" s="12">
        <v>33990.876599999989</v>
      </c>
      <c r="F1638" s="12">
        <v>9591.391999999998</v>
      </c>
      <c r="G1638" s="10">
        <v>82</v>
      </c>
      <c r="H1638" s="10">
        <v>13</v>
      </c>
      <c r="I1638" s="50">
        <v>343.47680000000003</v>
      </c>
    </row>
    <row r="1639" spans="1:9" x14ac:dyDescent="0.45">
      <c r="A1639" s="19">
        <v>2017</v>
      </c>
      <c r="B1639" s="19">
        <v>6</v>
      </c>
      <c r="C1639" s="19">
        <v>24</v>
      </c>
      <c r="D1639" s="12">
        <v>1.2542847222373934</v>
      </c>
      <c r="E1639" s="12">
        <v>33990.876599999989</v>
      </c>
      <c r="F1639" s="12">
        <v>9591.391999999998</v>
      </c>
      <c r="G1639" s="10">
        <v>82</v>
      </c>
      <c r="H1639" s="10">
        <v>13</v>
      </c>
      <c r="I1639" s="50">
        <v>343.47680000000003</v>
      </c>
    </row>
    <row r="1640" spans="1:9" x14ac:dyDescent="0.45">
      <c r="A1640" s="19">
        <v>2017</v>
      </c>
      <c r="B1640" s="19">
        <v>6</v>
      </c>
      <c r="C1640" s="19">
        <v>24</v>
      </c>
      <c r="D1640" s="12">
        <v>1.2542847222373934</v>
      </c>
      <c r="E1640" s="12">
        <v>33990.876599999989</v>
      </c>
      <c r="F1640" s="12">
        <v>9591.391999999998</v>
      </c>
      <c r="G1640" s="10">
        <v>82</v>
      </c>
      <c r="H1640" s="10">
        <v>13</v>
      </c>
      <c r="I1640" s="50">
        <v>343.47680000000003</v>
      </c>
    </row>
    <row r="1641" spans="1:9" x14ac:dyDescent="0.45">
      <c r="A1641" s="19">
        <v>2017</v>
      </c>
      <c r="B1641" s="19">
        <v>6</v>
      </c>
      <c r="C1641" s="19">
        <v>24</v>
      </c>
      <c r="D1641" s="12">
        <v>1.2542847222373934</v>
      </c>
      <c r="E1641" s="12">
        <v>33990.876599999989</v>
      </c>
      <c r="F1641" s="12">
        <v>9591.391999999998</v>
      </c>
      <c r="G1641" s="10">
        <v>82</v>
      </c>
      <c r="H1641" s="10">
        <v>13</v>
      </c>
      <c r="I1641" s="50">
        <v>343.47680000000003</v>
      </c>
    </row>
    <row r="1642" spans="1:9" x14ac:dyDescent="0.45">
      <c r="A1642" s="19">
        <v>2017</v>
      </c>
      <c r="B1642" s="19">
        <v>6</v>
      </c>
      <c r="C1642" s="19">
        <v>24</v>
      </c>
      <c r="D1642" s="12">
        <v>1.2542847222373934</v>
      </c>
      <c r="E1642" s="12">
        <v>33990.876599999989</v>
      </c>
      <c r="F1642" s="12">
        <v>9591.391999999998</v>
      </c>
      <c r="G1642" s="10">
        <v>82</v>
      </c>
      <c r="H1642" s="10">
        <v>13</v>
      </c>
      <c r="I1642" s="50">
        <v>343.47680000000003</v>
      </c>
    </row>
    <row r="1643" spans="1:9" x14ac:dyDescent="0.45">
      <c r="A1643" s="19">
        <v>2017</v>
      </c>
      <c r="B1643" s="19">
        <v>6</v>
      </c>
      <c r="C1643" s="19">
        <v>24</v>
      </c>
      <c r="D1643" s="12">
        <v>1.2542847222373934</v>
      </c>
      <c r="E1643" s="12">
        <v>33990.876599999989</v>
      </c>
      <c r="F1643" s="12">
        <v>9591.391999999998</v>
      </c>
      <c r="G1643" s="10">
        <v>82</v>
      </c>
      <c r="H1643" s="10">
        <v>13</v>
      </c>
      <c r="I1643" s="50">
        <v>343.47680000000003</v>
      </c>
    </row>
    <row r="1644" spans="1:9" x14ac:dyDescent="0.45">
      <c r="A1644" s="19">
        <v>2017</v>
      </c>
      <c r="B1644" s="19">
        <v>6</v>
      </c>
      <c r="C1644" s="19">
        <v>24</v>
      </c>
      <c r="D1644" s="12">
        <v>1.2542847222373934</v>
      </c>
      <c r="E1644" s="12">
        <v>33990.876599999989</v>
      </c>
      <c r="F1644" s="12">
        <v>9591.391999999998</v>
      </c>
      <c r="G1644" s="10">
        <v>82</v>
      </c>
      <c r="H1644" s="10">
        <v>13</v>
      </c>
      <c r="I1644" s="50">
        <v>343.47680000000003</v>
      </c>
    </row>
    <row r="1645" spans="1:9" x14ac:dyDescent="0.45">
      <c r="A1645" s="19">
        <v>2017</v>
      </c>
      <c r="B1645" s="19">
        <v>6</v>
      </c>
      <c r="C1645" s="19">
        <v>24</v>
      </c>
      <c r="D1645" s="12">
        <v>1.2542847222373934</v>
      </c>
      <c r="E1645" s="12">
        <v>33990.876599999989</v>
      </c>
      <c r="F1645" s="12">
        <v>9591.391999999998</v>
      </c>
      <c r="G1645" s="10">
        <v>82</v>
      </c>
      <c r="H1645" s="10">
        <v>13</v>
      </c>
      <c r="I1645" s="50">
        <v>343.47680000000003</v>
      </c>
    </row>
    <row r="1646" spans="1:9" x14ac:dyDescent="0.45">
      <c r="A1646" s="19">
        <v>2017</v>
      </c>
      <c r="B1646" s="19">
        <v>6</v>
      </c>
      <c r="C1646" s="19">
        <v>24</v>
      </c>
      <c r="D1646" s="12">
        <v>1.2542847222373934</v>
      </c>
      <c r="E1646" s="12">
        <v>33990.876599999989</v>
      </c>
      <c r="F1646" s="12">
        <v>9591.391999999998</v>
      </c>
      <c r="G1646" s="10">
        <v>82</v>
      </c>
      <c r="H1646" s="10">
        <v>13</v>
      </c>
      <c r="I1646" s="50">
        <v>343.47680000000003</v>
      </c>
    </row>
    <row r="1647" spans="1:9" x14ac:dyDescent="0.45">
      <c r="A1647" s="19">
        <v>2017</v>
      </c>
      <c r="B1647" s="19">
        <v>6</v>
      </c>
      <c r="C1647" s="19">
        <v>24</v>
      </c>
      <c r="D1647" s="12">
        <v>1.2542847222373934</v>
      </c>
      <c r="E1647" s="12">
        <v>33990.876599999989</v>
      </c>
      <c r="F1647" s="12">
        <v>9591.391999999998</v>
      </c>
      <c r="G1647" s="10">
        <v>82</v>
      </c>
      <c r="H1647" s="10">
        <v>13</v>
      </c>
      <c r="I1647" s="50">
        <v>343.47680000000003</v>
      </c>
    </row>
    <row r="1648" spans="1:9" x14ac:dyDescent="0.45">
      <c r="A1648" s="19">
        <v>2017</v>
      </c>
      <c r="B1648" s="19">
        <v>6</v>
      </c>
      <c r="C1648" s="19">
        <v>25</v>
      </c>
      <c r="D1648" s="12">
        <v>1.2542847222373934</v>
      </c>
      <c r="E1648" s="12">
        <v>33990.876599999989</v>
      </c>
      <c r="F1648" s="12">
        <v>9028.4965999999986</v>
      </c>
      <c r="G1648" s="10">
        <v>109</v>
      </c>
      <c r="H1648" s="10">
        <v>20</v>
      </c>
      <c r="I1648" s="50">
        <v>353.32916666666671</v>
      </c>
    </row>
    <row r="1649" spans="1:9" x14ac:dyDescent="0.45">
      <c r="A1649" s="19">
        <v>2017</v>
      </c>
      <c r="B1649" s="19">
        <v>6</v>
      </c>
      <c r="C1649" s="19">
        <v>25</v>
      </c>
      <c r="D1649" s="12">
        <v>1.2542847222373934</v>
      </c>
      <c r="E1649" s="12">
        <v>33990.876599999989</v>
      </c>
      <c r="F1649" s="12">
        <v>9028.4965999999986</v>
      </c>
      <c r="G1649" s="10">
        <v>109</v>
      </c>
      <c r="H1649" s="10">
        <v>20</v>
      </c>
      <c r="I1649" s="50">
        <v>353.32916666666671</v>
      </c>
    </row>
    <row r="1650" spans="1:9" x14ac:dyDescent="0.45">
      <c r="A1650" s="19">
        <v>2017</v>
      </c>
      <c r="B1650" s="19">
        <v>6</v>
      </c>
      <c r="C1650" s="19">
        <v>25</v>
      </c>
      <c r="D1650" s="12">
        <v>1.2542847222373934</v>
      </c>
      <c r="E1650" s="12">
        <v>33990.876599999989</v>
      </c>
      <c r="F1650" s="12">
        <v>9028.4965999999986</v>
      </c>
      <c r="G1650" s="10">
        <v>109</v>
      </c>
      <c r="H1650" s="10">
        <v>20</v>
      </c>
      <c r="I1650" s="50">
        <v>353.32916666666671</v>
      </c>
    </row>
    <row r="1651" spans="1:9" x14ac:dyDescent="0.45">
      <c r="A1651" s="19">
        <v>2017</v>
      </c>
      <c r="B1651" s="19">
        <v>6</v>
      </c>
      <c r="C1651" s="19">
        <v>25</v>
      </c>
      <c r="D1651" s="12">
        <v>1.2542847222373934</v>
      </c>
      <c r="E1651" s="12">
        <v>33990.876599999989</v>
      </c>
      <c r="F1651" s="12">
        <v>9028.4965999999986</v>
      </c>
      <c r="G1651" s="10">
        <v>109</v>
      </c>
      <c r="H1651" s="10">
        <v>20</v>
      </c>
      <c r="I1651" s="50">
        <v>353.32916666666671</v>
      </c>
    </row>
    <row r="1652" spans="1:9" x14ac:dyDescent="0.45">
      <c r="A1652" s="19">
        <v>2017</v>
      </c>
      <c r="B1652" s="19">
        <v>6</v>
      </c>
      <c r="C1652" s="19">
        <v>25</v>
      </c>
      <c r="D1652" s="12">
        <v>1.2542847222373934</v>
      </c>
      <c r="E1652" s="12">
        <v>33990.876599999989</v>
      </c>
      <c r="F1652" s="12">
        <v>9028.4965999999986</v>
      </c>
      <c r="G1652" s="10">
        <v>109</v>
      </c>
      <c r="H1652" s="10">
        <v>20</v>
      </c>
      <c r="I1652" s="50">
        <v>353.32916666666671</v>
      </c>
    </row>
    <row r="1653" spans="1:9" x14ac:dyDescent="0.45">
      <c r="A1653" s="19">
        <v>2017</v>
      </c>
      <c r="B1653" s="19">
        <v>6</v>
      </c>
      <c r="C1653" s="19">
        <v>25</v>
      </c>
      <c r="D1653" s="12">
        <v>1.2542847222373934</v>
      </c>
      <c r="E1653" s="12">
        <v>33990.876599999989</v>
      </c>
      <c r="F1653" s="12">
        <v>9028.4965999999986</v>
      </c>
      <c r="G1653" s="10">
        <v>109</v>
      </c>
      <c r="H1653" s="10">
        <v>20</v>
      </c>
      <c r="I1653" s="50">
        <v>353.32916666666671</v>
      </c>
    </row>
    <row r="1654" spans="1:9" x14ac:dyDescent="0.45">
      <c r="A1654" s="19">
        <v>2017</v>
      </c>
      <c r="B1654" s="19">
        <v>6</v>
      </c>
      <c r="C1654" s="19">
        <v>25</v>
      </c>
      <c r="D1654" s="12">
        <v>1.2542847222373934</v>
      </c>
      <c r="E1654" s="12">
        <v>33990.876599999989</v>
      </c>
      <c r="F1654" s="12">
        <v>9028.4965999999986</v>
      </c>
      <c r="G1654" s="10">
        <v>109</v>
      </c>
      <c r="H1654" s="10">
        <v>20</v>
      </c>
      <c r="I1654" s="50">
        <v>353.32916666666671</v>
      </c>
    </row>
    <row r="1655" spans="1:9" x14ac:dyDescent="0.45">
      <c r="A1655" s="19">
        <v>2017</v>
      </c>
      <c r="B1655" s="19">
        <v>6</v>
      </c>
      <c r="C1655" s="19">
        <v>25</v>
      </c>
      <c r="D1655" s="12">
        <v>1.2542847222373934</v>
      </c>
      <c r="E1655" s="12">
        <v>33990.876599999989</v>
      </c>
      <c r="F1655" s="12">
        <v>9028.4965999999986</v>
      </c>
      <c r="G1655" s="10">
        <v>109</v>
      </c>
      <c r="H1655" s="10">
        <v>20</v>
      </c>
      <c r="I1655" s="50">
        <v>353.32916666666671</v>
      </c>
    </row>
    <row r="1656" spans="1:9" x14ac:dyDescent="0.45">
      <c r="A1656" s="19">
        <v>2017</v>
      </c>
      <c r="B1656" s="19">
        <v>6</v>
      </c>
      <c r="C1656" s="19">
        <v>25</v>
      </c>
      <c r="D1656" s="12">
        <v>1.2542847222373934</v>
      </c>
      <c r="E1656" s="12">
        <v>33990.876599999989</v>
      </c>
      <c r="F1656" s="12">
        <v>9028.4965999999986</v>
      </c>
      <c r="G1656" s="10">
        <v>109</v>
      </c>
      <c r="H1656" s="10">
        <v>20</v>
      </c>
      <c r="I1656" s="50">
        <v>353.32916666666671</v>
      </c>
    </row>
    <row r="1657" spans="1:9" x14ac:dyDescent="0.45">
      <c r="A1657" s="19">
        <v>2017</v>
      </c>
      <c r="B1657" s="19">
        <v>6</v>
      </c>
      <c r="C1657" s="19">
        <v>26</v>
      </c>
      <c r="D1657" s="12">
        <v>1.2542847222373934</v>
      </c>
      <c r="E1657" s="12">
        <v>33990.876599999989</v>
      </c>
      <c r="F1657" s="12">
        <v>5340.4059999999999</v>
      </c>
      <c r="G1657" s="10">
        <v>62</v>
      </c>
      <c r="H1657" s="10">
        <v>12</v>
      </c>
      <c r="I1657" s="50">
        <v>367.31788750000004</v>
      </c>
    </row>
    <row r="1658" spans="1:9" x14ac:dyDescent="0.45">
      <c r="A1658" s="19">
        <v>2017</v>
      </c>
      <c r="B1658" s="19">
        <v>6</v>
      </c>
      <c r="C1658" s="19">
        <v>26</v>
      </c>
      <c r="D1658" s="12">
        <v>1.2542847222373934</v>
      </c>
      <c r="E1658" s="12">
        <v>33990.876599999989</v>
      </c>
      <c r="F1658" s="12">
        <v>5340.4059999999999</v>
      </c>
      <c r="G1658" s="10">
        <v>62</v>
      </c>
      <c r="H1658" s="10">
        <v>12</v>
      </c>
      <c r="I1658" s="50">
        <v>367.31788750000004</v>
      </c>
    </row>
    <row r="1659" spans="1:9" x14ac:dyDescent="0.45">
      <c r="A1659" s="19">
        <v>2017</v>
      </c>
      <c r="B1659" s="19">
        <v>6</v>
      </c>
      <c r="C1659" s="19">
        <v>26</v>
      </c>
      <c r="D1659" s="12">
        <v>1.2542847222373934</v>
      </c>
      <c r="E1659" s="12">
        <v>33990.876599999989</v>
      </c>
      <c r="F1659" s="12">
        <v>5340.4059999999999</v>
      </c>
      <c r="G1659" s="10">
        <v>62</v>
      </c>
      <c r="H1659" s="10">
        <v>12</v>
      </c>
      <c r="I1659" s="50">
        <v>367.31788750000004</v>
      </c>
    </row>
    <row r="1660" spans="1:9" x14ac:dyDescent="0.45">
      <c r="A1660" s="19">
        <v>2017</v>
      </c>
      <c r="B1660" s="19">
        <v>6</v>
      </c>
      <c r="C1660" s="19">
        <v>26</v>
      </c>
      <c r="D1660" s="12">
        <v>1.2542847222373934</v>
      </c>
      <c r="E1660" s="12">
        <v>33990.876599999989</v>
      </c>
      <c r="F1660" s="12">
        <v>5340.4059999999999</v>
      </c>
      <c r="G1660" s="10">
        <v>62</v>
      </c>
      <c r="H1660" s="10">
        <v>12</v>
      </c>
      <c r="I1660" s="50">
        <v>367.31788750000004</v>
      </c>
    </row>
    <row r="1661" spans="1:9" x14ac:dyDescent="0.45">
      <c r="A1661" s="19">
        <v>2017</v>
      </c>
      <c r="B1661" s="19">
        <v>6</v>
      </c>
      <c r="C1661" s="19">
        <v>26</v>
      </c>
      <c r="D1661" s="12">
        <v>1.2542847222373934</v>
      </c>
      <c r="E1661" s="12">
        <v>33990.876599999989</v>
      </c>
      <c r="F1661" s="12">
        <v>5340.4059999999999</v>
      </c>
      <c r="G1661" s="10">
        <v>62</v>
      </c>
      <c r="H1661" s="10">
        <v>12</v>
      </c>
      <c r="I1661" s="50">
        <v>367.31788750000004</v>
      </c>
    </row>
    <row r="1662" spans="1:9" x14ac:dyDescent="0.45">
      <c r="A1662" s="19">
        <v>2017</v>
      </c>
      <c r="B1662" s="19">
        <v>6</v>
      </c>
      <c r="C1662" s="19">
        <v>26</v>
      </c>
      <c r="D1662" s="12">
        <v>1.2542847222373934</v>
      </c>
      <c r="E1662" s="12">
        <v>33990.876599999989</v>
      </c>
      <c r="F1662" s="12">
        <v>5340.4059999999999</v>
      </c>
      <c r="G1662" s="10">
        <v>62</v>
      </c>
      <c r="H1662" s="10">
        <v>12</v>
      </c>
      <c r="I1662" s="50">
        <v>367.31788750000004</v>
      </c>
    </row>
    <row r="1663" spans="1:9" x14ac:dyDescent="0.45">
      <c r="A1663" s="19">
        <v>2017</v>
      </c>
      <c r="B1663" s="19">
        <v>6</v>
      </c>
      <c r="C1663" s="19">
        <v>26</v>
      </c>
      <c r="D1663" s="12">
        <v>1.2542847222373934</v>
      </c>
      <c r="E1663" s="12">
        <v>33990.876599999989</v>
      </c>
      <c r="F1663" s="12">
        <v>5340.4059999999999</v>
      </c>
      <c r="G1663" s="10">
        <v>62</v>
      </c>
      <c r="H1663" s="10">
        <v>12</v>
      </c>
      <c r="I1663" s="50">
        <v>367.31788750000004</v>
      </c>
    </row>
    <row r="1664" spans="1:9" x14ac:dyDescent="0.45">
      <c r="A1664" s="19">
        <v>2017</v>
      </c>
      <c r="B1664" s="19">
        <v>6</v>
      </c>
      <c r="C1664" s="19">
        <v>26</v>
      </c>
      <c r="D1664" s="12">
        <v>1.2542847222373934</v>
      </c>
      <c r="E1664" s="12">
        <v>33990.876599999989</v>
      </c>
      <c r="F1664" s="12">
        <v>5340.4059999999999</v>
      </c>
      <c r="G1664" s="10">
        <v>62</v>
      </c>
      <c r="H1664" s="10">
        <v>12</v>
      </c>
      <c r="I1664" s="50">
        <v>367.31788750000004</v>
      </c>
    </row>
    <row r="1665" spans="1:9" x14ac:dyDescent="0.45">
      <c r="A1665" s="19">
        <v>2017</v>
      </c>
      <c r="B1665" s="19">
        <v>6</v>
      </c>
      <c r="C1665" s="19">
        <v>26</v>
      </c>
      <c r="D1665" s="12">
        <v>1.2542847222373934</v>
      </c>
      <c r="E1665" s="12">
        <v>33990.876599999989</v>
      </c>
      <c r="F1665" s="12">
        <v>5340.4059999999999</v>
      </c>
      <c r="G1665" s="10">
        <v>62</v>
      </c>
      <c r="H1665" s="10">
        <v>12</v>
      </c>
      <c r="I1665" s="50">
        <v>367.31788750000004</v>
      </c>
    </row>
    <row r="1666" spans="1:9" x14ac:dyDescent="0.45">
      <c r="A1666" s="19">
        <v>2017</v>
      </c>
      <c r="B1666" s="19">
        <v>6</v>
      </c>
      <c r="C1666" s="19">
        <v>26</v>
      </c>
      <c r="D1666" s="12">
        <v>1.2542847222373934</v>
      </c>
      <c r="E1666" s="12">
        <v>33990.876599999989</v>
      </c>
      <c r="F1666" s="12">
        <v>5340.4059999999999</v>
      </c>
      <c r="G1666" s="10">
        <v>62</v>
      </c>
      <c r="H1666" s="10">
        <v>12</v>
      </c>
      <c r="I1666" s="50">
        <v>367.31788750000004</v>
      </c>
    </row>
    <row r="1667" spans="1:9" x14ac:dyDescent="0.45">
      <c r="A1667" s="19">
        <v>2017</v>
      </c>
      <c r="B1667" s="19">
        <v>6</v>
      </c>
      <c r="C1667" s="19">
        <v>26</v>
      </c>
      <c r="D1667" s="12">
        <v>1.2542847222373934</v>
      </c>
      <c r="E1667" s="12">
        <v>33990.876599999989</v>
      </c>
      <c r="F1667" s="12">
        <v>5340.4059999999999</v>
      </c>
      <c r="G1667" s="10">
        <v>62</v>
      </c>
      <c r="H1667" s="10">
        <v>12</v>
      </c>
      <c r="I1667" s="50">
        <v>367.31788750000004</v>
      </c>
    </row>
    <row r="1668" spans="1:9" x14ac:dyDescent="0.45">
      <c r="A1668" s="19">
        <v>2017</v>
      </c>
      <c r="B1668" s="19">
        <v>6</v>
      </c>
      <c r="C1668" s="19">
        <v>26</v>
      </c>
      <c r="D1668" s="12">
        <v>1.2542847222373934</v>
      </c>
      <c r="E1668" s="12">
        <v>33990.876599999989</v>
      </c>
      <c r="F1668" s="12">
        <v>5340.4059999999999</v>
      </c>
      <c r="G1668" s="10">
        <v>62</v>
      </c>
      <c r="H1668" s="10">
        <v>12</v>
      </c>
      <c r="I1668" s="50">
        <v>367.31788750000004</v>
      </c>
    </row>
    <row r="1669" spans="1:9" x14ac:dyDescent="0.45">
      <c r="A1669" s="19">
        <v>2017</v>
      </c>
      <c r="B1669" s="19">
        <v>6</v>
      </c>
      <c r="C1669" s="19">
        <v>26</v>
      </c>
      <c r="D1669" s="12">
        <v>1.2542847222373934</v>
      </c>
      <c r="E1669" s="12">
        <v>33990.876599999989</v>
      </c>
      <c r="F1669" s="12">
        <v>5340.4059999999999</v>
      </c>
      <c r="G1669" s="10">
        <v>62</v>
      </c>
      <c r="H1669" s="10">
        <v>12</v>
      </c>
      <c r="I1669" s="50">
        <v>367.31788750000004</v>
      </c>
    </row>
    <row r="1670" spans="1:9" x14ac:dyDescent="0.45">
      <c r="A1670" s="19">
        <v>2017</v>
      </c>
      <c r="B1670" s="19">
        <v>6</v>
      </c>
      <c r="C1670" s="19">
        <v>26</v>
      </c>
      <c r="D1670" s="12">
        <v>1.2542847222373934</v>
      </c>
      <c r="E1670" s="12">
        <v>33990.876599999989</v>
      </c>
      <c r="F1670" s="12">
        <v>5340.4059999999999</v>
      </c>
      <c r="G1670" s="10">
        <v>62</v>
      </c>
      <c r="H1670" s="10">
        <v>12</v>
      </c>
      <c r="I1670" s="50">
        <v>367.31788750000004</v>
      </c>
    </row>
    <row r="1671" spans="1:9" x14ac:dyDescent="0.45">
      <c r="A1671" s="19">
        <v>2017</v>
      </c>
      <c r="B1671" s="19">
        <v>6</v>
      </c>
      <c r="C1671" s="19">
        <v>26</v>
      </c>
      <c r="D1671" s="12">
        <v>1.2542847222373934</v>
      </c>
      <c r="E1671" s="12">
        <v>33990.876599999989</v>
      </c>
      <c r="F1671" s="12">
        <v>5340.4059999999999</v>
      </c>
      <c r="G1671" s="10">
        <v>62</v>
      </c>
      <c r="H1671" s="10">
        <v>12</v>
      </c>
      <c r="I1671" s="50">
        <v>367.31788750000004</v>
      </c>
    </row>
    <row r="1672" spans="1:9" x14ac:dyDescent="0.45">
      <c r="A1672" s="19">
        <v>2017</v>
      </c>
      <c r="B1672" s="19">
        <v>6</v>
      </c>
      <c r="C1672" s="19">
        <v>26</v>
      </c>
      <c r="D1672" s="12">
        <v>1.2542847222373934</v>
      </c>
      <c r="E1672" s="12">
        <v>33990.876599999989</v>
      </c>
      <c r="F1672" s="12">
        <v>5340.4059999999999</v>
      </c>
      <c r="G1672" s="10">
        <v>62</v>
      </c>
      <c r="H1672" s="10">
        <v>12</v>
      </c>
      <c r="I1672" s="50">
        <v>367.31788750000004</v>
      </c>
    </row>
    <row r="1673" spans="1:9" x14ac:dyDescent="0.45">
      <c r="A1673" s="19">
        <v>2017</v>
      </c>
      <c r="B1673" s="19">
        <v>7</v>
      </c>
      <c r="C1673" s="19">
        <v>27</v>
      </c>
      <c r="D1673" s="12">
        <v>1.2542847222373934</v>
      </c>
      <c r="E1673" s="12">
        <v>37563.989999999991</v>
      </c>
      <c r="F1673" s="12">
        <v>5660.1040000000003</v>
      </c>
      <c r="G1673" s="10">
        <v>71</v>
      </c>
      <c r="H1673" s="10">
        <v>14</v>
      </c>
      <c r="I1673" s="50">
        <v>162.95657142857144</v>
      </c>
    </row>
    <row r="1674" spans="1:9" x14ac:dyDescent="0.45">
      <c r="A1674" s="19">
        <v>2017</v>
      </c>
      <c r="B1674" s="19">
        <v>7</v>
      </c>
      <c r="C1674" s="19">
        <v>27</v>
      </c>
      <c r="D1674" s="12">
        <v>1.2542847222373934</v>
      </c>
      <c r="E1674" s="12">
        <v>37563.989999999991</v>
      </c>
      <c r="F1674" s="12">
        <v>5660.1040000000003</v>
      </c>
      <c r="G1674" s="10">
        <v>71</v>
      </c>
      <c r="H1674" s="10">
        <v>14</v>
      </c>
      <c r="I1674" s="50">
        <v>162.95657142857144</v>
      </c>
    </row>
    <row r="1675" spans="1:9" x14ac:dyDescent="0.45">
      <c r="A1675" s="19">
        <v>2017</v>
      </c>
      <c r="B1675" s="19">
        <v>7</v>
      </c>
      <c r="C1675" s="19">
        <v>27</v>
      </c>
      <c r="D1675" s="12">
        <v>1.2542847222373934</v>
      </c>
      <c r="E1675" s="12">
        <v>37563.989999999991</v>
      </c>
      <c r="F1675" s="12">
        <v>5660.1040000000003</v>
      </c>
      <c r="G1675" s="10">
        <v>71</v>
      </c>
      <c r="H1675" s="10">
        <v>14</v>
      </c>
      <c r="I1675" s="50">
        <v>162.95657142857144</v>
      </c>
    </row>
    <row r="1676" spans="1:9" x14ac:dyDescent="0.45">
      <c r="A1676" s="19">
        <v>2017</v>
      </c>
      <c r="B1676" s="19">
        <v>7</v>
      </c>
      <c r="C1676" s="19">
        <v>27</v>
      </c>
      <c r="D1676" s="12">
        <v>1.2542847222373934</v>
      </c>
      <c r="E1676" s="12">
        <v>37563.989999999991</v>
      </c>
      <c r="F1676" s="12">
        <v>5660.1040000000003</v>
      </c>
      <c r="G1676" s="10">
        <v>71</v>
      </c>
      <c r="H1676" s="10">
        <v>14</v>
      </c>
      <c r="I1676" s="50">
        <v>162.95657142857144</v>
      </c>
    </row>
    <row r="1677" spans="1:9" x14ac:dyDescent="0.45">
      <c r="A1677" s="19">
        <v>2017</v>
      </c>
      <c r="B1677" s="19">
        <v>7</v>
      </c>
      <c r="C1677" s="19">
        <v>27</v>
      </c>
      <c r="D1677" s="12">
        <v>1.2542847222373934</v>
      </c>
      <c r="E1677" s="12">
        <v>37563.989999999991</v>
      </c>
      <c r="F1677" s="12">
        <v>5660.1040000000003</v>
      </c>
      <c r="G1677" s="10">
        <v>71</v>
      </c>
      <c r="H1677" s="10">
        <v>14</v>
      </c>
      <c r="I1677" s="50">
        <v>162.95657142857144</v>
      </c>
    </row>
    <row r="1678" spans="1:9" x14ac:dyDescent="0.45">
      <c r="A1678" s="19">
        <v>2017</v>
      </c>
      <c r="B1678" s="19">
        <v>7</v>
      </c>
      <c r="C1678" s="19">
        <v>27</v>
      </c>
      <c r="D1678" s="12">
        <v>1.2542847222373934</v>
      </c>
      <c r="E1678" s="12">
        <v>37563.989999999991</v>
      </c>
      <c r="F1678" s="12">
        <v>5660.1040000000003</v>
      </c>
      <c r="G1678" s="10">
        <v>71</v>
      </c>
      <c r="H1678" s="10">
        <v>14</v>
      </c>
      <c r="I1678" s="50">
        <v>162.95657142857144</v>
      </c>
    </row>
    <row r="1679" spans="1:9" x14ac:dyDescent="0.45">
      <c r="A1679" s="19">
        <v>2017</v>
      </c>
      <c r="B1679" s="19">
        <v>7</v>
      </c>
      <c r="C1679" s="19">
        <v>27</v>
      </c>
      <c r="D1679" s="12">
        <v>1.2542847222373934</v>
      </c>
      <c r="E1679" s="12">
        <v>37563.989999999991</v>
      </c>
      <c r="F1679" s="12">
        <v>5660.1040000000003</v>
      </c>
      <c r="G1679" s="10">
        <v>71</v>
      </c>
      <c r="H1679" s="10">
        <v>14</v>
      </c>
      <c r="I1679" s="50">
        <v>162.95657142857144</v>
      </c>
    </row>
    <row r="1680" spans="1:9" x14ac:dyDescent="0.45">
      <c r="A1680" s="19">
        <v>2017</v>
      </c>
      <c r="B1680" s="19">
        <v>7</v>
      </c>
      <c r="C1680" s="19">
        <v>27</v>
      </c>
      <c r="D1680" s="12">
        <v>1.2542847222373934</v>
      </c>
      <c r="E1680" s="12">
        <v>37563.989999999991</v>
      </c>
      <c r="F1680" s="12">
        <v>5660.1040000000003</v>
      </c>
      <c r="G1680" s="10">
        <v>71</v>
      </c>
      <c r="H1680" s="10">
        <v>14</v>
      </c>
      <c r="I1680" s="50">
        <v>162.95657142857144</v>
      </c>
    </row>
    <row r="1681" spans="1:9" x14ac:dyDescent="0.45">
      <c r="A1681" s="19">
        <v>2017</v>
      </c>
      <c r="B1681" s="19">
        <v>7</v>
      </c>
      <c r="C1681" s="19">
        <v>27</v>
      </c>
      <c r="D1681" s="12">
        <v>1.2542847222373934</v>
      </c>
      <c r="E1681" s="12">
        <v>37563.989999999991</v>
      </c>
      <c r="F1681" s="12">
        <v>5660.1040000000003</v>
      </c>
      <c r="G1681" s="10">
        <v>71</v>
      </c>
      <c r="H1681" s="10">
        <v>14</v>
      </c>
      <c r="I1681" s="50">
        <v>162.95657142857144</v>
      </c>
    </row>
    <row r="1682" spans="1:9" x14ac:dyDescent="0.45">
      <c r="A1682" s="19">
        <v>2017</v>
      </c>
      <c r="B1682" s="19">
        <v>7</v>
      </c>
      <c r="C1682" s="19">
        <v>27</v>
      </c>
      <c r="D1682" s="12">
        <v>1.2542847222373934</v>
      </c>
      <c r="E1682" s="12">
        <v>37563.989999999991</v>
      </c>
      <c r="F1682" s="12">
        <v>5660.1040000000003</v>
      </c>
      <c r="G1682" s="10">
        <v>71</v>
      </c>
      <c r="H1682" s="10">
        <v>14</v>
      </c>
      <c r="I1682" s="50">
        <v>162.95657142857144</v>
      </c>
    </row>
    <row r="1683" spans="1:9" x14ac:dyDescent="0.45">
      <c r="A1683" s="19">
        <v>2017</v>
      </c>
      <c r="B1683" s="19">
        <v>7</v>
      </c>
      <c r="C1683" s="19">
        <v>27</v>
      </c>
      <c r="D1683" s="12">
        <v>1.2542847222373934</v>
      </c>
      <c r="E1683" s="12">
        <v>37563.989999999991</v>
      </c>
      <c r="F1683" s="12">
        <v>5660.1040000000003</v>
      </c>
      <c r="G1683" s="10">
        <v>71</v>
      </c>
      <c r="H1683" s="10">
        <v>14</v>
      </c>
      <c r="I1683" s="50">
        <v>162.95657142857144</v>
      </c>
    </row>
    <row r="1684" spans="1:9" x14ac:dyDescent="0.45">
      <c r="A1684" s="19">
        <v>2017</v>
      </c>
      <c r="B1684" s="19">
        <v>7</v>
      </c>
      <c r="C1684" s="19">
        <v>27</v>
      </c>
      <c r="D1684" s="12">
        <v>1.2542847222373934</v>
      </c>
      <c r="E1684" s="12">
        <v>37563.989999999991</v>
      </c>
      <c r="F1684" s="12">
        <v>5660.1040000000003</v>
      </c>
      <c r="G1684" s="10">
        <v>71</v>
      </c>
      <c r="H1684" s="10">
        <v>14</v>
      </c>
      <c r="I1684" s="50">
        <v>162.95657142857144</v>
      </c>
    </row>
    <row r="1685" spans="1:9" x14ac:dyDescent="0.45">
      <c r="A1685" s="19">
        <v>2017</v>
      </c>
      <c r="B1685" s="19">
        <v>7</v>
      </c>
      <c r="C1685" s="19">
        <v>27</v>
      </c>
      <c r="D1685" s="12">
        <v>1.2542847222373934</v>
      </c>
      <c r="E1685" s="12">
        <v>37563.989999999991</v>
      </c>
      <c r="F1685" s="12">
        <v>5660.1040000000003</v>
      </c>
      <c r="G1685" s="10">
        <v>71</v>
      </c>
      <c r="H1685" s="10">
        <v>14</v>
      </c>
      <c r="I1685" s="50">
        <v>162.95657142857144</v>
      </c>
    </row>
    <row r="1686" spans="1:9" x14ac:dyDescent="0.45">
      <c r="A1686" s="19">
        <v>2017</v>
      </c>
      <c r="B1686" s="19">
        <v>7</v>
      </c>
      <c r="C1686" s="19">
        <v>27</v>
      </c>
      <c r="D1686" s="12">
        <v>1.2542847222373934</v>
      </c>
      <c r="E1686" s="12">
        <v>37563.989999999991</v>
      </c>
      <c r="F1686" s="12">
        <v>5660.1040000000003</v>
      </c>
      <c r="G1686" s="10">
        <v>71</v>
      </c>
      <c r="H1686" s="10">
        <v>14</v>
      </c>
      <c r="I1686" s="50">
        <v>162.95657142857144</v>
      </c>
    </row>
    <row r="1687" spans="1:9" x14ac:dyDescent="0.45">
      <c r="A1687" s="19">
        <v>2017</v>
      </c>
      <c r="B1687" s="19">
        <v>7</v>
      </c>
      <c r="C1687" s="19">
        <v>28</v>
      </c>
      <c r="D1687" s="12">
        <v>1.2542847222373934</v>
      </c>
      <c r="E1687" s="12">
        <v>37563.989999999991</v>
      </c>
      <c r="F1687" s="12">
        <v>8792.5579999999991</v>
      </c>
      <c r="G1687" s="10">
        <v>117</v>
      </c>
      <c r="H1687" s="10">
        <v>22</v>
      </c>
      <c r="I1687" s="50">
        <v>352.91966666666667</v>
      </c>
    </row>
    <row r="1688" spans="1:9" x14ac:dyDescent="0.45">
      <c r="A1688" s="19">
        <v>2017</v>
      </c>
      <c r="B1688" s="19">
        <v>7</v>
      </c>
      <c r="C1688" s="19">
        <v>28</v>
      </c>
      <c r="D1688" s="12">
        <v>1.2542847222373934</v>
      </c>
      <c r="E1688" s="12">
        <v>37563.989999999991</v>
      </c>
      <c r="F1688" s="12">
        <v>8792.5579999999991</v>
      </c>
      <c r="G1688" s="10">
        <v>117</v>
      </c>
      <c r="H1688" s="10">
        <v>22</v>
      </c>
      <c r="I1688" s="50">
        <v>352.91966666666667</v>
      </c>
    </row>
    <row r="1689" spans="1:9" x14ac:dyDescent="0.45">
      <c r="A1689" s="19">
        <v>2017</v>
      </c>
      <c r="B1689" s="19">
        <v>7</v>
      </c>
      <c r="C1689" s="19">
        <v>28</v>
      </c>
      <c r="D1689" s="12">
        <v>1.2542847222373934</v>
      </c>
      <c r="E1689" s="12">
        <v>37563.989999999991</v>
      </c>
      <c r="F1689" s="12">
        <v>8792.5579999999991</v>
      </c>
      <c r="G1689" s="10">
        <v>117</v>
      </c>
      <c r="H1689" s="10">
        <v>22</v>
      </c>
      <c r="I1689" s="50">
        <v>352.91966666666667</v>
      </c>
    </row>
    <row r="1690" spans="1:9" x14ac:dyDescent="0.45">
      <c r="A1690" s="19">
        <v>2017</v>
      </c>
      <c r="B1690" s="19">
        <v>7</v>
      </c>
      <c r="C1690" s="19">
        <v>28</v>
      </c>
      <c r="D1690" s="12">
        <v>1.2542847222373934</v>
      </c>
      <c r="E1690" s="12">
        <v>37563.989999999991</v>
      </c>
      <c r="F1690" s="12">
        <v>8792.5579999999991</v>
      </c>
      <c r="G1690" s="10">
        <v>117</v>
      </c>
      <c r="H1690" s="10">
        <v>22</v>
      </c>
      <c r="I1690" s="50">
        <v>352.91966666666667</v>
      </c>
    </row>
    <row r="1691" spans="1:9" x14ac:dyDescent="0.45">
      <c r="A1691" s="19">
        <v>2017</v>
      </c>
      <c r="B1691" s="19">
        <v>7</v>
      </c>
      <c r="C1691" s="19">
        <v>28</v>
      </c>
      <c r="D1691" s="12">
        <v>1.2542847222373934</v>
      </c>
      <c r="E1691" s="12">
        <v>37563.989999999991</v>
      </c>
      <c r="F1691" s="12">
        <v>8792.5579999999991</v>
      </c>
      <c r="G1691" s="10">
        <v>117</v>
      </c>
      <c r="H1691" s="10">
        <v>22</v>
      </c>
      <c r="I1691" s="50">
        <v>352.91966666666667</v>
      </c>
    </row>
    <row r="1692" spans="1:9" x14ac:dyDescent="0.45">
      <c r="A1692" s="19">
        <v>2017</v>
      </c>
      <c r="B1692" s="19">
        <v>7</v>
      </c>
      <c r="C1692" s="19">
        <v>28</v>
      </c>
      <c r="D1692" s="12">
        <v>1.2542847222373934</v>
      </c>
      <c r="E1692" s="12">
        <v>37563.989999999991</v>
      </c>
      <c r="F1692" s="12">
        <v>8792.5579999999991</v>
      </c>
      <c r="G1692" s="10">
        <v>117</v>
      </c>
      <c r="H1692" s="10">
        <v>22</v>
      </c>
      <c r="I1692" s="50">
        <v>352.91966666666667</v>
      </c>
    </row>
    <row r="1693" spans="1:9" x14ac:dyDescent="0.45">
      <c r="A1693" s="19">
        <v>2017</v>
      </c>
      <c r="B1693" s="19">
        <v>7</v>
      </c>
      <c r="C1693" s="19">
        <v>28</v>
      </c>
      <c r="D1693" s="12">
        <v>1.2542847222373934</v>
      </c>
      <c r="E1693" s="12">
        <v>37563.989999999991</v>
      </c>
      <c r="F1693" s="12">
        <v>8792.5579999999991</v>
      </c>
      <c r="G1693" s="10">
        <v>117</v>
      </c>
      <c r="H1693" s="10">
        <v>22</v>
      </c>
      <c r="I1693" s="50">
        <v>352.91966666666667</v>
      </c>
    </row>
    <row r="1694" spans="1:9" x14ac:dyDescent="0.45">
      <c r="A1694" s="19">
        <v>2017</v>
      </c>
      <c r="B1694" s="19">
        <v>7</v>
      </c>
      <c r="C1694" s="19">
        <v>28</v>
      </c>
      <c r="D1694" s="12">
        <v>1.2542847222373934</v>
      </c>
      <c r="E1694" s="12">
        <v>37563.989999999991</v>
      </c>
      <c r="F1694" s="12">
        <v>8792.5579999999991</v>
      </c>
      <c r="G1694" s="10">
        <v>117</v>
      </c>
      <c r="H1694" s="10">
        <v>22</v>
      </c>
      <c r="I1694" s="50">
        <v>352.91966666666667</v>
      </c>
    </row>
    <row r="1695" spans="1:9" x14ac:dyDescent="0.45">
      <c r="A1695" s="19">
        <v>2017</v>
      </c>
      <c r="B1695" s="19">
        <v>7</v>
      </c>
      <c r="C1695" s="19">
        <v>28</v>
      </c>
      <c r="D1695" s="12">
        <v>1.2542847222373934</v>
      </c>
      <c r="E1695" s="12">
        <v>37563.989999999991</v>
      </c>
      <c r="F1695" s="12">
        <v>8792.5579999999991</v>
      </c>
      <c r="G1695" s="10">
        <v>117</v>
      </c>
      <c r="H1695" s="10">
        <v>22</v>
      </c>
      <c r="I1695" s="50">
        <v>352.91966666666667</v>
      </c>
    </row>
    <row r="1696" spans="1:9" x14ac:dyDescent="0.45">
      <c r="A1696" s="19">
        <v>2017</v>
      </c>
      <c r="B1696" s="19">
        <v>7</v>
      </c>
      <c r="C1696" s="19">
        <v>29</v>
      </c>
      <c r="D1696" s="12">
        <v>1.2542847222373934</v>
      </c>
      <c r="E1696" s="12">
        <v>37563.989999999991</v>
      </c>
      <c r="F1696" s="12">
        <v>7141.107</v>
      </c>
      <c r="G1696" s="10">
        <v>70</v>
      </c>
      <c r="H1696" s="10">
        <v>16</v>
      </c>
      <c r="I1696" s="50">
        <v>264.22005555555558</v>
      </c>
    </row>
    <row r="1697" spans="1:9" x14ac:dyDescent="0.45">
      <c r="A1697" s="19">
        <v>2017</v>
      </c>
      <c r="B1697" s="19">
        <v>7</v>
      </c>
      <c r="C1697" s="19">
        <v>29</v>
      </c>
      <c r="D1697" s="12">
        <v>1.2542847222373934</v>
      </c>
      <c r="E1697" s="12">
        <v>37563.989999999991</v>
      </c>
      <c r="F1697" s="12">
        <v>7141.107</v>
      </c>
      <c r="G1697" s="10">
        <v>70</v>
      </c>
      <c r="H1697" s="10">
        <v>16</v>
      </c>
      <c r="I1697" s="50">
        <v>264.22005555555558</v>
      </c>
    </row>
    <row r="1698" spans="1:9" x14ac:dyDescent="0.45">
      <c r="A1698" s="19">
        <v>2017</v>
      </c>
      <c r="B1698" s="19">
        <v>7</v>
      </c>
      <c r="C1698" s="19">
        <v>29</v>
      </c>
      <c r="D1698" s="12">
        <v>1.2542847222373934</v>
      </c>
      <c r="E1698" s="12">
        <v>37563.989999999991</v>
      </c>
      <c r="F1698" s="12">
        <v>7141.107</v>
      </c>
      <c r="G1698" s="10">
        <v>70</v>
      </c>
      <c r="H1698" s="10">
        <v>16</v>
      </c>
      <c r="I1698" s="50">
        <v>264.22005555555558</v>
      </c>
    </row>
    <row r="1699" spans="1:9" x14ac:dyDescent="0.45">
      <c r="A1699" s="19">
        <v>2017</v>
      </c>
      <c r="B1699" s="19">
        <v>7</v>
      </c>
      <c r="C1699" s="19">
        <v>29</v>
      </c>
      <c r="D1699" s="12">
        <v>1.2542847222373934</v>
      </c>
      <c r="E1699" s="12">
        <v>37563.989999999991</v>
      </c>
      <c r="F1699" s="12">
        <v>7141.107</v>
      </c>
      <c r="G1699" s="10">
        <v>70</v>
      </c>
      <c r="H1699" s="10">
        <v>16</v>
      </c>
      <c r="I1699" s="50">
        <v>264.22005555555558</v>
      </c>
    </row>
    <row r="1700" spans="1:9" x14ac:dyDescent="0.45">
      <c r="A1700" s="19">
        <v>2017</v>
      </c>
      <c r="B1700" s="19">
        <v>7</v>
      </c>
      <c r="C1700" s="19">
        <v>29</v>
      </c>
      <c r="D1700" s="12">
        <v>1.2542847222373934</v>
      </c>
      <c r="E1700" s="12">
        <v>37563.989999999991</v>
      </c>
      <c r="F1700" s="12">
        <v>7141.107</v>
      </c>
      <c r="G1700" s="10">
        <v>70</v>
      </c>
      <c r="H1700" s="10">
        <v>16</v>
      </c>
      <c r="I1700" s="50">
        <v>264.22005555555558</v>
      </c>
    </row>
    <row r="1701" spans="1:9" x14ac:dyDescent="0.45">
      <c r="A1701" s="19">
        <v>2017</v>
      </c>
      <c r="B1701" s="19">
        <v>7</v>
      </c>
      <c r="C1701" s="19">
        <v>29</v>
      </c>
      <c r="D1701" s="12">
        <v>1.2542847222373934</v>
      </c>
      <c r="E1701" s="12">
        <v>37563.989999999991</v>
      </c>
      <c r="F1701" s="12">
        <v>7141.107</v>
      </c>
      <c r="G1701" s="10">
        <v>70</v>
      </c>
      <c r="H1701" s="10">
        <v>16</v>
      </c>
      <c r="I1701" s="50">
        <v>264.22005555555558</v>
      </c>
    </row>
    <row r="1702" spans="1:9" x14ac:dyDescent="0.45">
      <c r="A1702" s="19">
        <v>2017</v>
      </c>
      <c r="B1702" s="19">
        <v>7</v>
      </c>
      <c r="C1702" s="19">
        <v>29</v>
      </c>
      <c r="D1702" s="12">
        <v>1.2542847222373934</v>
      </c>
      <c r="E1702" s="12">
        <v>37563.989999999991</v>
      </c>
      <c r="F1702" s="12">
        <v>7141.107</v>
      </c>
      <c r="G1702" s="10">
        <v>70</v>
      </c>
      <c r="H1702" s="10">
        <v>16</v>
      </c>
      <c r="I1702" s="50">
        <v>264.22005555555558</v>
      </c>
    </row>
    <row r="1703" spans="1:9" x14ac:dyDescent="0.45">
      <c r="A1703" s="19">
        <v>2017</v>
      </c>
      <c r="B1703" s="19">
        <v>7</v>
      </c>
      <c r="C1703" s="19">
        <v>29</v>
      </c>
      <c r="D1703" s="12">
        <v>1.2542847222373934</v>
      </c>
      <c r="E1703" s="12">
        <v>37563.989999999991</v>
      </c>
      <c r="F1703" s="12">
        <v>7141.107</v>
      </c>
      <c r="G1703" s="10">
        <v>70</v>
      </c>
      <c r="H1703" s="10">
        <v>16</v>
      </c>
      <c r="I1703" s="50">
        <v>264.22005555555558</v>
      </c>
    </row>
    <row r="1704" spans="1:9" x14ac:dyDescent="0.45">
      <c r="A1704" s="19">
        <v>2017</v>
      </c>
      <c r="B1704" s="19">
        <v>7</v>
      </c>
      <c r="C1704" s="19">
        <v>29</v>
      </c>
      <c r="D1704" s="12">
        <v>1.2542847222373934</v>
      </c>
      <c r="E1704" s="12">
        <v>37563.989999999991</v>
      </c>
      <c r="F1704" s="12">
        <v>7141.107</v>
      </c>
      <c r="G1704" s="10">
        <v>70</v>
      </c>
      <c r="H1704" s="10">
        <v>16</v>
      </c>
      <c r="I1704" s="50">
        <v>264.22005555555558</v>
      </c>
    </row>
    <row r="1705" spans="1:9" x14ac:dyDescent="0.45">
      <c r="A1705" s="19">
        <v>2017</v>
      </c>
      <c r="B1705" s="19">
        <v>7</v>
      </c>
      <c r="C1705" s="19">
        <v>29</v>
      </c>
      <c r="D1705" s="12">
        <v>1.2542847222373934</v>
      </c>
      <c r="E1705" s="12">
        <v>37563.989999999991</v>
      </c>
      <c r="F1705" s="12">
        <v>7141.107</v>
      </c>
      <c r="G1705" s="10">
        <v>70</v>
      </c>
      <c r="H1705" s="10">
        <v>16</v>
      </c>
      <c r="I1705" s="50">
        <v>264.22005555555558</v>
      </c>
    </row>
    <row r="1706" spans="1:9" x14ac:dyDescent="0.45">
      <c r="A1706" s="19">
        <v>2017</v>
      </c>
      <c r="B1706" s="19">
        <v>7</v>
      </c>
      <c r="C1706" s="19">
        <v>29</v>
      </c>
      <c r="D1706" s="12">
        <v>1.2542847222373934</v>
      </c>
      <c r="E1706" s="12">
        <v>37563.989999999991</v>
      </c>
      <c r="F1706" s="12">
        <v>7141.107</v>
      </c>
      <c r="G1706" s="10">
        <v>70</v>
      </c>
      <c r="H1706" s="10">
        <v>16</v>
      </c>
      <c r="I1706" s="50">
        <v>264.22005555555558</v>
      </c>
    </row>
    <row r="1707" spans="1:9" x14ac:dyDescent="0.45">
      <c r="A1707" s="19">
        <v>2017</v>
      </c>
      <c r="B1707" s="19">
        <v>7</v>
      </c>
      <c r="C1707" s="19">
        <v>29</v>
      </c>
      <c r="D1707" s="12">
        <v>1.2542847222373934</v>
      </c>
      <c r="E1707" s="12">
        <v>37563.989999999991</v>
      </c>
      <c r="F1707" s="12">
        <v>7141.107</v>
      </c>
      <c r="G1707" s="10">
        <v>70</v>
      </c>
      <c r="H1707" s="10">
        <v>16</v>
      </c>
      <c r="I1707" s="50">
        <v>264.22005555555558</v>
      </c>
    </row>
    <row r="1708" spans="1:9" x14ac:dyDescent="0.45">
      <c r="A1708" s="19">
        <v>2017</v>
      </c>
      <c r="B1708" s="19">
        <v>7</v>
      </c>
      <c r="C1708" s="19">
        <v>29</v>
      </c>
      <c r="D1708" s="12">
        <v>1.2542847222373934</v>
      </c>
      <c r="E1708" s="12">
        <v>37563.989999999991</v>
      </c>
      <c r="F1708" s="12">
        <v>7141.107</v>
      </c>
      <c r="G1708" s="10">
        <v>70</v>
      </c>
      <c r="H1708" s="10">
        <v>16</v>
      </c>
      <c r="I1708" s="50">
        <v>264.22005555555558</v>
      </c>
    </row>
    <row r="1709" spans="1:9" x14ac:dyDescent="0.45">
      <c r="A1709" s="19">
        <v>2017</v>
      </c>
      <c r="B1709" s="19">
        <v>7</v>
      </c>
      <c r="C1709" s="19">
        <v>29</v>
      </c>
      <c r="D1709" s="12">
        <v>1.2542847222373934</v>
      </c>
      <c r="E1709" s="12">
        <v>37563.989999999991</v>
      </c>
      <c r="F1709" s="12">
        <v>7141.107</v>
      </c>
      <c r="G1709" s="10">
        <v>70</v>
      </c>
      <c r="H1709" s="10">
        <v>16</v>
      </c>
      <c r="I1709" s="50">
        <v>264.22005555555558</v>
      </c>
    </row>
    <row r="1710" spans="1:9" x14ac:dyDescent="0.45">
      <c r="A1710" s="19">
        <v>2017</v>
      </c>
      <c r="B1710" s="19">
        <v>7</v>
      </c>
      <c r="C1710" s="19">
        <v>29</v>
      </c>
      <c r="D1710" s="12">
        <v>1.2542847222373934</v>
      </c>
      <c r="E1710" s="12">
        <v>37563.989999999991</v>
      </c>
      <c r="F1710" s="12">
        <v>7141.107</v>
      </c>
      <c r="G1710" s="10">
        <v>70</v>
      </c>
      <c r="H1710" s="10">
        <v>16</v>
      </c>
      <c r="I1710" s="50">
        <v>264.22005555555558</v>
      </c>
    </row>
    <row r="1711" spans="1:9" x14ac:dyDescent="0.45">
      <c r="A1711" s="19">
        <v>2017</v>
      </c>
      <c r="B1711" s="19">
        <v>7</v>
      </c>
      <c r="C1711" s="19">
        <v>29</v>
      </c>
      <c r="D1711" s="12">
        <v>1.2542847222373934</v>
      </c>
      <c r="E1711" s="12">
        <v>37563.989999999991</v>
      </c>
      <c r="F1711" s="12">
        <v>7141.107</v>
      </c>
      <c r="G1711" s="10">
        <v>70</v>
      </c>
      <c r="H1711" s="10">
        <v>16</v>
      </c>
      <c r="I1711" s="50">
        <v>264.22005555555558</v>
      </c>
    </row>
    <row r="1712" spans="1:9" x14ac:dyDescent="0.45">
      <c r="A1712" s="19">
        <v>2017</v>
      </c>
      <c r="B1712" s="19">
        <v>7</v>
      </c>
      <c r="C1712" s="19">
        <v>29</v>
      </c>
      <c r="D1712" s="12">
        <v>1.2542847222373934</v>
      </c>
      <c r="E1712" s="12">
        <v>37563.989999999991</v>
      </c>
      <c r="F1712" s="12">
        <v>7141.107</v>
      </c>
      <c r="G1712" s="10">
        <v>70</v>
      </c>
      <c r="H1712" s="10">
        <v>16</v>
      </c>
      <c r="I1712" s="50">
        <v>264.22005555555558</v>
      </c>
    </row>
    <row r="1713" spans="1:9" x14ac:dyDescent="0.45">
      <c r="A1713" s="19">
        <v>2017</v>
      </c>
      <c r="B1713" s="19">
        <v>7</v>
      </c>
      <c r="C1713" s="19">
        <v>29</v>
      </c>
      <c r="D1713" s="12">
        <v>1.2542847222373934</v>
      </c>
      <c r="E1713" s="12">
        <v>37563.989999999991</v>
      </c>
      <c r="F1713" s="12">
        <v>7141.107</v>
      </c>
      <c r="G1713" s="10">
        <v>70</v>
      </c>
      <c r="H1713" s="10">
        <v>16</v>
      </c>
      <c r="I1713" s="50">
        <v>264.22005555555558</v>
      </c>
    </row>
    <row r="1714" spans="1:9" x14ac:dyDescent="0.45">
      <c r="A1714" s="19">
        <v>2017</v>
      </c>
      <c r="B1714" s="19">
        <v>7</v>
      </c>
      <c r="C1714" s="19">
        <v>30</v>
      </c>
      <c r="D1714" s="12">
        <v>1.2542847222373934</v>
      </c>
      <c r="E1714" s="12">
        <v>37563.989999999991</v>
      </c>
      <c r="F1714" s="12">
        <v>10401.907999999999</v>
      </c>
      <c r="G1714" s="10">
        <v>112</v>
      </c>
      <c r="H1714" s="10">
        <v>16</v>
      </c>
      <c r="I1714" s="50">
        <v>156.2432</v>
      </c>
    </row>
    <row r="1715" spans="1:9" x14ac:dyDescent="0.45">
      <c r="A1715" s="19">
        <v>2017</v>
      </c>
      <c r="B1715" s="19">
        <v>7</v>
      </c>
      <c r="C1715" s="19">
        <v>30</v>
      </c>
      <c r="D1715" s="12">
        <v>1.2542847222373934</v>
      </c>
      <c r="E1715" s="12">
        <v>37563.989999999991</v>
      </c>
      <c r="F1715" s="12">
        <v>10401.907999999999</v>
      </c>
      <c r="G1715" s="10">
        <v>112</v>
      </c>
      <c r="H1715" s="10">
        <v>16</v>
      </c>
      <c r="I1715" s="50">
        <v>156.2432</v>
      </c>
    </row>
    <row r="1716" spans="1:9" x14ac:dyDescent="0.45">
      <c r="A1716" s="19">
        <v>2017</v>
      </c>
      <c r="B1716" s="19">
        <v>7</v>
      </c>
      <c r="C1716" s="19">
        <v>30</v>
      </c>
      <c r="D1716" s="12">
        <v>1.2542847222373934</v>
      </c>
      <c r="E1716" s="12">
        <v>37563.989999999991</v>
      </c>
      <c r="F1716" s="12">
        <v>10401.907999999999</v>
      </c>
      <c r="G1716" s="10">
        <v>112</v>
      </c>
      <c r="H1716" s="10">
        <v>16</v>
      </c>
      <c r="I1716" s="50">
        <v>156.2432</v>
      </c>
    </row>
    <row r="1717" spans="1:9" x14ac:dyDescent="0.45">
      <c r="A1717" s="19">
        <v>2017</v>
      </c>
      <c r="B1717" s="19">
        <v>7</v>
      </c>
      <c r="C1717" s="19">
        <v>30</v>
      </c>
      <c r="D1717" s="12">
        <v>1.2542847222373934</v>
      </c>
      <c r="E1717" s="12">
        <v>37563.989999999991</v>
      </c>
      <c r="F1717" s="12">
        <v>10401.907999999999</v>
      </c>
      <c r="G1717" s="10">
        <v>112</v>
      </c>
      <c r="H1717" s="10">
        <v>16</v>
      </c>
      <c r="I1717" s="50">
        <v>156.2432</v>
      </c>
    </row>
    <row r="1718" spans="1:9" x14ac:dyDescent="0.45">
      <c r="A1718" s="19">
        <v>2017</v>
      </c>
      <c r="B1718" s="19">
        <v>7</v>
      </c>
      <c r="C1718" s="19">
        <v>30</v>
      </c>
      <c r="D1718" s="12">
        <v>1.2542847222373934</v>
      </c>
      <c r="E1718" s="12">
        <v>37563.989999999991</v>
      </c>
      <c r="F1718" s="12">
        <v>10401.907999999999</v>
      </c>
      <c r="G1718" s="10">
        <v>112</v>
      </c>
      <c r="H1718" s="10">
        <v>16</v>
      </c>
      <c r="I1718" s="50">
        <v>156.2432</v>
      </c>
    </row>
    <row r="1719" spans="1:9" x14ac:dyDescent="0.45">
      <c r="A1719" s="19">
        <v>2017</v>
      </c>
      <c r="B1719" s="19">
        <v>7</v>
      </c>
      <c r="C1719" s="19">
        <v>30</v>
      </c>
      <c r="D1719" s="12">
        <v>1.2542847222373934</v>
      </c>
      <c r="E1719" s="12">
        <v>37563.989999999991</v>
      </c>
      <c r="F1719" s="12">
        <v>10401.907999999999</v>
      </c>
      <c r="G1719" s="10">
        <v>112</v>
      </c>
      <c r="H1719" s="10">
        <v>16</v>
      </c>
      <c r="I1719" s="50">
        <v>156.2432</v>
      </c>
    </row>
    <row r="1720" spans="1:9" x14ac:dyDescent="0.45">
      <c r="A1720" s="19">
        <v>2017</v>
      </c>
      <c r="B1720" s="19">
        <v>7</v>
      </c>
      <c r="C1720" s="19">
        <v>30</v>
      </c>
      <c r="D1720" s="12">
        <v>1.2542847222373934</v>
      </c>
      <c r="E1720" s="12">
        <v>37563.989999999991</v>
      </c>
      <c r="F1720" s="12">
        <v>10401.907999999999</v>
      </c>
      <c r="G1720" s="10">
        <v>112</v>
      </c>
      <c r="H1720" s="10">
        <v>16</v>
      </c>
      <c r="I1720" s="50">
        <v>156.2432</v>
      </c>
    </row>
    <row r="1721" spans="1:9" x14ac:dyDescent="0.45">
      <c r="A1721" s="19">
        <v>2017</v>
      </c>
      <c r="B1721" s="19">
        <v>7</v>
      </c>
      <c r="C1721" s="19">
        <v>30</v>
      </c>
      <c r="D1721" s="12">
        <v>1.2542847222373934</v>
      </c>
      <c r="E1721" s="12">
        <v>37563.989999999991</v>
      </c>
      <c r="F1721" s="12">
        <v>10401.907999999999</v>
      </c>
      <c r="G1721" s="10">
        <v>112</v>
      </c>
      <c r="H1721" s="10">
        <v>16</v>
      </c>
      <c r="I1721" s="50">
        <v>156.2432</v>
      </c>
    </row>
    <row r="1722" spans="1:9" x14ac:dyDescent="0.45">
      <c r="A1722" s="19">
        <v>2017</v>
      </c>
      <c r="B1722" s="19">
        <v>7</v>
      </c>
      <c r="C1722" s="19">
        <v>30</v>
      </c>
      <c r="D1722" s="12">
        <v>1.2542847222373934</v>
      </c>
      <c r="E1722" s="12">
        <v>37563.989999999991</v>
      </c>
      <c r="F1722" s="12">
        <v>10401.907999999999</v>
      </c>
      <c r="G1722" s="10">
        <v>112</v>
      </c>
      <c r="H1722" s="10">
        <v>16</v>
      </c>
      <c r="I1722" s="50">
        <v>156.2432</v>
      </c>
    </row>
    <row r="1723" spans="1:9" x14ac:dyDescent="0.45">
      <c r="A1723" s="19">
        <v>2017</v>
      </c>
      <c r="B1723" s="19">
        <v>7</v>
      </c>
      <c r="C1723" s="19">
        <v>30</v>
      </c>
      <c r="D1723" s="12">
        <v>1.2542847222373934</v>
      </c>
      <c r="E1723" s="12">
        <v>37563.989999999991</v>
      </c>
      <c r="F1723" s="12">
        <v>10401.907999999999</v>
      </c>
      <c r="G1723" s="10">
        <v>112</v>
      </c>
      <c r="H1723" s="10">
        <v>16</v>
      </c>
      <c r="I1723" s="50">
        <v>156.2432</v>
      </c>
    </row>
    <row r="1724" spans="1:9" x14ac:dyDescent="0.45">
      <c r="A1724" s="19">
        <v>2017</v>
      </c>
      <c r="B1724" s="19">
        <v>7</v>
      </c>
      <c r="C1724" s="19">
        <v>31</v>
      </c>
      <c r="D1724" s="12">
        <v>1.2542847222373934</v>
      </c>
      <c r="E1724" s="12">
        <v>37563.989999999991</v>
      </c>
      <c r="F1724" s="12">
        <v>8712.3930000000018</v>
      </c>
      <c r="G1724" s="10">
        <v>95</v>
      </c>
      <c r="H1724" s="10">
        <v>11</v>
      </c>
      <c r="I1724" s="50">
        <v>114.76400000000001</v>
      </c>
    </row>
    <row r="1725" spans="1:9" x14ac:dyDescent="0.45">
      <c r="A1725" s="19">
        <v>2017</v>
      </c>
      <c r="B1725" s="19">
        <v>8</v>
      </c>
      <c r="C1725" s="19">
        <v>31</v>
      </c>
      <c r="D1725" s="12">
        <v>1.2542847222373934</v>
      </c>
      <c r="E1725" s="12">
        <v>29442.170999999998</v>
      </c>
      <c r="F1725" s="12">
        <v>8712.3930000000018</v>
      </c>
      <c r="G1725" s="10">
        <v>95</v>
      </c>
      <c r="H1725" s="10">
        <v>11</v>
      </c>
      <c r="I1725" s="50">
        <v>114.76400000000001</v>
      </c>
    </row>
    <row r="1726" spans="1:9" x14ac:dyDescent="0.45">
      <c r="A1726" s="19">
        <v>2017</v>
      </c>
      <c r="B1726" s="19">
        <v>8</v>
      </c>
      <c r="C1726" s="19">
        <v>31</v>
      </c>
      <c r="D1726" s="12">
        <v>1.2542847222373934</v>
      </c>
      <c r="E1726" s="12">
        <v>29442.170999999998</v>
      </c>
      <c r="F1726" s="12">
        <v>8712.3930000000018</v>
      </c>
      <c r="G1726" s="10">
        <v>95</v>
      </c>
      <c r="H1726" s="10">
        <v>11</v>
      </c>
      <c r="I1726" s="50">
        <v>114.76400000000001</v>
      </c>
    </row>
    <row r="1727" spans="1:9" x14ac:dyDescent="0.45">
      <c r="A1727" s="19">
        <v>2017</v>
      </c>
      <c r="B1727" s="19">
        <v>8</v>
      </c>
      <c r="C1727" s="19">
        <v>32</v>
      </c>
      <c r="D1727" s="12">
        <v>1.2542847222373934</v>
      </c>
      <c r="E1727" s="12">
        <v>29442.170999999998</v>
      </c>
      <c r="F1727" s="12">
        <v>5371.7532000000001</v>
      </c>
      <c r="G1727" s="10">
        <v>78</v>
      </c>
      <c r="H1727" s="10">
        <v>12</v>
      </c>
      <c r="I1727" s="50">
        <v>339.45628571428568</v>
      </c>
    </row>
    <row r="1728" spans="1:9" x14ac:dyDescent="0.45">
      <c r="A1728" s="19">
        <v>2017</v>
      </c>
      <c r="B1728" s="19">
        <v>8</v>
      </c>
      <c r="C1728" s="19">
        <v>32</v>
      </c>
      <c r="D1728" s="12">
        <v>1.2542847222373934</v>
      </c>
      <c r="E1728" s="12">
        <v>29442.170999999998</v>
      </c>
      <c r="F1728" s="12">
        <v>5371.7532000000001</v>
      </c>
      <c r="G1728" s="10">
        <v>78</v>
      </c>
      <c r="H1728" s="10">
        <v>12</v>
      </c>
      <c r="I1728" s="50">
        <v>339.45628571428568</v>
      </c>
    </row>
    <row r="1729" spans="1:9" x14ac:dyDescent="0.45">
      <c r="A1729" s="19">
        <v>2017</v>
      </c>
      <c r="B1729" s="19">
        <v>8</v>
      </c>
      <c r="C1729" s="19">
        <v>32</v>
      </c>
      <c r="D1729" s="12">
        <v>1.2542847222373934</v>
      </c>
      <c r="E1729" s="12">
        <v>29442.170999999998</v>
      </c>
      <c r="F1729" s="12">
        <v>5371.7532000000001</v>
      </c>
      <c r="G1729" s="10">
        <v>78</v>
      </c>
      <c r="H1729" s="10">
        <v>12</v>
      </c>
      <c r="I1729" s="50">
        <v>339.45628571428568</v>
      </c>
    </row>
    <row r="1730" spans="1:9" x14ac:dyDescent="0.45">
      <c r="A1730" s="19">
        <v>2017</v>
      </c>
      <c r="B1730" s="19">
        <v>8</v>
      </c>
      <c r="C1730" s="19">
        <v>32</v>
      </c>
      <c r="D1730" s="12">
        <v>1.2542847222373934</v>
      </c>
      <c r="E1730" s="12">
        <v>29442.170999999998</v>
      </c>
      <c r="F1730" s="12">
        <v>5371.7532000000001</v>
      </c>
      <c r="G1730" s="10">
        <v>78</v>
      </c>
      <c r="H1730" s="10">
        <v>12</v>
      </c>
      <c r="I1730" s="50">
        <v>339.45628571428568</v>
      </c>
    </row>
    <row r="1731" spans="1:9" x14ac:dyDescent="0.45">
      <c r="A1731" s="19">
        <v>2017</v>
      </c>
      <c r="B1731" s="19">
        <v>8</v>
      </c>
      <c r="C1731" s="19">
        <v>32</v>
      </c>
      <c r="D1731" s="12">
        <v>1.2542847222373934</v>
      </c>
      <c r="E1731" s="12">
        <v>29442.170999999998</v>
      </c>
      <c r="F1731" s="12">
        <v>5371.7532000000001</v>
      </c>
      <c r="G1731" s="10">
        <v>78</v>
      </c>
      <c r="H1731" s="10">
        <v>12</v>
      </c>
      <c r="I1731" s="50">
        <v>339.45628571428568</v>
      </c>
    </row>
    <row r="1732" spans="1:9" x14ac:dyDescent="0.45">
      <c r="A1732" s="19">
        <v>2017</v>
      </c>
      <c r="B1732" s="19">
        <v>8</v>
      </c>
      <c r="C1732" s="19">
        <v>32</v>
      </c>
      <c r="D1732" s="12">
        <v>1.2542847222373934</v>
      </c>
      <c r="E1732" s="12">
        <v>29442.170999999998</v>
      </c>
      <c r="F1732" s="12">
        <v>5371.7532000000001</v>
      </c>
      <c r="G1732" s="10">
        <v>78</v>
      </c>
      <c r="H1732" s="10">
        <v>12</v>
      </c>
      <c r="I1732" s="50">
        <v>339.45628571428568</v>
      </c>
    </row>
    <row r="1733" spans="1:9" x14ac:dyDescent="0.45">
      <c r="A1733" s="19">
        <v>2017</v>
      </c>
      <c r="B1733" s="19">
        <v>8</v>
      </c>
      <c r="C1733" s="19">
        <v>32</v>
      </c>
      <c r="D1733" s="12">
        <v>1.2542847222373934</v>
      </c>
      <c r="E1733" s="12">
        <v>29442.170999999998</v>
      </c>
      <c r="F1733" s="12">
        <v>5371.7532000000001</v>
      </c>
      <c r="G1733" s="10">
        <v>78</v>
      </c>
      <c r="H1733" s="10">
        <v>12</v>
      </c>
      <c r="I1733" s="50">
        <v>339.45628571428568</v>
      </c>
    </row>
    <row r="1734" spans="1:9" x14ac:dyDescent="0.45">
      <c r="A1734" s="19">
        <v>2017</v>
      </c>
      <c r="B1734" s="19">
        <v>8</v>
      </c>
      <c r="C1734" s="19">
        <v>33</v>
      </c>
      <c r="D1734" s="12">
        <v>1.2542847222373934</v>
      </c>
      <c r="E1734" s="12">
        <v>29442.170999999998</v>
      </c>
      <c r="F1734" s="12">
        <v>4756.0245000000004</v>
      </c>
      <c r="G1734" s="10">
        <v>69</v>
      </c>
      <c r="H1734" s="10">
        <v>8</v>
      </c>
      <c r="I1734" s="50">
        <v>549.85654545454543</v>
      </c>
    </row>
    <row r="1735" spans="1:9" x14ac:dyDescent="0.45">
      <c r="A1735" s="19">
        <v>2017</v>
      </c>
      <c r="B1735" s="19">
        <v>8</v>
      </c>
      <c r="C1735" s="19">
        <v>33</v>
      </c>
      <c r="D1735" s="12">
        <v>1.2542847222373934</v>
      </c>
      <c r="E1735" s="12">
        <v>29442.170999999998</v>
      </c>
      <c r="F1735" s="12">
        <v>4756.0245000000004</v>
      </c>
      <c r="G1735" s="10">
        <v>69</v>
      </c>
      <c r="H1735" s="10">
        <v>8</v>
      </c>
      <c r="I1735" s="50">
        <v>549.85654545454543</v>
      </c>
    </row>
    <row r="1736" spans="1:9" x14ac:dyDescent="0.45">
      <c r="A1736" s="19">
        <v>2017</v>
      </c>
      <c r="B1736" s="19">
        <v>8</v>
      </c>
      <c r="C1736" s="19">
        <v>33</v>
      </c>
      <c r="D1736" s="12">
        <v>1.2542847222373934</v>
      </c>
      <c r="E1736" s="12">
        <v>29442.170999999998</v>
      </c>
      <c r="F1736" s="12">
        <v>4756.0245000000004</v>
      </c>
      <c r="G1736" s="10">
        <v>69</v>
      </c>
      <c r="H1736" s="10">
        <v>8</v>
      </c>
      <c r="I1736" s="50">
        <v>549.85654545454543</v>
      </c>
    </row>
    <row r="1737" spans="1:9" x14ac:dyDescent="0.45">
      <c r="A1737" s="19">
        <v>2017</v>
      </c>
      <c r="B1737" s="19">
        <v>8</v>
      </c>
      <c r="C1737" s="19">
        <v>33</v>
      </c>
      <c r="D1737" s="12">
        <v>1.2542847222373934</v>
      </c>
      <c r="E1737" s="12">
        <v>29442.170999999998</v>
      </c>
      <c r="F1737" s="12">
        <v>4756.0245000000004</v>
      </c>
      <c r="G1737" s="10">
        <v>69</v>
      </c>
      <c r="H1737" s="10">
        <v>8</v>
      </c>
      <c r="I1737" s="50">
        <v>549.85654545454543</v>
      </c>
    </row>
    <row r="1738" spans="1:9" x14ac:dyDescent="0.45">
      <c r="A1738" s="19">
        <v>2017</v>
      </c>
      <c r="B1738" s="19">
        <v>8</v>
      </c>
      <c r="C1738" s="19">
        <v>33</v>
      </c>
      <c r="D1738" s="12">
        <v>1.2542847222373934</v>
      </c>
      <c r="E1738" s="12">
        <v>29442.170999999998</v>
      </c>
      <c r="F1738" s="12">
        <v>4756.0245000000004</v>
      </c>
      <c r="G1738" s="10">
        <v>69</v>
      </c>
      <c r="H1738" s="10">
        <v>8</v>
      </c>
      <c r="I1738" s="50">
        <v>549.85654545454543</v>
      </c>
    </row>
    <row r="1739" spans="1:9" x14ac:dyDescent="0.45">
      <c r="A1739" s="19">
        <v>2017</v>
      </c>
      <c r="B1739" s="19">
        <v>8</v>
      </c>
      <c r="C1739" s="19">
        <v>33</v>
      </c>
      <c r="D1739" s="12">
        <v>1.2542847222373934</v>
      </c>
      <c r="E1739" s="12">
        <v>29442.170999999998</v>
      </c>
      <c r="F1739" s="12">
        <v>4756.0245000000004</v>
      </c>
      <c r="G1739" s="10">
        <v>69</v>
      </c>
      <c r="H1739" s="10">
        <v>8</v>
      </c>
      <c r="I1739" s="50">
        <v>549.85654545454543</v>
      </c>
    </row>
    <row r="1740" spans="1:9" x14ac:dyDescent="0.45">
      <c r="A1740" s="19">
        <v>2017</v>
      </c>
      <c r="B1740" s="19">
        <v>8</v>
      </c>
      <c r="C1740" s="19">
        <v>33</v>
      </c>
      <c r="D1740" s="12">
        <v>1.2542847222373934</v>
      </c>
      <c r="E1740" s="12">
        <v>29442.170999999998</v>
      </c>
      <c r="F1740" s="12">
        <v>4756.0245000000004</v>
      </c>
      <c r="G1740" s="10">
        <v>69</v>
      </c>
      <c r="H1740" s="10">
        <v>8</v>
      </c>
      <c r="I1740" s="50">
        <v>549.85654545454543</v>
      </c>
    </row>
    <row r="1741" spans="1:9" x14ac:dyDescent="0.45">
      <c r="A1741" s="19">
        <v>2017</v>
      </c>
      <c r="B1741" s="19">
        <v>8</v>
      </c>
      <c r="C1741" s="19">
        <v>33</v>
      </c>
      <c r="D1741" s="12">
        <v>1.2542847222373934</v>
      </c>
      <c r="E1741" s="12">
        <v>29442.170999999998</v>
      </c>
      <c r="F1741" s="12">
        <v>4756.0245000000004</v>
      </c>
      <c r="G1741" s="10">
        <v>69</v>
      </c>
      <c r="H1741" s="10">
        <v>8</v>
      </c>
      <c r="I1741" s="50">
        <v>549.85654545454543</v>
      </c>
    </row>
    <row r="1742" spans="1:9" x14ac:dyDescent="0.45">
      <c r="A1742" s="19">
        <v>2017</v>
      </c>
      <c r="B1742" s="19">
        <v>8</v>
      </c>
      <c r="C1742" s="19">
        <v>33</v>
      </c>
      <c r="D1742" s="12">
        <v>1.2542847222373934</v>
      </c>
      <c r="E1742" s="12">
        <v>29442.170999999998</v>
      </c>
      <c r="F1742" s="12">
        <v>4756.0245000000004</v>
      </c>
      <c r="G1742" s="10">
        <v>69</v>
      </c>
      <c r="H1742" s="10">
        <v>8</v>
      </c>
      <c r="I1742" s="50">
        <v>549.85654545454543</v>
      </c>
    </row>
    <row r="1743" spans="1:9" x14ac:dyDescent="0.45">
      <c r="A1743" s="19">
        <v>2017</v>
      </c>
      <c r="B1743" s="19">
        <v>8</v>
      </c>
      <c r="C1743" s="19">
        <v>33</v>
      </c>
      <c r="D1743" s="12">
        <v>1.2542847222373934</v>
      </c>
      <c r="E1743" s="12">
        <v>29442.170999999998</v>
      </c>
      <c r="F1743" s="12">
        <v>4756.0245000000004</v>
      </c>
      <c r="G1743" s="10">
        <v>69</v>
      </c>
      <c r="H1743" s="10">
        <v>8</v>
      </c>
      <c r="I1743" s="50">
        <v>549.85654545454543</v>
      </c>
    </row>
    <row r="1744" spans="1:9" x14ac:dyDescent="0.45">
      <c r="A1744" s="19">
        <v>2017</v>
      </c>
      <c r="B1744" s="19">
        <v>8</v>
      </c>
      <c r="C1744" s="19">
        <v>33</v>
      </c>
      <c r="D1744" s="12">
        <v>1.2542847222373934</v>
      </c>
      <c r="E1744" s="12">
        <v>29442.170999999998</v>
      </c>
      <c r="F1744" s="12">
        <v>4756.0245000000004</v>
      </c>
      <c r="G1744" s="10">
        <v>69</v>
      </c>
      <c r="H1744" s="10">
        <v>8</v>
      </c>
      <c r="I1744" s="50">
        <v>549.85654545454543</v>
      </c>
    </row>
    <row r="1745" spans="1:9" x14ac:dyDescent="0.45">
      <c r="A1745" s="19">
        <v>2017</v>
      </c>
      <c r="B1745" s="19">
        <v>8</v>
      </c>
      <c r="C1745" s="19">
        <v>34</v>
      </c>
      <c r="D1745" s="12">
        <v>1.2542847222373934</v>
      </c>
      <c r="E1745" s="12">
        <v>29442.170999999998</v>
      </c>
      <c r="F1745" s="12">
        <v>4878.0679999999993</v>
      </c>
      <c r="G1745" s="10">
        <v>67</v>
      </c>
      <c r="H1745" s="10">
        <v>12</v>
      </c>
      <c r="I1745" s="50">
        <v>234.73733333333337</v>
      </c>
    </row>
    <row r="1746" spans="1:9" x14ac:dyDescent="0.45">
      <c r="A1746" s="19">
        <v>2017</v>
      </c>
      <c r="B1746" s="19">
        <v>8</v>
      </c>
      <c r="C1746" s="19">
        <v>34</v>
      </c>
      <c r="D1746" s="12">
        <v>1.2542847222373934</v>
      </c>
      <c r="E1746" s="12">
        <v>29442.170999999998</v>
      </c>
      <c r="F1746" s="12">
        <v>4878.0679999999993</v>
      </c>
      <c r="G1746" s="10">
        <v>67</v>
      </c>
      <c r="H1746" s="10">
        <v>12</v>
      </c>
      <c r="I1746" s="50">
        <v>234.73733333333337</v>
      </c>
    </row>
    <row r="1747" spans="1:9" x14ac:dyDescent="0.45">
      <c r="A1747" s="19">
        <v>2017</v>
      </c>
      <c r="B1747" s="19">
        <v>8</v>
      </c>
      <c r="C1747" s="19">
        <v>34</v>
      </c>
      <c r="D1747" s="12">
        <v>1.2542847222373934</v>
      </c>
      <c r="E1747" s="12">
        <v>29442.170999999998</v>
      </c>
      <c r="F1747" s="12">
        <v>4878.0679999999993</v>
      </c>
      <c r="G1747" s="10">
        <v>67</v>
      </c>
      <c r="H1747" s="10">
        <v>12</v>
      </c>
      <c r="I1747" s="50">
        <v>234.73733333333337</v>
      </c>
    </row>
    <row r="1748" spans="1:9" x14ac:dyDescent="0.45">
      <c r="A1748" s="19">
        <v>2017</v>
      </c>
      <c r="B1748" s="19">
        <v>8</v>
      </c>
      <c r="C1748" s="19">
        <v>34</v>
      </c>
      <c r="D1748" s="12">
        <v>1.2542847222373934</v>
      </c>
      <c r="E1748" s="12">
        <v>29442.170999999998</v>
      </c>
      <c r="F1748" s="12">
        <v>4878.0679999999993</v>
      </c>
      <c r="G1748" s="10">
        <v>67</v>
      </c>
      <c r="H1748" s="10">
        <v>12</v>
      </c>
      <c r="I1748" s="50">
        <v>234.73733333333337</v>
      </c>
    </row>
    <row r="1749" spans="1:9" x14ac:dyDescent="0.45">
      <c r="A1749" s="19">
        <v>2017</v>
      </c>
      <c r="B1749" s="19">
        <v>8</v>
      </c>
      <c r="C1749" s="19">
        <v>34</v>
      </c>
      <c r="D1749" s="12">
        <v>1.2542847222373934</v>
      </c>
      <c r="E1749" s="12">
        <v>29442.170999999998</v>
      </c>
      <c r="F1749" s="12">
        <v>4878.0679999999993</v>
      </c>
      <c r="G1749" s="10">
        <v>67</v>
      </c>
      <c r="H1749" s="10">
        <v>12</v>
      </c>
      <c r="I1749" s="50">
        <v>234.73733333333337</v>
      </c>
    </row>
    <row r="1750" spans="1:9" x14ac:dyDescent="0.45">
      <c r="A1750" s="19">
        <v>2017</v>
      </c>
      <c r="B1750" s="19">
        <v>8</v>
      </c>
      <c r="C1750" s="19">
        <v>34</v>
      </c>
      <c r="D1750" s="12">
        <v>1.2542847222373934</v>
      </c>
      <c r="E1750" s="12">
        <v>29442.170999999998</v>
      </c>
      <c r="F1750" s="12">
        <v>4878.0679999999993</v>
      </c>
      <c r="G1750" s="10">
        <v>67</v>
      </c>
      <c r="H1750" s="10">
        <v>12</v>
      </c>
      <c r="I1750" s="50">
        <v>234.73733333333337</v>
      </c>
    </row>
    <row r="1751" spans="1:9" x14ac:dyDescent="0.45">
      <c r="A1751" s="19">
        <v>2017</v>
      </c>
      <c r="B1751" s="19">
        <v>8</v>
      </c>
      <c r="C1751" s="19">
        <v>34</v>
      </c>
      <c r="D1751" s="12">
        <v>1.2542847222373934</v>
      </c>
      <c r="E1751" s="12">
        <v>29442.170999999998</v>
      </c>
      <c r="F1751" s="12">
        <v>4878.0679999999993</v>
      </c>
      <c r="G1751" s="10">
        <v>67</v>
      </c>
      <c r="H1751" s="10">
        <v>12</v>
      </c>
      <c r="I1751" s="50">
        <v>234.73733333333337</v>
      </c>
    </row>
    <row r="1752" spans="1:9" x14ac:dyDescent="0.45">
      <c r="A1752" s="19">
        <v>2017</v>
      </c>
      <c r="B1752" s="19">
        <v>8</v>
      </c>
      <c r="C1752" s="19">
        <v>34</v>
      </c>
      <c r="D1752" s="12">
        <v>1.2542847222373934</v>
      </c>
      <c r="E1752" s="12">
        <v>29442.170999999998</v>
      </c>
      <c r="F1752" s="12">
        <v>4878.0679999999993</v>
      </c>
      <c r="G1752" s="10">
        <v>67</v>
      </c>
      <c r="H1752" s="10">
        <v>12</v>
      </c>
      <c r="I1752" s="50">
        <v>234.73733333333337</v>
      </c>
    </row>
    <row r="1753" spans="1:9" x14ac:dyDescent="0.45">
      <c r="A1753" s="19">
        <v>2017</v>
      </c>
      <c r="B1753" s="19">
        <v>8</v>
      </c>
      <c r="C1753" s="19">
        <v>34</v>
      </c>
      <c r="D1753" s="12">
        <v>1.2542847222373934</v>
      </c>
      <c r="E1753" s="12">
        <v>29442.170999999998</v>
      </c>
      <c r="F1753" s="12">
        <v>4878.0679999999993</v>
      </c>
      <c r="G1753" s="10">
        <v>67</v>
      </c>
      <c r="H1753" s="10">
        <v>12</v>
      </c>
      <c r="I1753" s="50">
        <v>234.73733333333337</v>
      </c>
    </row>
    <row r="1754" spans="1:9" x14ac:dyDescent="0.45">
      <c r="A1754" s="19">
        <v>2017</v>
      </c>
      <c r="B1754" s="19">
        <v>8</v>
      </c>
      <c r="C1754" s="19">
        <v>34</v>
      </c>
      <c r="D1754" s="12">
        <v>1.2542847222373934</v>
      </c>
      <c r="E1754" s="12">
        <v>29442.170999999998</v>
      </c>
      <c r="F1754" s="12">
        <v>4878.0679999999993</v>
      </c>
      <c r="G1754" s="10">
        <v>67</v>
      </c>
      <c r="H1754" s="10">
        <v>12</v>
      </c>
      <c r="I1754" s="50">
        <v>234.73733333333337</v>
      </c>
    </row>
    <row r="1755" spans="1:9" x14ac:dyDescent="0.45">
      <c r="A1755" s="19">
        <v>2017</v>
      </c>
      <c r="B1755" s="19">
        <v>8</v>
      </c>
      <c r="C1755" s="19">
        <v>34</v>
      </c>
      <c r="D1755" s="12">
        <v>1.2542847222373934</v>
      </c>
      <c r="E1755" s="12">
        <v>29442.170999999998</v>
      </c>
      <c r="F1755" s="12">
        <v>4878.0679999999993</v>
      </c>
      <c r="G1755" s="10">
        <v>67</v>
      </c>
      <c r="H1755" s="10">
        <v>12</v>
      </c>
      <c r="I1755" s="50">
        <v>234.73733333333337</v>
      </c>
    </row>
    <row r="1756" spans="1:9" x14ac:dyDescent="0.45">
      <c r="A1756" s="19">
        <v>2017</v>
      </c>
      <c r="B1756" s="19">
        <v>8</v>
      </c>
      <c r="C1756" s="19">
        <v>34</v>
      </c>
      <c r="D1756" s="12">
        <v>1.2542847222373934</v>
      </c>
      <c r="E1756" s="12">
        <v>29442.170999999998</v>
      </c>
      <c r="F1756" s="12">
        <v>4878.0679999999993</v>
      </c>
      <c r="G1756" s="10">
        <v>67</v>
      </c>
      <c r="H1756" s="10">
        <v>12</v>
      </c>
      <c r="I1756" s="50">
        <v>234.73733333333337</v>
      </c>
    </row>
    <row r="1757" spans="1:9" x14ac:dyDescent="0.45">
      <c r="A1757" s="19">
        <v>2017</v>
      </c>
      <c r="B1757" s="19">
        <v>8</v>
      </c>
      <c r="C1757" s="19">
        <v>35</v>
      </c>
      <c r="D1757" s="12">
        <v>1.2542847222373934</v>
      </c>
      <c r="E1757" s="12">
        <v>29442.170999999998</v>
      </c>
      <c r="F1757" s="12">
        <v>11574.501500000002</v>
      </c>
      <c r="G1757" s="10">
        <v>95</v>
      </c>
      <c r="H1757" s="10">
        <v>17</v>
      </c>
      <c r="I1757" s="50">
        <v>430.43235294117648</v>
      </c>
    </row>
    <row r="1758" spans="1:9" x14ac:dyDescent="0.45">
      <c r="A1758" s="19">
        <v>2017</v>
      </c>
      <c r="B1758" s="19">
        <v>8</v>
      </c>
      <c r="C1758" s="19">
        <v>35</v>
      </c>
      <c r="D1758" s="12">
        <v>1.2542847222373934</v>
      </c>
      <c r="E1758" s="12">
        <v>29442.170999999998</v>
      </c>
      <c r="F1758" s="12">
        <v>11574.501500000002</v>
      </c>
      <c r="G1758" s="10">
        <v>95</v>
      </c>
      <c r="H1758" s="10">
        <v>17</v>
      </c>
      <c r="I1758" s="50">
        <v>430.43235294117648</v>
      </c>
    </row>
    <row r="1759" spans="1:9" x14ac:dyDescent="0.45">
      <c r="A1759" s="19">
        <v>2017</v>
      </c>
      <c r="B1759" s="19">
        <v>8</v>
      </c>
      <c r="C1759" s="19">
        <v>35</v>
      </c>
      <c r="D1759" s="12">
        <v>1.2542847222373934</v>
      </c>
      <c r="E1759" s="12">
        <v>29442.170999999998</v>
      </c>
      <c r="F1759" s="12">
        <v>11574.501500000002</v>
      </c>
      <c r="G1759" s="10">
        <v>95</v>
      </c>
      <c r="H1759" s="10">
        <v>17</v>
      </c>
      <c r="I1759" s="50">
        <v>430.43235294117648</v>
      </c>
    </row>
    <row r="1760" spans="1:9" x14ac:dyDescent="0.45">
      <c r="A1760" s="19">
        <v>2017</v>
      </c>
      <c r="B1760" s="19">
        <v>8</v>
      </c>
      <c r="C1760" s="19">
        <v>35</v>
      </c>
      <c r="D1760" s="12">
        <v>1.2542847222373934</v>
      </c>
      <c r="E1760" s="12">
        <v>29442.170999999998</v>
      </c>
      <c r="F1760" s="12">
        <v>11574.501500000002</v>
      </c>
      <c r="G1760" s="10">
        <v>95</v>
      </c>
      <c r="H1760" s="10">
        <v>17</v>
      </c>
      <c r="I1760" s="50">
        <v>430.43235294117648</v>
      </c>
    </row>
    <row r="1761" spans="1:9" x14ac:dyDescent="0.45">
      <c r="A1761" s="19">
        <v>2017</v>
      </c>
      <c r="B1761" s="19">
        <v>8</v>
      </c>
      <c r="C1761" s="19">
        <v>35</v>
      </c>
      <c r="D1761" s="12">
        <v>1.2542847222373934</v>
      </c>
      <c r="E1761" s="12">
        <v>29442.170999999998</v>
      </c>
      <c r="F1761" s="12">
        <v>11574.501500000002</v>
      </c>
      <c r="G1761" s="10">
        <v>95</v>
      </c>
      <c r="H1761" s="10">
        <v>17</v>
      </c>
      <c r="I1761" s="50">
        <v>430.43235294117648</v>
      </c>
    </row>
    <row r="1762" spans="1:9" x14ac:dyDescent="0.45">
      <c r="A1762" s="19">
        <v>2017</v>
      </c>
      <c r="B1762" s="19">
        <v>8</v>
      </c>
      <c r="C1762" s="19">
        <v>35</v>
      </c>
      <c r="D1762" s="12">
        <v>1.2542847222373934</v>
      </c>
      <c r="E1762" s="12">
        <v>29442.170999999998</v>
      </c>
      <c r="F1762" s="12">
        <v>11574.501500000002</v>
      </c>
      <c r="G1762" s="10">
        <v>95</v>
      </c>
      <c r="H1762" s="10">
        <v>17</v>
      </c>
      <c r="I1762" s="50">
        <v>430.43235294117648</v>
      </c>
    </row>
    <row r="1763" spans="1:9" x14ac:dyDescent="0.45">
      <c r="A1763" s="19">
        <v>2017</v>
      </c>
      <c r="B1763" s="19">
        <v>8</v>
      </c>
      <c r="C1763" s="19">
        <v>35</v>
      </c>
      <c r="D1763" s="12">
        <v>1.2542847222373934</v>
      </c>
      <c r="E1763" s="12">
        <v>29442.170999999998</v>
      </c>
      <c r="F1763" s="12">
        <v>11574.501500000002</v>
      </c>
      <c r="G1763" s="10">
        <v>95</v>
      </c>
      <c r="H1763" s="10">
        <v>17</v>
      </c>
      <c r="I1763" s="50">
        <v>430.43235294117648</v>
      </c>
    </row>
    <row r="1764" spans="1:9" x14ac:dyDescent="0.45">
      <c r="A1764" s="19">
        <v>2017</v>
      </c>
      <c r="B1764" s="19">
        <v>9</v>
      </c>
      <c r="C1764" s="19">
        <v>35</v>
      </c>
      <c r="D1764" s="12">
        <v>1.2542847222373934</v>
      </c>
      <c r="E1764" s="12">
        <v>77352.384700000039</v>
      </c>
      <c r="F1764" s="12">
        <v>11574.501500000002</v>
      </c>
      <c r="G1764" s="10">
        <v>95</v>
      </c>
      <c r="H1764" s="10">
        <v>17</v>
      </c>
      <c r="I1764" s="50">
        <v>430.43235294117648</v>
      </c>
    </row>
    <row r="1765" spans="1:9" x14ac:dyDescent="0.45">
      <c r="A1765" s="19">
        <v>2017</v>
      </c>
      <c r="B1765" s="19">
        <v>9</v>
      </c>
      <c r="C1765" s="19">
        <v>35</v>
      </c>
      <c r="D1765" s="12">
        <v>1.2542847222373934</v>
      </c>
      <c r="E1765" s="12">
        <v>77352.384700000039</v>
      </c>
      <c r="F1765" s="12">
        <v>11574.501500000002</v>
      </c>
      <c r="G1765" s="10">
        <v>95</v>
      </c>
      <c r="H1765" s="10">
        <v>17</v>
      </c>
      <c r="I1765" s="50">
        <v>430.43235294117648</v>
      </c>
    </row>
    <row r="1766" spans="1:9" x14ac:dyDescent="0.45">
      <c r="A1766" s="19">
        <v>2017</v>
      </c>
      <c r="B1766" s="19">
        <v>9</v>
      </c>
      <c r="C1766" s="19">
        <v>35</v>
      </c>
      <c r="D1766" s="12">
        <v>1.2542847222373934</v>
      </c>
      <c r="E1766" s="12">
        <v>77352.384700000039</v>
      </c>
      <c r="F1766" s="12">
        <v>11574.501500000002</v>
      </c>
      <c r="G1766" s="10">
        <v>95</v>
      </c>
      <c r="H1766" s="10">
        <v>17</v>
      </c>
      <c r="I1766" s="50">
        <v>430.43235294117648</v>
      </c>
    </row>
    <row r="1767" spans="1:9" x14ac:dyDescent="0.45">
      <c r="A1767" s="19">
        <v>2017</v>
      </c>
      <c r="B1767" s="19">
        <v>9</v>
      </c>
      <c r="C1767" s="19">
        <v>35</v>
      </c>
      <c r="D1767" s="12">
        <v>1.2542847222373934</v>
      </c>
      <c r="E1767" s="12">
        <v>77352.384700000039</v>
      </c>
      <c r="F1767" s="12">
        <v>11574.501500000002</v>
      </c>
      <c r="G1767" s="10">
        <v>95</v>
      </c>
      <c r="H1767" s="10">
        <v>17</v>
      </c>
      <c r="I1767" s="50">
        <v>430.43235294117648</v>
      </c>
    </row>
    <row r="1768" spans="1:9" x14ac:dyDescent="0.45">
      <c r="A1768" s="19">
        <v>2017</v>
      </c>
      <c r="B1768" s="19">
        <v>9</v>
      </c>
      <c r="C1768" s="19">
        <v>35</v>
      </c>
      <c r="D1768" s="12">
        <v>1.2542847222373934</v>
      </c>
      <c r="E1768" s="12">
        <v>77352.384700000039</v>
      </c>
      <c r="F1768" s="12">
        <v>11574.501500000002</v>
      </c>
      <c r="G1768" s="10">
        <v>95</v>
      </c>
      <c r="H1768" s="10">
        <v>17</v>
      </c>
      <c r="I1768" s="50">
        <v>430.43235294117648</v>
      </c>
    </row>
    <row r="1769" spans="1:9" x14ac:dyDescent="0.45">
      <c r="A1769" s="19">
        <v>2017</v>
      </c>
      <c r="B1769" s="19">
        <v>9</v>
      </c>
      <c r="C1769" s="19">
        <v>35</v>
      </c>
      <c r="D1769" s="12">
        <v>1.2542847222373934</v>
      </c>
      <c r="E1769" s="12">
        <v>77352.384700000039</v>
      </c>
      <c r="F1769" s="12">
        <v>11574.501500000002</v>
      </c>
      <c r="G1769" s="10">
        <v>95</v>
      </c>
      <c r="H1769" s="10">
        <v>17</v>
      </c>
      <c r="I1769" s="50">
        <v>430.43235294117648</v>
      </c>
    </row>
    <row r="1770" spans="1:9" x14ac:dyDescent="0.45">
      <c r="A1770" s="19">
        <v>2017</v>
      </c>
      <c r="B1770" s="19">
        <v>9</v>
      </c>
      <c r="C1770" s="19">
        <v>35</v>
      </c>
      <c r="D1770" s="12">
        <v>1.2542847222373934</v>
      </c>
      <c r="E1770" s="12">
        <v>77352.384700000039</v>
      </c>
      <c r="F1770" s="12">
        <v>11574.501500000002</v>
      </c>
      <c r="G1770" s="10">
        <v>95</v>
      </c>
      <c r="H1770" s="10">
        <v>17</v>
      </c>
      <c r="I1770" s="50">
        <v>430.43235294117648</v>
      </c>
    </row>
    <row r="1771" spans="1:9" x14ac:dyDescent="0.45">
      <c r="A1771" s="19">
        <v>2017</v>
      </c>
      <c r="B1771" s="19">
        <v>9</v>
      </c>
      <c r="C1771" s="19">
        <v>35</v>
      </c>
      <c r="D1771" s="12">
        <v>1.2542847222373934</v>
      </c>
      <c r="E1771" s="12">
        <v>77352.384700000039</v>
      </c>
      <c r="F1771" s="12">
        <v>11574.501500000002</v>
      </c>
      <c r="G1771" s="10">
        <v>95</v>
      </c>
      <c r="H1771" s="10">
        <v>17</v>
      </c>
      <c r="I1771" s="50">
        <v>430.43235294117648</v>
      </c>
    </row>
    <row r="1772" spans="1:9" x14ac:dyDescent="0.45">
      <c r="A1772" s="19">
        <v>2017</v>
      </c>
      <c r="B1772" s="19">
        <v>9</v>
      </c>
      <c r="C1772" s="19">
        <v>35</v>
      </c>
      <c r="D1772" s="12">
        <v>1.2542847222373934</v>
      </c>
      <c r="E1772" s="12">
        <v>77352.384700000039</v>
      </c>
      <c r="F1772" s="12">
        <v>11574.501500000002</v>
      </c>
      <c r="G1772" s="10">
        <v>95</v>
      </c>
      <c r="H1772" s="10">
        <v>17</v>
      </c>
      <c r="I1772" s="50">
        <v>430.43235294117648</v>
      </c>
    </row>
    <row r="1773" spans="1:9" x14ac:dyDescent="0.45">
      <c r="A1773" s="19">
        <v>2017</v>
      </c>
      <c r="B1773" s="19">
        <v>9</v>
      </c>
      <c r="C1773" s="19">
        <v>35</v>
      </c>
      <c r="D1773" s="12">
        <v>1.2542847222373934</v>
      </c>
      <c r="E1773" s="12">
        <v>77352.384700000039</v>
      </c>
      <c r="F1773" s="12">
        <v>11574.501500000002</v>
      </c>
      <c r="G1773" s="10">
        <v>95</v>
      </c>
      <c r="H1773" s="10">
        <v>17</v>
      </c>
      <c r="I1773" s="50">
        <v>430.43235294117648</v>
      </c>
    </row>
    <row r="1774" spans="1:9" x14ac:dyDescent="0.45">
      <c r="A1774" s="19">
        <v>2017</v>
      </c>
      <c r="B1774" s="19">
        <v>9</v>
      </c>
      <c r="C1774" s="19">
        <v>36</v>
      </c>
      <c r="D1774" s="12">
        <v>1.2542847222373934</v>
      </c>
      <c r="E1774" s="12">
        <v>77352.384700000039</v>
      </c>
      <c r="F1774" s="12">
        <v>6735.2027999999991</v>
      </c>
      <c r="G1774" s="10">
        <v>92</v>
      </c>
      <c r="H1774" s="10">
        <v>16</v>
      </c>
      <c r="I1774" s="50">
        <v>286.23200000000008</v>
      </c>
    </row>
    <row r="1775" spans="1:9" x14ac:dyDescent="0.45">
      <c r="A1775" s="19">
        <v>2017</v>
      </c>
      <c r="B1775" s="19">
        <v>9</v>
      </c>
      <c r="C1775" s="19">
        <v>36</v>
      </c>
      <c r="D1775" s="12">
        <v>1.2542847222373934</v>
      </c>
      <c r="E1775" s="12">
        <v>77352.384700000039</v>
      </c>
      <c r="F1775" s="12">
        <v>6735.2027999999991</v>
      </c>
      <c r="G1775" s="10">
        <v>92</v>
      </c>
      <c r="H1775" s="10">
        <v>16</v>
      </c>
      <c r="I1775" s="50">
        <v>286.23200000000008</v>
      </c>
    </row>
    <row r="1776" spans="1:9" x14ac:dyDescent="0.45">
      <c r="A1776" s="19">
        <v>2017</v>
      </c>
      <c r="B1776" s="19">
        <v>9</v>
      </c>
      <c r="C1776" s="19">
        <v>36</v>
      </c>
      <c r="D1776" s="12">
        <v>1.2542847222373934</v>
      </c>
      <c r="E1776" s="12">
        <v>77352.384700000039</v>
      </c>
      <c r="F1776" s="12">
        <v>6735.2027999999991</v>
      </c>
      <c r="G1776" s="10">
        <v>92</v>
      </c>
      <c r="H1776" s="10">
        <v>16</v>
      </c>
      <c r="I1776" s="50">
        <v>286.23200000000008</v>
      </c>
    </row>
    <row r="1777" spans="1:9" x14ac:dyDescent="0.45">
      <c r="A1777" s="19">
        <v>2017</v>
      </c>
      <c r="B1777" s="19">
        <v>9</v>
      </c>
      <c r="C1777" s="19">
        <v>36</v>
      </c>
      <c r="D1777" s="12">
        <v>1.2542847222373934</v>
      </c>
      <c r="E1777" s="12">
        <v>77352.384700000039</v>
      </c>
      <c r="F1777" s="12">
        <v>6735.2027999999991</v>
      </c>
      <c r="G1777" s="10">
        <v>92</v>
      </c>
      <c r="H1777" s="10">
        <v>16</v>
      </c>
      <c r="I1777" s="50">
        <v>286.23200000000008</v>
      </c>
    </row>
    <row r="1778" spans="1:9" x14ac:dyDescent="0.45">
      <c r="A1778" s="19">
        <v>2017</v>
      </c>
      <c r="B1778" s="19">
        <v>9</v>
      </c>
      <c r="C1778" s="19">
        <v>36</v>
      </c>
      <c r="D1778" s="12">
        <v>1.2542847222373934</v>
      </c>
      <c r="E1778" s="12">
        <v>77352.384700000039</v>
      </c>
      <c r="F1778" s="12">
        <v>6735.2027999999991</v>
      </c>
      <c r="G1778" s="10">
        <v>92</v>
      </c>
      <c r="H1778" s="10">
        <v>16</v>
      </c>
      <c r="I1778" s="50">
        <v>286.23200000000008</v>
      </c>
    </row>
    <row r="1779" spans="1:9" x14ac:dyDescent="0.45">
      <c r="A1779" s="19">
        <v>2017</v>
      </c>
      <c r="B1779" s="19">
        <v>9</v>
      </c>
      <c r="C1779" s="19">
        <v>36</v>
      </c>
      <c r="D1779" s="12">
        <v>1.2542847222373934</v>
      </c>
      <c r="E1779" s="12">
        <v>77352.384700000039</v>
      </c>
      <c r="F1779" s="12">
        <v>6735.2027999999991</v>
      </c>
      <c r="G1779" s="10">
        <v>92</v>
      </c>
      <c r="H1779" s="10">
        <v>16</v>
      </c>
      <c r="I1779" s="50">
        <v>286.23200000000008</v>
      </c>
    </row>
    <row r="1780" spans="1:9" x14ac:dyDescent="0.45">
      <c r="A1780" s="19">
        <v>2017</v>
      </c>
      <c r="B1780" s="19">
        <v>9</v>
      </c>
      <c r="C1780" s="19">
        <v>36</v>
      </c>
      <c r="D1780" s="12">
        <v>1.2542847222373934</v>
      </c>
      <c r="E1780" s="12">
        <v>77352.384700000039</v>
      </c>
      <c r="F1780" s="12">
        <v>6735.2027999999991</v>
      </c>
      <c r="G1780" s="10">
        <v>92</v>
      </c>
      <c r="H1780" s="10">
        <v>16</v>
      </c>
      <c r="I1780" s="50">
        <v>286.23200000000008</v>
      </c>
    </row>
    <row r="1781" spans="1:9" x14ac:dyDescent="0.45">
      <c r="A1781" s="19">
        <v>2017</v>
      </c>
      <c r="B1781" s="19">
        <v>9</v>
      </c>
      <c r="C1781" s="19">
        <v>36</v>
      </c>
      <c r="D1781" s="12">
        <v>1.2542847222373934</v>
      </c>
      <c r="E1781" s="12">
        <v>77352.384700000039</v>
      </c>
      <c r="F1781" s="12">
        <v>6735.2027999999991</v>
      </c>
      <c r="G1781" s="10">
        <v>92</v>
      </c>
      <c r="H1781" s="10">
        <v>16</v>
      </c>
      <c r="I1781" s="50">
        <v>286.23200000000008</v>
      </c>
    </row>
    <row r="1782" spans="1:9" x14ac:dyDescent="0.45">
      <c r="A1782" s="19">
        <v>2017</v>
      </c>
      <c r="B1782" s="19">
        <v>9</v>
      </c>
      <c r="C1782" s="19">
        <v>36</v>
      </c>
      <c r="D1782" s="12">
        <v>1.2542847222373934</v>
      </c>
      <c r="E1782" s="12">
        <v>77352.384700000039</v>
      </c>
      <c r="F1782" s="12">
        <v>6735.2027999999991</v>
      </c>
      <c r="G1782" s="10">
        <v>92</v>
      </c>
      <c r="H1782" s="10">
        <v>16</v>
      </c>
      <c r="I1782" s="50">
        <v>286.23200000000008</v>
      </c>
    </row>
    <row r="1783" spans="1:9" x14ac:dyDescent="0.45">
      <c r="A1783" s="19">
        <v>2017</v>
      </c>
      <c r="B1783" s="19">
        <v>9</v>
      </c>
      <c r="C1783" s="19">
        <v>36</v>
      </c>
      <c r="D1783" s="12">
        <v>1.2542847222373934</v>
      </c>
      <c r="E1783" s="12">
        <v>77352.384700000039</v>
      </c>
      <c r="F1783" s="12">
        <v>6735.2027999999991</v>
      </c>
      <c r="G1783" s="10">
        <v>92</v>
      </c>
      <c r="H1783" s="10">
        <v>16</v>
      </c>
      <c r="I1783" s="50">
        <v>286.23200000000008</v>
      </c>
    </row>
    <row r="1784" spans="1:9" x14ac:dyDescent="0.45">
      <c r="A1784" s="19">
        <v>2017</v>
      </c>
      <c r="B1784" s="19">
        <v>9</v>
      </c>
      <c r="C1784" s="19">
        <v>36</v>
      </c>
      <c r="D1784" s="12">
        <v>1.2542847222373934</v>
      </c>
      <c r="E1784" s="12">
        <v>77352.384700000039</v>
      </c>
      <c r="F1784" s="12">
        <v>6735.2027999999991</v>
      </c>
      <c r="G1784" s="10">
        <v>92</v>
      </c>
      <c r="H1784" s="10">
        <v>16</v>
      </c>
      <c r="I1784" s="50">
        <v>286.23200000000008</v>
      </c>
    </row>
    <row r="1785" spans="1:9" x14ac:dyDescent="0.45">
      <c r="A1785" s="19">
        <v>2017</v>
      </c>
      <c r="B1785" s="19">
        <v>9</v>
      </c>
      <c r="C1785" s="19">
        <v>36</v>
      </c>
      <c r="D1785" s="12">
        <v>1.2542847222373934</v>
      </c>
      <c r="E1785" s="12">
        <v>77352.384700000039</v>
      </c>
      <c r="F1785" s="12">
        <v>6735.2027999999991</v>
      </c>
      <c r="G1785" s="10">
        <v>92</v>
      </c>
      <c r="H1785" s="10">
        <v>16</v>
      </c>
      <c r="I1785" s="50">
        <v>286.23200000000008</v>
      </c>
    </row>
    <row r="1786" spans="1:9" x14ac:dyDescent="0.45">
      <c r="A1786" s="19">
        <v>2017</v>
      </c>
      <c r="B1786" s="19">
        <v>9</v>
      </c>
      <c r="C1786" s="19">
        <v>36</v>
      </c>
      <c r="D1786" s="12">
        <v>1.2542847222373934</v>
      </c>
      <c r="E1786" s="12">
        <v>77352.384700000039</v>
      </c>
      <c r="F1786" s="12">
        <v>6735.2027999999991</v>
      </c>
      <c r="G1786" s="10">
        <v>92</v>
      </c>
      <c r="H1786" s="10">
        <v>16</v>
      </c>
      <c r="I1786" s="50">
        <v>286.23200000000008</v>
      </c>
    </row>
    <row r="1787" spans="1:9" x14ac:dyDescent="0.45">
      <c r="A1787" s="19">
        <v>2017</v>
      </c>
      <c r="B1787" s="19">
        <v>9</v>
      </c>
      <c r="C1787" s="19">
        <v>36</v>
      </c>
      <c r="D1787" s="12">
        <v>1.2542847222373934</v>
      </c>
      <c r="E1787" s="12">
        <v>77352.384700000039</v>
      </c>
      <c r="F1787" s="12">
        <v>6735.2027999999991</v>
      </c>
      <c r="G1787" s="10">
        <v>92</v>
      </c>
      <c r="H1787" s="10">
        <v>16</v>
      </c>
      <c r="I1787" s="50">
        <v>286.23200000000008</v>
      </c>
    </row>
    <row r="1788" spans="1:9" x14ac:dyDescent="0.45">
      <c r="A1788" s="19">
        <v>2017</v>
      </c>
      <c r="B1788" s="19">
        <v>9</v>
      </c>
      <c r="C1788" s="19">
        <v>36</v>
      </c>
      <c r="D1788" s="12">
        <v>1.2542847222373934</v>
      </c>
      <c r="E1788" s="12">
        <v>77352.384700000039</v>
      </c>
      <c r="F1788" s="12">
        <v>6735.2027999999991</v>
      </c>
      <c r="G1788" s="10">
        <v>92</v>
      </c>
      <c r="H1788" s="10">
        <v>16</v>
      </c>
      <c r="I1788" s="50">
        <v>286.23200000000008</v>
      </c>
    </row>
    <row r="1789" spans="1:9" x14ac:dyDescent="0.45">
      <c r="A1789" s="19">
        <v>2017</v>
      </c>
      <c r="B1789" s="19">
        <v>9</v>
      </c>
      <c r="C1789" s="19">
        <v>36</v>
      </c>
      <c r="D1789" s="12">
        <v>1.2542847222373934</v>
      </c>
      <c r="E1789" s="12">
        <v>77352.384700000039</v>
      </c>
      <c r="F1789" s="12">
        <v>6735.2027999999991</v>
      </c>
      <c r="G1789" s="10">
        <v>92</v>
      </c>
      <c r="H1789" s="10">
        <v>16</v>
      </c>
      <c r="I1789" s="50">
        <v>286.23200000000008</v>
      </c>
    </row>
    <row r="1790" spans="1:9" x14ac:dyDescent="0.45">
      <c r="A1790" s="19">
        <v>2017</v>
      </c>
      <c r="B1790" s="19">
        <v>9</v>
      </c>
      <c r="C1790" s="19">
        <v>36</v>
      </c>
      <c r="D1790" s="12">
        <v>1.2542847222373934</v>
      </c>
      <c r="E1790" s="12">
        <v>77352.384700000039</v>
      </c>
      <c r="F1790" s="12">
        <v>6735.2027999999991</v>
      </c>
      <c r="G1790" s="10">
        <v>92</v>
      </c>
      <c r="H1790" s="10">
        <v>16</v>
      </c>
      <c r="I1790" s="50">
        <v>286.23200000000008</v>
      </c>
    </row>
    <row r="1791" spans="1:9" x14ac:dyDescent="0.45">
      <c r="A1791" s="19">
        <v>2017</v>
      </c>
      <c r="B1791" s="19">
        <v>9</v>
      </c>
      <c r="C1791" s="19">
        <v>36</v>
      </c>
      <c r="D1791" s="12">
        <v>1.2542847222373934</v>
      </c>
      <c r="E1791" s="12">
        <v>77352.384700000039</v>
      </c>
      <c r="F1791" s="12">
        <v>6735.2027999999991</v>
      </c>
      <c r="G1791" s="10">
        <v>92</v>
      </c>
      <c r="H1791" s="10">
        <v>16</v>
      </c>
      <c r="I1791" s="50">
        <v>286.23200000000008</v>
      </c>
    </row>
    <row r="1792" spans="1:9" x14ac:dyDescent="0.45">
      <c r="A1792" s="19">
        <v>2017</v>
      </c>
      <c r="B1792" s="19">
        <v>9</v>
      </c>
      <c r="C1792" s="19">
        <v>36</v>
      </c>
      <c r="D1792" s="12">
        <v>1.2542847222373934</v>
      </c>
      <c r="E1792" s="12">
        <v>77352.384700000039</v>
      </c>
      <c r="F1792" s="12">
        <v>6735.2027999999991</v>
      </c>
      <c r="G1792" s="10">
        <v>92</v>
      </c>
      <c r="H1792" s="10">
        <v>16</v>
      </c>
      <c r="I1792" s="50">
        <v>286.23200000000008</v>
      </c>
    </row>
    <row r="1793" spans="1:9" x14ac:dyDescent="0.45">
      <c r="A1793" s="19">
        <v>2017</v>
      </c>
      <c r="B1793" s="19">
        <v>9</v>
      </c>
      <c r="C1793" s="19">
        <v>36</v>
      </c>
      <c r="D1793" s="12">
        <v>1.2542847222373934</v>
      </c>
      <c r="E1793" s="12">
        <v>77352.384700000039</v>
      </c>
      <c r="F1793" s="12">
        <v>6735.2027999999991</v>
      </c>
      <c r="G1793" s="10">
        <v>92</v>
      </c>
      <c r="H1793" s="10">
        <v>16</v>
      </c>
      <c r="I1793" s="50">
        <v>286.23200000000008</v>
      </c>
    </row>
    <row r="1794" spans="1:9" x14ac:dyDescent="0.45">
      <c r="A1794" s="19">
        <v>2017</v>
      </c>
      <c r="B1794" s="19">
        <v>9</v>
      </c>
      <c r="C1794" s="19">
        <v>36</v>
      </c>
      <c r="D1794" s="12">
        <v>1.2542847222373934</v>
      </c>
      <c r="E1794" s="12">
        <v>77352.384700000039</v>
      </c>
      <c r="F1794" s="12">
        <v>6735.2027999999991</v>
      </c>
      <c r="G1794" s="10">
        <v>92</v>
      </c>
      <c r="H1794" s="10">
        <v>16</v>
      </c>
      <c r="I1794" s="50">
        <v>286.23200000000008</v>
      </c>
    </row>
    <row r="1795" spans="1:9" x14ac:dyDescent="0.45">
      <c r="A1795" s="19">
        <v>2017</v>
      </c>
      <c r="B1795" s="19">
        <v>9</v>
      </c>
      <c r="C1795" s="19">
        <v>36</v>
      </c>
      <c r="D1795" s="12">
        <v>1.2542847222373934</v>
      </c>
      <c r="E1795" s="12">
        <v>77352.384700000039</v>
      </c>
      <c r="F1795" s="12">
        <v>6735.2027999999991</v>
      </c>
      <c r="G1795" s="10">
        <v>92</v>
      </c>
      <c r="H1795" s="10">
        <v>16</v>
      </c>
      <c r="I1795" s="50">
        <v>286.23200000000008</v>
      </c>
    </row>
    <row r="1796" spans="1:9" x14ac:dyDescent="0.45">
      <c r="A1796" s="19">
        <v>2017</v>
      </c>
      <c r="B1796" s="19">
        <v>9</v>
      </c>
      <c r="C1796" s="19">
        <v>37</v>
      </c>
      <c r="D1796" s="12">
        <v>1.2542847222373934</v>
      </c>
      <c r="E1796" s="12">
        <v>77352.384700000039</v>
      </c>
      <c r="F1796" s="12">
        <v>22509.903599999998</v>
      </c>
      <c r="G1796" s="10">
        <v>193</v>
      </c>
      <c r="H1796" s="10">
        <v>31</v>
      </c>
      <c r="I1796" s="50">
        <v>349.87389473684215</v>
      </c>
    </row>
    <row r="1797" spans="1:9" x14ac:dyDescent="0.45">
      <c r="A1797" s="19">
        <v>2017</v>
      </c>
      <c r="B1797" s="19">
        <v>9</v>
      </c>
      <c r="C1797" s="19">
        <v>37</v>
      </c>
      <c r="D1797" s="12">
        <v>1.2542847222373934</v>
      </c>
      <c r="E1797" s="12">
        <v>77352.384700000039</v>
      </c>
      <c r="F1797" s="12">
        <v>22509.903599999998</v>
      </c>
      <c r="G1797" s="10">
        <v>193</v>
      </c>
      <c r="H1797" s="10">
        <v>31</v>
      </c>
      <c r="I1797" s="50">
        <v>349.87389473684215</v>
      </c>
    </row>
    <row r="1798" spans="1:9" x14ac:dyDescent="0.45">
      <c r="A1798" s="19">
        <v>2017</v>
      </c>
      <c r="B1798" s="19">
        <v>9</v>
      </c>
      <c r="C1798" s="19">
        <v>37</v>
      </c>
      <c r="D1798" s="12">
        <v>1.2542847222373934</v>
      </c>
      <c r="E1798" s="12">
        <v>77352.384700000039</v>
      </c>
      <c r="F1798" s="12">
        <v>22509.903599999998</v>
      </c>
      <c r="G1798" s="10">
        <v>193</v>
      </c>
      <c r="H1798" s="10">
        <v>31</v>
      </c>
      <c r="I1798" s="50">
        <v>349.87389473684215</v>
      </c>
    </row>
    <row r="1799" spans="1:9" x14ac:dyDescent="0.45">
      <c r="A1799" s="19">
        <v>2017</v>
      </c>
      <c r="B1799" s="19">
        <v>9</v>
      </c>
      <c r="C1799" s="19">
        <v>37</v>
      </c>
      <c r="D1799" s="12">
        <v>1.2542847222373934</v>
      </c>
      <c r="E1799" s="12">
        <v>77352.384700000039</v>
      </c>
      <c r="F1799" s="12">
        <v>22509.903599999998</v>
      </c>
      <c r="G1799" s="10">
        <v>193</v>
      </c>
      <c r="H1799" s="10">
        <v>31</v>
      </c>
      <c r="I1799" s="50">
        <v>349.87389473684215</v>
      </c>
    </row>
    <row r="1800" spans="1:9" x14ac:dyDescent="0.45">
      <c r="A1800" s="19">
        <v>2017</v>
      </c>
      <c r="B1800" s="19">
        <v>9</v>
      </c>
      <c r="C1800" s="19">
        <v>37</v>
      </c>
      <c r="D1800" s="12">
        <v>1.2542847222373934</v>
      </c>
      <c r="E1800" s="12">
        <v>77352.384700000039</v>
      </c>
      <c r="F1800" s="12">
        <v>22509.903599999998</v>
      </c>
      <c r="G1800" s="10">
        <v>193</v>
      </c>
      <c r="H1800" s="10">
        <v>31</v>
      </c>
      <c r="I1800" s="50">
        <v>349.87389473684215</v>
      </c>
    </row>
    <row r="1801" spans="1:9" x14ac:dyDescent="0.45">
      <c r="A1801" s="19">
        <v>2017</v>
      </c>
      <c r="B1801" s="19">
        <v>9</v>
      </c>
      <c r="C1801" s="19">
        <v>37</v>
      </c>
      <c r="D1801" s="12">
        <v>1.2542847222373934</v>
      </c>
      <c r="E1801" s="12">
        <v>77352.384700000039</v>
      </c>
      <c r="F1801" s="12">
        <v>22509.903599999998</v>
      </c>
      <c r="G1801" s="10">
        <v>193</v>
      </c>
      <c r="H1801" s="10">
        <v>31</v>
      </c>
      <c r="I1801" s="50">
        <v>349.87389473684215</v>
      </c>
    </row>
    <row r="1802" spans="1:9" x14ac:dyDescent="0.45">
      <c r="A1802" s="19">
        <v>2017</v>
      </c>
      <c r="B1802" s="19">
        <v>9</v>
      </c>
      <c r="C1802" s="19">
        <v>37</v>
      </c>
      <c r="D1802" s="12">
        <v>1.2542847222373934</v>
      </c>
      <c r="E1802" s="12">
        <v>77352.384700000039</v>
      </c>
      <c r="F1802" s="12">
        <v>22509.903599999998</v>
      </c>
      <c r="G1802" s="10">
        <v>193</v>
      </c>
      <c r="H1802" s="10">
        <v>31</v>
      </c>
      <c r="I1802" s="50">
        <v>349.87389473684215</v>
      </c>
    </row>
    <row r="1803" spans="1:9" x14ac:dyDescent="0.45">
      <c r="A1803" s="19">
        <v>2017</v>
      </c>
      <c r="B1803" s="19">
        <v>9</v>
      </c>
      <c r="C1803" s="19">
        <v>37</v>
      </c>
      <c r="D1803" s="12">
        <v>1.2542847222373934</v>
      </c>
      <c r="E1803" s="12">
        <v>77352.384700000039</v>
      </c>
      <c r="F1803" s="12">
        <v>22509.903599999998</v>
      </c>
      <c r="G1803" s="10">
        <v>193</v>
      </c>
      <c r="H1803" s="10">
        <v>31</v>
      </c>
      <c r="I1803" s="50">
        <v>349.87389473684215</v>
      </c>
    </row>
    <row r="1804" spans="1:9" x14ac:dyDescent="0.45">
      <c r="A1804" s="19">
        <v>2017</v>
      </c>
      <c r="B1804" s="19">
        <v>9</v>
      </c>
      <c r="C1804" s="19">
        <v>37</v>
      </c>
      <c r="D1804" s="12">
        <v>1.2542847222373934</v>
      </c>
      <c r="E1804" s="12">
        <v>77352.384700000039</v>
      </c>
      <c r="F1804" s="12">
        <v>22509.903599999998</v>
      </c>
      <c r="G1804" s="10">
        <v>193</v>
      </c>
      <c r="H1804" s="10">
        <v>31</v>
      </c>
      <c r="I1804" s="50">
        <v>349.87389473684215</v>
      </c>
    </row>
    <row r="1805" spans="1:9" x14ac:dyDescent="0.45">
      <c r="A1805" s="19">
        <v>2017</v>
      </c>
      <c r="B1805" s="19">
        <v>9</v>
      </c>
      <c r="C1805" s="19">
        <v>37</v>
      </c>
      <c r="D1805" s="12">
        <v>1.2542847222373934</v>
      </c>
      <c r="E1805" s="12">
        <v>77352.384700000039</v>
      </c>
      <c r="F1805" s="12">
        <v>22509.903599999998</v>
      </c>
      <c r="G1805" s="10">
        <v>193</v>
      </c>
      <c r="H1805" s="10">
        <v>31</v>
      </c>
      <c r="I1805" s="50">
        <v>349.87389473684215</v>
      </c>
    </row>
    <row r="1806" spans="1:9" x14ac:dyDescent="0.45">
      <c r="A1806" s="19">
        <v>2017</v>
      </c>
      <c r="B1806" s="19">
        <v>9</v>
      </c>
      <c r="C1806" s="19">
        <v>37</v>
      </c>
      <c r="D1806" s="12">
        <v>1.2542847222373934</v>
      </c>
      <c r="E1806" s="12">
        <v>77352.384700000039</v>
      </c>
      <c r="F1806" s="12">
        <v>22509.903599999998</v>
      </c>
      <c r="G1806" s="10">
        <v>193</v>
      </c>
      <c r="H1806" s="10">
        <v>31</v>
      </c>
      <c r="I1806" s="50">
        <v>349.87389473684215</v>
      </c>
    </row>
    <row r="1807" spans="1:9" x14ac:dyDescent="0.45">
      <c r="A1807" s="19">
        <v>2017</v>
      </c>
      <c r="B1807" s="19">
        <v>9</v>
      </c>
      <c r="C1807" s="19">
        <v>37</v>
      </c>
      <c r="D1807" s="12">
        <v>1.2542847222373934</v>
      </c>
      <c r="E1807" s="12">
        <v>77352.384700000039</v>
      </c>
      <c r="F1807" s="12">
        <v>22509.903599999998</v>
      </c>
      <c r="G1807" s="10">
        <v>193</v>
      </c>
      <c r="H1807" s="10">
        <v>31</v>
      </c>
      <c r="I1807" s="50">
        <v>349.87389473684215</v>
      </c>
    </row>
    <row r="1808" spans="1:9" x14ac:dyDescent="0.45">
      <c r="A1808" s="19">
        <v>2017</v>
      </c>
      <c r="B1808" s="19">
        <v>9</v>
      </c>
      <c r="C1808" s="19">
        <v>37</v>
      </c>
      <c r="D1808" s="12">
        <v>1.2542847222373934</v>
      </c>
      <c r="E1808" s="12">
        <v>77352.384700000039</v>
      </c>
      <c r="F1808" s="12">
        <v>22509.903599999998</v>
      </c>
      <c r="G1808" s="10">
        <v>193</v>
      </c>
      <c r="H1808" s="10">
        <v>31</v>
      </c>
      <c r="I1808" s="50">
        <v>349.87389473684215</v>
      </c>
    </row>
    <row r="1809" spans="1:9" x14ac:dyDescent="0.45">
      <c r="A1809" s="19">
        <v>2017</v>
      </c>
      <c r="B1809" s="19">
        <v>9</v>
      </c>
      <c r="C1809" s="19">
        <v>37</v>
      </c>
      <c r="D1809" s="12">
        <v>1.2542847222373934</v>
      </c>
      <c r="E1809" s="12">
        <v>77352.384700000039</v>
      </c>
      <c r="F1809" s="12">
        <v>22509.903599999998</v>
      </c>
      <c r="G1809" s="10">
        <v>193</v>
      </c>
      <c r="H1809" s="10">
        <v>31</v>
      </c>
      <c r="I1809" s="50">
        <v>349.87389473684215</v>
      </c>
    </row>
    <row r="1810" spans="1:9" x14ac:dyDescent="0.45">
      <c r="A1810" s="19">
        <v>2017</v>
      </c>
      <c r="B1810" s="19">
        <v>9</v>
      </c>
      <c r="C1810" s="19">
        <v>37</v>
      </c>
      <c r="D1810" s="12">
        <v>1.2542847222373934</v>
      </c>
      <c r="E1810" s="12">
        <v>77352.384700000039</v>
      </c>
      <c r="F1810" s="12">
        <v>22509.903599999998</v>
      </c>
      <c r="G1810" s="10">
        <v>193</v>
      </c>
      <c r="H1810" s="10">
        <v>31</v>
      </c>
      <c r="I1810" s="50">
        <v>349.87389473684215</v>
      </c>
    </row>
    <row r="1811" spans="1:9" x14ac:dyDescent="0.45">
      <c r="A1811" s="19">
        <v>2017</v>
      </c>
      <c r="B1811" s="19">
        <v>9</v>
      </c>
      <c r="C1811" s="19">
        <v>37</v>
      </c>
      <c r="D1811" s="12">
        <v>1.2542847222373934</v>
      </c>
      <c r="E1811" s="12">
        <v>77352.384700000039</v>
      </c>
      <c r="F1811" s="12">
        <v>22509.903599999998</v>
      </c>
      <c r="G1811" s="10">
        <v>193</v>
      </c>
      <c r="H1811" s="10">
        <v>31</v>
      </c>
      <c r="I1811" s="50">
        <v>349.87389473684215</v>
      </c>
    </row>
    <row r="1812" spans="1:9" x14ac:dyDescent="0.45">
      <c r="A1812" s="19">
        <v>2017</v>
      </c>
      <c r="B1812" s="19">
        <v>9</v>
      </c>
      <c r="C1812" s="19">
        <v>37</v>
      </c>
      <c r="D1812" s="12">
        <v>1.2542847222373934</v>
      </c>
      <c r="E1812" s="12">
        <v>77352.384700000039</v>
      </c>
      <c r="F1812" s="12">
        <v>22509.903599999998</v>
      </c>
      <c r="G1812" s="10">
        <v>193</v>
      </c>
      <c r="H1812" s="10">
        <v>31</v>
      </c>
      <c r="I1812" s="50">
        <v>349.87389473684215</v>
      </c>
    </row>
    <row r="1813" spans="1:9" x14ac:dyDescent="0.45">
      <c r="A1813" s="19">
        <v>2017</v>
      </c>
      <c r="B1813" s="19">
        <v>9</v>
      </c>
      <c r="C1813" s="19">
        <v>37</v>
      </c>
      <c r="D1813" s="12">
        <v>1.2542847222373934</v>
      </c>
      <c r="E1813" s="12">
        <v>77352.384700000039</v>
      </c>
      <c r="F1813" s="12">
        <v>22509.903599999998</v>
      </c>
      <c r="G1813" s="10">
        <v>193</v>
      </c>
      <c r="H1813" s="10">
        <v>31</v>
      </c>
      <c r="I1813" s="50">
        <v>349.87389473684215</v>
      </c>
    </row>
    <row r="1814" spans="1:9" x14ac:dyDescent="0.45">
      <c r="A1814" s="19">
        <v>2017</v>
      </c>
      <c r="B1814" s="19">
        <v>9</v>
      </c>
      <c r="C1814" s="19">
        <v>37</v>
      </c>
      <c r="D1814" s="12">
        <v>1.2542847222373934</v>
      </c>
      <c r="E1814" s="12">
        <v>77352.384700000039</v>
      </c>
      <c r="F1814" s="12">
        <v>22509.903599999998</v>
      </c>
      <c r="G1814" s="10">
        <v>193</v>
      </c>
      <c r="H1814" s="10">
        <v>31</v>
      </c>
      <c r="I1814" s="50">
        <v>349.87389473684215</v>
      </c>
    </row>
    <row r="1815" spans="1:9" x14ac:dyDescent="0.45">
      <c r="A1815" s="19">
        <v>2017</v>
      </c>
      <c r="B1815" s="19">
        <v>9</v>
      </c>
      <c r="C1815" s="19">
        <v>38</v>
      </c>
      <c r="D1815" s="12">
        <v>1.2542847222373934</v>
      </c>
      <c r="E1815" s="12">
        <v>77352.384700000039</v>
      </c>
      <c r="F1815" s="12">
        <v>25917.395999999997</v>
      </c>
      <c r="G1815" s="10">
        <v>196</v>
      </c>
      <c r="H1815" s="10">
        <v>29</v>
      </c>
      <c r="I1815" s="50">
        <v>587.635625</v>
      </c>
    </row>
    <row r="1816" spans="1:9" x14ac:dyDescent="0.45">
      <c r="A1816" s="19">
        <v>2017</v>
      </c>
      <c r="B1816" s="19">
        <v>9</v>
      </c>
      <c r="C1816" s="19">
        <v>38</v>
      </c>
      <c r="D1816" s="12">
        <v>1.2542847222373934</v>
      </c>
      <c r="E1816" s="12">
        <v>77352.384700000039</v>
      </c>
      <c r="F1816" s="12">
        <v>25917.395999999997</v>
      </c>
      <c r="G1816" s="10">
        <v>196</v>
      </c>
      <c r="H1816" s="10">
        <v>29</v>
      </c>
      <c r="I1816" s="50">
        <v>587.635625</v>
      </c>
    </row>
    <row r="1817" spans="1:9" x14ac:dyDescent="0.45">
      <c r="A1817" s="19">
        <v>2017</v>
      </c>
      <c r="B1817" s="19">
        <v>9</v>
      </c>
      <c r="C1817" s="19">
        <v>38</v>
      </c>
      <c r="D1817" s="12">
        <v>1.2542847222373934</v>
      </c>
      <c r="E1817" s="12">
        <v>77352.384700000039</v>
      </c>
      <c r="F1817" s="12">
        <v>25917.395999999997</v>
      </c>
      <c r="G1817" s="10">
        <v>196</v>
      </c>
      <c r="H1817" s="10">
        <v>29</v>
      </c>
      <c r="I1817" s="50">
        <v>587.635625</v>
      </c>
    </row>
    <row r="1818" spans="1:9" x14ac:dyDescent="0.45">
      <c r="A1818" s="19">
        <v>2017</v>
      </c>
      <c r="B1818" s="19">
        <v>9</v>
      </c>
      <c r="C1818" s="19">
        <v>38</v>
      </c>
      <c r="D1818" s="12">
        <v>1.2542847222373934</v>
      </c>
      <c r="E1818" s="12">
        <v>77352.384700000039</v>
      </c>
      <c r="F1818" s="12">
        <v>25917.395999999997</v>
      </c>
      <c r="G1818" s="10">
        <v>196</v>
      </c>
      <c r="H1818" s="10">
        <v>29</v>
      </c>
      <c r="I1818" s="50">
        <v>587.635625</v>
      </c>
    </row>
    <row r="1819" spans="1:9" x14ac:dyDescent="0.45">
      <c r="A1819" s="19">
        <v>2017</v>
      </c>
      <c r="B1819" s="19">
        <v>9</v>
      </c>
      <c r="C1819" s="19">
        <v>38</v>
      </c>
      <c r="D1819" s="12">
        <v>1.2542847222373934</v>
      </c>
      <c r="E1819" s="12">
        <v>77352.384700000039</v>
      </c>
      <c r="F1819" s="12">
        <v>25917.395999999997</v>
      </c>
      <c r="G1819" s="10">
        <v>196</v>
      </c>
      <c r="H1819" s="10">
        <v>29</v>
      </c>
      <c r="I1819" s="50">
        <v>587.635625</v>
      </c>
    </row>
    <row r="1820" spans="1:9" x14ac:dyDescent="0.45">
      <c r="A1820" s="19">
        <v>2017</v>
      </c>
      <c r="B1820" s="19">
        <v>9</v>
      </c>
      <c r="C1820" s="19">
        <v>38</v>
      </c>
      <c r="D1820" s="12">
        <v>1.2542847222373934</v>
      </c>
      <c r="E1820" s="12">
        <v>77352.384700000039</v>
      </c>
      <c r="F1820" s="12">
        <v>25917.395999999997</v>
      </c>
      <c r="G1820" s="10">
        <v>196</v>
      </c>
      <c r="H1820" s="10">
        <v>29</v>
      </c>
      <c r="I1820" s="50">
        <v>587.635625</v>
      </c>
    </row>
    <row r="1821" spans="1:9" x14ac:dyDescent="0.45">
      <c r="A1821" s="19">
        <v>2017</v>
      </c>
      <c r="B1821" s="19">
        <v>9</v>
      </c>
      <c r="C1821" s="19">
        <v>38</v>
      </c>
      <c r="D1821" s="12">
        <v>1.2542847222373934</v>
      </c>
      <c r="E1821" s="12">
        <v>77352.384700000039</v>
      </c>
      <c r="F1821" s="12">
        <v>25917.395999999997</v>
      </c>
      <c r="G1821" s="10">
        <v>196</v>
      </c>
      <c r="H1821" s="10">
        <v>29</v>
      </c>
      <c r="I1821" s="50">
        <v>587.635625</v>
      </c>
    </row>
    <row r="1822" spans="1:9" x14ac:dyDescent="0.45">
      <c r="A1822" s="19">
        <v>2017</v>
      </c>
      <c r="B1822" s="19">
        <v>9</v>
      </c>
      <c r="C1822" s="19">
        <v>38</v>
      </c>
      <c r="D1822" s="12">
        <v>1.2542847222373934</v>
      </c>
      <c r="E1822" s="12">
        <v>77352.384700000039</v>
      </c>
      <c r="F1822" s="12">
        <v>25917.395999999997</v>
      </c>
      <c r="G1822" s="10">
        <v>196</v>
      </c>
      <c r="H1822" s="10">
        <v>29</v>
      </c>
      <c r="I1822" s="50">
        <v>587.635625</v>
      </c>
    </row>
    <row r="1823" spans="1:9" x14ac:dyDescent="0.45">
      <c r="A1823" s="19">
        <v>2017</v>
      </c>
      <c r="B1823" s="19">
        <v>9</v>
      </c>
      <c r="C1823" s="19">
        <v>38</v>
      </c>
      <c r="D1823" s="12">
        <v>1.2542847222373934</v>
      </c>
      <c r="E1823" s="12">
        <v>77352.384700000039</v>
      </c>
      <c r="F1823" s="12">
        <v>25917.395999999997</v>
      </c>
      <c r="G1823" s="10">
        <v>196</v>
      </c>
      <c r="H1823" s="10">
        <v>29</v>
      </c>
      <c r="I1823" s="50">
        <v>587.635625</v>
      </c>
    </row>
    <row r="1824" spans="1:9" x14ac:dyDescent="0.45">
      <c r="A1824" s="19">
        <v>2017</v>
      </c>
      <c r="B1824" s="19">
        <v>9</v>
      </c>
      <c r="C1824" s="19">
        <v>38</v>
      </c>
      <c r="D1824" s="12">
        <v>1.2542847222373934</v>
      </c>
      <c r="E1824" s="12">
        <v>77352.384700000039</v>
      </c>
      <c r="F1824" s="12">
        <v>25917.395999999997</v>
      </c>
      <c r="G1824" s="10">
        <v>196</v>
      </c>
      <c r="H1824" s="10">
        <v>29</v>
      </c>
      <c r="I1824" s="50">
        <v>587.635625</v>
      </c>
    </row>
    <row r="1825" spans="1:9" x14ac:dyDescent="0.45">
      <c r="A1825" s="19">
        <v>2017</v>
      </c>
      <c r="B1825" s="19">
        <v>9</v>
      </c>
      <c r="C1825" s="19">
        <v>38</v>
      </c>
      <c r="D1825" s="12">
        <v>1.2542847222373934</v>
      </c>
      <c r="E1825" s="12">
        <v>77352.384700000039</v>
      </c>
      <c r="F1825" s="12">
        <v>25917.395999999997</v>
      </c>
      <c r="G1825" s="10">
        <v>196</v>
      </c>
      <c r="H1825" s="10">
        <v>29</v>
      </c>
      <c r="I1825" s="50">
        <v>587.635625</v>
      </c>
    </row>
    <row r="1826" spans="1:9" x14ac:dyDescent="0.45">
      <c r="A1826" s="19">
        <v>2017</v>
      </c>
      <c r="B1826" s="19">
        <v>9</v>
      </c>
      <c r="C1826" s="19">
        <v>38</v>
      </c>
      <c r="D1826" s="12">
        <v>1.2542847222373934</v>
      </c>
      <c r="E1826" s="12">
        <v>77352.384700000039</v>
      </c>
      <c r="F1826" s="12">
        <v>25917.395999999997</v>
      </c>
      <c r="G1826" s="10">
        <v>196</v>
      </c>
      <c r="H1826" s="10">
        <v>29</v>
      </c>
      <c r="I1826" s="50">
        <v>587.635625</v>
      </c>
    </row>
    <row r="1827" spans="1:9" x14ac:dyDescent="0.45">
      <c r="A1827" s="19">
        <v>2017</v>
      </c>
      <c r="B1827" s="19">
        <v>9</v>
      </c>
      <c r="C1827" s="19">
        <v>38</v>
      </c>
      <c r="D1827" s="12">
        <v>1.2542847222373934</v>
      </c>
      <c r="E1827" s="12">
        <v>77352.384700000039</v>
      </c>
      <c r="F1827" s="12">
        <v>25917.395999999997</v>
      </c>
      <c r="G1827" s="10">
        <v>196</v>
      </c>
      <c r="H1827" s="10">
        <v>29</v>
      </c>
      <c r="I1827" s="50">
        <v>587.635625</v>
      </c>
    </row>
    <row r="1828" spans="1:9" x14ac:dyDescent="0.45">
      <c r="A1828" s="19">
        <v>2017</v>
      </c>
      <c r="B1828" s="19">
        <v>9</v>
      </c>
      <c r="C1828" s="19">
        <v>38</v>
      </c>
      <c r="D1828" s="12">
        <v>1.2542847222373934</v>
      </c>
      <c r="E1828" s="12">
        <v>77352.384700000039</v>
      </c>
      <c r="F1828" s="12">
        <v>25917.395999999997</v>
      </c>
      <c r="G1828" s="10">
        <v>196</v>
      </c>
      <c r="H1828" s="10">
        <v>29</v>
      </c>
      <c r="I1828" s="50">
        <v>587.635625</v>
      </c>
    </row>
    <row r="1829" spans="1:9" x14ac:dyDescent="0.45">
      <c r="A1829" s="19">
        <v>2017</v>
      </c>
      <c r="B1829" s="19">
        <v>9</v>
      </c>
      <c r="C1829" s="19">
        <v>38</v>
      </c>
      <c r="D1829" s="12">
        <v>1.2542847222373934</v>
      </c>
      <c r="E1829" s="12">
        <v>77352.384700000039</v>
      </c>
      <c r="F1829" s="12">
        <v>25917.395999999997</v>
      </c>
      <c r="G1829" s="10">
        <v>196</v>
      </c>
      <c r="H1829" s="10">
        <v>29</v>
      </c>
      <c r="I1829" s="50">
        <v>587.635625</v>
      </c>
    </row>
    <row r="1830" spans="1:9" x14ac:dyDescent="0.45">
      <c r="A1830" s="19">
        <v>2017</v>
      </c>
      <c r="B1830" s="19">
        <v>9</v>
      </c>
      <c r="C1830" s="19">
        <v>38</v>
      </c>
      <c r="D1830" s="12">
        <v>1.2542847222373934</v>
      </c>
      <c r="E1830" s="12">
        <v>77352.384700000039</v>
      </c>
      <c r="F1830" s="12">
        <v>25917.395999999997</v>
      </c>
      <c r="G1830" s="10">
        <v>196</v>
      </c>
      <c r="H1830" s="10">
        <v>29</v>
      </c>
      <c r="I1830" s="50">
        <v>587.635625</v>
      </c>
    </row>
    <row r="1831" spans="1:9" x14ac:dyDescent="0.45">
      <c r="A1831" s="19">
        <v>2017</v>
      </c>
      <c r="B1831" s="19">
        <v>9</v>
      </c>
      <c r="C1831" s="19">
        <v>39</v>
      </c>
      <c r="D1831" s="12">
        <v>1.2542847222373934</v>
      </c>
      <c r="E1831" s="12">
        <v>77352.384700000039</v>
      </c>
      <c r="F1831" s="12">
        <v>16876.033799999997</v>
      </c>
      <c r="G1831" s="10">
        <v>164</v>
      </c>
      <c r="H1831" s="10">
        <v>29</v>
      </c>
      <c r="I1831" s="50">
        <v>203.56599999999997</v>
      </c>
    </row>
    <row r="1832" spans="1:9" x14ac:dyDescent="0.45">
      <c r="A1832" s="19">
        <v>2017</v>
      </c>
      <c r="B1832" s="19">
        <v>9</v>
      </c>
      <c r="C1832" s="19">
        <v>39</v>
      </c>
      <c r="D1832" s="12">
        <v>1.2542847222373934</v>
      </c>
      <c r="E1832" s="12">
        <v>77352.384700000039</v>
      </c>
      <c r="F1832" s="12">
        <v>16876.033799999997</v>
      </c>
      <c r="G1832" s="10">
        <v>164</v>
      </c>
      <c r="H1832" s="10">
        <v>29</v>
      </c>
      <c r="I1832" s="50">
        <v>203.56599999999997</v>
      </c>
    </row>
    <row r="1833" spans="1:9" x14ac:dyDescent="0.45">
      <c r="A1833" s="19">
        <v>2017</v>
      </c>
      <c r="B1833" s="19">
        <v>9</v>
      </c>
      <c r="C1833" s="19">
        <v>39</v>
      </c>
      <c r="D1833" s="12">
        <v>1.2542847222373934</v>
      </c>
      <c r="E1833" s="12">
        <v>77352.384700000039</v>
      </c>
      <c r="F1833" s="12">
        <v>16876.033799999997</v>
      </c>
      <c r="G1833" s="10">
        <v>164</v>
      </c>
      <c r="H1833" s="10">
        <v>29</v>
      </c>
      <c r="I1833" s="50">
        <v>203.56599999999997</v>
      </c>
    </row>
    <row r="1834" spans="1:9" x14ac:dyDescent="0.45">
      <c r="A1834" s="19">
        <v>2017</v>
      </c>
      <c r="B1834" s="19">
        <v>9</v>
      </c>
      <c r="C1834" s="19">
        <v>39</v>
      </c>
      <c r="D1834" s="12">
        <v>1.2542847222373934</v>
      </c>
      <c r="E1834" s="12">
        <v>77352.384700000039</v>
      </c>
      <c r="F1834" s="12">
        <v>16876.033799999997</v>
      </c>
      <c r="G1834" s="10">
        <v>164</v>
      </c>
      <c r="H1834" s="10">
        <v>29</v>
      </c>
      <c r="I1834" s="50">
        <v>203.56599999999997</v>
      </c>
    </row>
    <row r="1835" spans="1:9" x14ac:dyDescent="0.45">
      <c r="A1835" s="19">
        <v>2017</v>
      </c>
      <c r="B1835" s="19">
        <v>9</v>
      </c>
      <c r="C1835" s="19">
        <v>39</v>
      </c>
      <c r="D1835" s="12">
        <v>1.2542847222373934</v>
      </c>
      <c r="E1835" s="12">
        <v>77352.384700000039</v>
      </c>
      <c r="F1835" s="12">
        <v>16876.033799999997</v>
      </c>
      <c r="G1835" s="10">
        <v>164</v>
      </c>
      <c r="H1835" s="10">
        <v>29</v>
      </c>
      <c r="I1835" s="50">
        <v>203.56599999999997</v>
      </c>
    </row>
    <row r="1836" spans="1:9" x14ac:dyDescent="0.45">
      <c r="A1836" s="19">
        <v>2017</v>
      </c>
      <c r="B1836" s="19">
        <v>9</v>
      </c>
      <c r="C1836" s="19">
        <v>39</v>
      </c>
      <c r="D1836" s="12">
        <v>1.2542847222373934</v>
      </c>
      <c r="E1836" s="12">
        <v>77352.384700000039</v>
      </c>
      <c r="F1836" s="12">
        <v>16876.033799999997</v>
      </c>
      <c r="G1836" s="10">
        <v>164</v>
      </c>
      <c r="H1836" s="10">
        <v>29</v>
      </c>
      <c r="I1836" s="50">
        <v>203.56599999999997</v>
      </c>
    </row>
    <row r="1837" spans="1:9" x14ac:dyDescent="0.45">
      <c r="A1837" s="19">
        <v>2017</v>
      </c>
      <c r="B1837" s="19">
        <v>9</v>
      </c>
      <c r="C1837" s="19">
        <v>39</v>
      </c>
      <c r="D1837" s="12">
        <v>1.2542847222373934</v>
      </c>
      <c r="E1837" s="12">
        <v>77352.384700000039</v>
      </c>
      <c r="F1837" s="12">
        <v>16876.033799999997</v>
      </c>
      <c r="G1837" s="10">
        <v>164</v>
      </c>
      <c r="H1837" s="10">
        <v>29</v>
      </c>
      <c r="I1837" s="50">
        <v>203.56599999999997</v>
      </c>
    </row>
    <row r="1838" spans="1:9" x14ac:dyDescent="0.45">
      <c r="A1838" s="19">
        <v>2017</v>
      </c>
      <c r="B1838" s="19">
        <v>9</v>
      </c>
      <c r="C1838" s="19">
        <v>39</v>
      </c>
      <c r="D1838" s="12">
        <v>1.2542847222373934</v>
      </c>
      <c r="E1838" s="12">
        <v>77352.384700000039</v>
      </c>
      <c r="F1838" s="12">
        <v>16876.033799999997</v>
      </c>
      <c r="G1838" s="10">
        <v>164</v>
      </c>
      <c r="H1838" s="10">
        <v>29</v>
      </c>
      <c r="I1838" s="50">
        <v>203.56599999999997</v>
      </c>
    </row>
    <row r="1839" spans="1:9" x14ac:dyDescent="0.45">
      <c r="A1839" s="19">
        <v>2017</v>
      </c>
      <c r="B1839" s="19">
        <v>9</v>
      </c>
      <c r="C1839" s="19">
        <v>39</v>
      </c>
      <c r="D1839" s="12">
        <v>1.2542847222373934</v>
      </c>
      <c r="E1839" s="12">
        <v>77352.384700000039</v>
      </c>
      <c r="F1839" s="12">
        <v>16876.033799999997</v>
      </c>
      <c r="G1839" s="10">
        <v>164</v>
      </c>
      <c r="H1839" s="10">
        <v>29</v>
      </c>
      <c r="I1839" s="50">
        <v>203.56599999999997</v>
      </c>
    </row>
    <row r="1840" spans="1:9" x14ac:dyDescent="0.45">
      <c r="A1840" s="19">
        <v>2017</v>
      </c>
      <c r="B1840" s="19">
        <v>9</v>
      </c>
      <c r="C1840" s="19">
        <v>39</v>
      </c>
      <c r="D1840" s="12">
        <v>1.2542847222373934</v>
      </c>
      <c r="E1840" s="12">
        <v>77352.384700000039</v>
      </c>
      <c r="F1840" s="12">
        <v>16876.033799999997</v>
      </c>
      <c r="G1840" s="10">
        <v>164</v>
      </c>
      <c r="H1840" s="10">
        <v>29</v>
      </c>
      <c r="I1840" s="50">
        <v>203.56599999999997</v>
      </c>
    </row>
    <row r="1841" spans="1:9" x14ac:dyDescent="0.45">
      <c r="A1841" s="19">
        <v>2017</v>
      </c>
      <c r="B1841" s="19">
        <v>9</v>
      </c>
      <c r="C1841" s="19">
        <v>39</v>
      </c>
      <c r="D1841" s="12">
        <v>1.2542847222373934</v>
      </c>
      <c r="E1841" s="12">
        <v>77352.384700000039</v>
      </c>
      <c r="F1841" s="12">
        <v>16876.033799999997</v>
      </c>
      <c r="G1841" s="10">
        <v>164</v>
      </c>
      <c r="H1841" s="10">
        <v>29</v>
      </c>
      <c r="I1841" s="50">
        <v>203.56599999999997</v>
      </c>
    </row>
    <row r="1842" spans="1:9" x14ac:dyDescent="0.45">
      <c r="A1842" s="19">
        <v>2017</v>
      </c>
      <c r="B1842" s="19">
        <v>9</v>
      </c>
      <c r="C1842" s="19">
        <v>39</v>
      </c>
      <c r="D1842" s="12">
        <v>1.2542847222373934</v>
      </c>
      <c r="E1842" s="12">
        <v>77352.384700000039</v>
      </c>
      <c r="F1842" s="12">
        <v>16876.033799999997</v>
      </c>
      <c r="G1842" s="10">
        <v>164</v>
      </c>
      <c r="H1842" s="10">
        <v>29</v>
      </c>
      <c r="I1842" s="50">
        <v>203.56599999999997</v>
      </c>
    </row>
    <row r="1843" spans="1:9" x14ac:dyDescent="0.45">
      <c r="A1843" s="19">
        <v>2017</v>
      </c>
      <c r="B1843" s="19">
        <v>9</v>
      </c>
      <c r="C1843" s="19">
        <v>39</v>
      </c>
      <c r="D1843" s="12">
        <v>1.2542847222373934</v>
      </c>
      <c r="E1843" s="12">
        <v>77352.384700000039</v>
      </c>
      <c r="F1843" s="12">
        <v>16876.033799999997</v>
      </c>
      <c r="G1843" s="10">
        <v>164</v>
      </c>
      <c r="H1843" s="10">
        <v>29</v>
      </c>
      <c r="I1843" s="50">
        <v>203.56599999999997</v>
      </c>
    </row>
    <row r="1844" spans="1:9" x14ac:dyDescent="0.45">
      <c r="A1844" s="19">
        <v>2017</v>
      </c>
      <c r="B1844" s="19">
        <v>9</v>
      </c>
      <c r="C1844" s="19">
        <v>39</v>
      </c>
      <c r="D1844" s="12">
        <v>1.2542847222373934</v>
      </c>
      <c r="E1844" s="12">
        <v>77352.384700000039</v>
      </c>
      <c r="F1844" s="12">
        <v>16876.033799999997</v>
      </c>
      <c r="G1844" s="10">
        <v>164</v>
      </c>
      <c r="H1844" s="10">
        <v>29</v>
      </c>
      <c r="I1844" s="50">
        <v>203.56599999999997</v>
      </c>
    </row>
    <row r="1845" spans="1:9" x14ac:dyDescent="0.45">
      <c r="A1845" s="19">
        <v>2017</v>
      </c>
      <c r="B1845" s="19">
        <v>9</v>
      </c>
      <c r="C1845" s="19">
        <v>39</v>
      </c>
      <c r="D1845" s="12">
        <v>1.2542847222373934</v>
      </c>
      <c r="E1845" s="12">
        <v>77352.384700000039</v>
      </c>
      <c r="F1845" s="12">
        <v>16876.033799999997</v>
      </c>
      <c r="G1845" s="10">
        <v>164</v>
      </c>
      <c r="H1845" s="10">
        <v>29</v>
      </c>
      <c r="I1845" s="50">
        <v>203.56599999999997</v>
      </c>
    </row>
    <row r="1846" spans="1:9" x14ac:dyDescent="0.45">
      <c r="A1846" s="19">
        <v>2017</v>
      </c>
      <c r="B1846" s="19">
        <v>9</v>
      </c>
      <c r="C1846" s="19">
        <v>39</v>
      </c>
      <c r="D1846" s="12">
        <v>1.2542847222373934</v>
      </c>
      <c r="E1846" s="12">
        <v>77352.384700000039</v>
      </c>
      <c r="F1846" s="12">
        <v>16876.033799999997</v>
      </c>
      <c r="G1846" s="10">
        <v>164</v>
      </c>
      <c r="H1846" s="10">
        <v>29</v>
      </c>
      <c r="I1846" s="50">
        <v>203.56599999999997</v>
      </c>
    </row>
    <row r="1847" spans="1:9" x14ac:dyDescent="0.45">
      <c r="A1847" s="19">
        <v>2017</v>
      </c>
      <c r="B1847" s="19">
        <v>10</v>
      </c>
      <c r="C1847" s="19">
        <v>40</v>
      </c>
      <c r="D1847" s="12">
        <v>1.2542847222373934</v>
      </c>
      <c r="E1847" s="12">
        <v>36203.44749999998</v>
      </c>
      <c r="F1847" s="12">
        <v>10142.3593</v>
      </c>
      <c r="G1847" s="10">
        <v>106</v>
      </c>
      <c r="H1847" s="10">
        <v>22</v>
      </c>
      <c r="I1847" s="50">
        <v>251.68020000000001</v>
      </c>
    </row>
    <row r="1848" spans="1:9" x14ac:dyDescent="0.45">
      <c r="A1848" s="19">
        <v>2017</v>
      </c>
      <c r="B1848" s="19">
        <v>10</v>
      </c>
      <c r="C1848" s="19">
        <v>40</v>
      </c>
      <c r="D1848" s="12">
        <v>1.2542847222373934</v>
      </c>
      <c r="E1848" s="12">
        <v>36203.44749999998</v>
      </c>
      <c r="F1848" s="12">
        <v>10142.3593</v>
      </c>
      <c r="G1848" s="10">
        <v>106</v>
      </c>
      <c r="H1848" s="10">
        <v>22</v>
      </c>
      <c r="I1848" s="50">
        <v>251.68020000000001</v>
      </c>
    </row>
    <row r="1849" spans="1:9" x14ac:dyDescent="0.45">
      <c r="A1849" s="19">
        <v>2017</v>
      </c>
      <c r="B1849" s="19">
        <v>10</v>
      </c>
      <c r="C1849" s="19">
        <v>40</v>
      </c>
      <c r="D1849" s="12">
        <v>1.2542847222373934</v>
      </c>
      <c r="E1849" s="12">
        <v>36203.44749999998</v>
      </c>
      <c r="F1849" s="12">
        <v>10142.3593</v>
      </c>
      <c r="G1849" s="10">
        <v>106</v>
      </c>
      <c r="H1849" s="10">
        <v>22</v>
      </c>
      <c r="I1849" s="50">
        <v>251.68020000000001</v>
      </c>
    </row>
    <row r="1850" spans="1:9" x14ac:dyDescent="0.45">
      <c r="A1850" s="19">
        <v>2017</v>
      </c>
      <c r="B1850" s="19">
        <v>10</v>
      </c>
      <c r="C1850" s="19">
        <v>40</v>
      </c>
      <c r="D1850" s="12">
        <v>1.2542847222373934</v>
      </c>
      <c r="E1850" s="12">
        <v>36203.44749999998</v>
      </c>
      <c r="F1850" s="12">
        <v>10142.3593</v>
      </c>
      <c r="G1850" s="10">
        <v>106</v>
      </c>
      <c r="H1850" s="10">
        <v>22</v>
      </c>
      <c r="I1850" s="50">
        <v>251.68020000000001</v>
      </c>
    </row>
    <row r="1851" spans="1:9" x14ac:dyDescent="0.45">
      <c r="A1851" s="19">
        <v>2017</v>
      </c>
      <c r="B1851" s="19">
        <v>10</v>
      </c>
      <c r="C1851" s="19">
        <v>40</v>
      </c>
      <c r="D1851" s="12">
        <v>1.2542847222373934</v>
      </c>
      <c r="E1851" s="12">
        <v>36203.44749999998</v>
      </c>
      <c r="F1851" s="12">
        <v>10142.3593</v>
      </c>
      <c r="G1851" s="10">
        <v>106</v>
      </c>
      <c r="H1851" s="10">
        <v>22</v>
      </c>
      <c r="I1851" s="50">
        <v>251.68020000000001</v>
      </c>
    </row>
    <row r="1852" spans="1:9" x14ac:dyDescent="0.45">
      <c r="A1852" s="19">
        <v>2017</v>
      </c>
      <c r="B1852" s="19">
        <v>10</v>
      </c>
      <c r="C1852" s="19">
        <v>40</v>
      </c>
      <c r="D1852" s="12">
        <v>1.2542847222373934</v>
      </c>
      <c r="E1852" s="12">
        <v>36203.44749999998</v>
      </c>
      <c r="F1852" s="12">
        <v>10142.3593</v>
      </c>
      <c r="G1852" s="10">
        <v>106</v>
      </c>
      <c r="H1852" s="10">
        <v>22</v>
      </c>
      <c r="I1852" s="50">
        <v>251.68020000000001</v>
      </c>
    </row>
    <row r="1853" spans="1:9" x14ac:dyDescent="0.45">
      <c r="A1853" s="19">
        <v>2017</v>
      </c>
      <c r="B1853" s="19">
        <v>10</v>
      </c>
      <c r="C1853" s="19">
        <v>40</v>
      </c>
      <c r="D1853" s="12">
        <v>1.2542847222373934</v>
      </c>
      <c r="E1853" s="12">
        <v>36203.44749999998</v>
      </c>
      <c r="F1853" s="12">
        <v>10142.3593</v>
      </c>
      <c r="G1853" s="10">
        <v>106</v>
      </c>
      <c r="H1853" s="10">
        <v>22</v>
      </c>
      <c r="I1853" s="50">
        <v>251.68020000000001</v>
      </c>
    </row>
    <row r="1854" spans="1:9" x14ac:dyDescent="0.45">
      <c r="A1854" s="19">
        <v>2017</v>
      </c>
      <c r="B1854" s="19">
        <v>10</v>
      </c>
      <c r="C1854" s="19">
        <v>40</v>
      </c>
      <c r="D1854" s="12">
        <v>1.2542847222373934</v>
      </c>
      <c r="E1854" s="12">
        <v>36203.44749999998</v>
      </c>
      <c r="F1854" s="12">
        <v>10142.3593</v>
      </c>
      <c r="G1854" s="10">
        <v>106</v>
      </c>
      <c r="H1854" s="10">
        <v>22</v>
      </c>
      <c r="I1854" s="50">
        <v>251.68020000000001</v>
      </c>
    </row>
    <row r="1855" spans="1:9" x14ac:dyDescent="0.45">
      <c r="A1855" s="19">
        <v>2017</v>
      </c>
      <c r="B1855" s="19">
        <v>10</v>
      </c>
      <c r="C1855" s="19">
        <v>40</v>
      </c>
      <c r="D1855" s="12">
        <v>1.2542847222373934</v>
      </c>
      <c r="E1855" s="12">
        <v>36203.44749999998</v>
      </c>
      <c r="F1855" s="12">
        <v>10142.3593</v>
      </c>
      <c r="G1855" s="10">
        <v>106</v>
      </c>
      <c r="H1855" s="10">
        <v>22</v>
      </c>
      <c r="I1855" s="50">
        <v>251.68020000000001</v>
      </c>
    </row>
    <row r="1856" spans="1:9" x14ac:dyDescent="0.45">
      <c r="A1856" s="19">
        <v>2017</v>
      </c>
      <c r="B1856" s="19">
        <v>10</v>
      </c>
      <c r="C1856" s="19">
        <v>40</v>
      </c>
      <c r="D1856" s="12">
        <v>1.2542847222373934</v>
      </c>
      <c r="E1856" s="12">
        <v>36203.44749999998</v>
      </c>
      <c r="F1856" s="12">
        <v>10142.3593</v>
      </c>
      <c r="G1856" s="10">
        <v>106</v>
      </c>
      <c r="H1856" s="10">
        <v>22</v>
      </c>
      <c r="I1856" s="50">
        <v>251.68020000000001</v>
      </c>
    </row>
    <row r="1857" spans="1:9" x14ac:dyDescent="0.45">
      <c r="A1857" s="19">
        <v>2017</v>
      </c>
      <c r="B1857" s="19">
        <v>10</v>
      </c>
      <c r="C1857" s="19">
        <v>40</v>
      </c>
      <c r="D1857" s="12">
        <v>1.2542847222373934</v>
      </c>
      <c r="E1857" s="12">
        <v>36203.44749999998</v>
      </c>
      <c r="F1857" s="12">
        <v>10142.3593</v>
      </c>
      <c r="G1857" s="10">
        <v>106</v>
      </c>
      <c r="H1857" s="10">
        <v>22</v>
      </c>
      <c r="I1857" s="50">
        <v>251.68020000000001</v>
      </c>
    </row>
    <row r="1858" spans="1:9" x14ac:dyDescent="0.45">
      <c r="A1858" s="19">
        <v>2017</v>
      </c>
      <c r="B1858" s="19">
        <v>10</v>
      </c>
      <c r="C1858" s="19">
        <v>40</v>
      </c>
      <c r="D1858" s="12">
        <v>1.2542847222373934</v>
      </c>
      <c r="E1858" s="12">
        <v>36203.44749999998</v>
      </c>
      <c r="F1858" s="12">
        <v>10142.3593</v>
      </c>
      <c r="G1858" s="10">
        <v>106</v>
      </c>
      <c r="H1858" s="10">
        <v>22</v>
      </c>
      <c r="I1858" s="50">
        <v>251.68020000000001</v>
      </c>
    </row>
    <row r="1859" spans="1:9" x14ac:dyDescent="0.45">
      <c r="A1859" s="19">
        <v>2017</v>
      </c>
      <c r="B1859" s="19">
        <v>10</v>
      </c>
      <c r="C1859" s="19">
        <v>40</v>
      </c>
      <c r="D1859" s="12">
        <v>1.2542847222373934</v>
      </c>
      <c r="E1859" s="12">
        <v>36203.44749999998</v>
      </c>
      <c r="F1859" s="12">
        <v>10142.3593</v>
      </c>
      <c r="G1859" s="10">
        <v>106</v>
      </c>
      <c r="H1859" s="10">
        <v>22</v>
      </c>
      <c r="I1859" s="50">
        <v>251.68020000000001</v>
      </c>
    </row>
    <row r="1860" spans="1:9" x14ac:dyDescent="0.45">
      <c r="A1860" s="19">
        <v>2017</v>
      </c>
      <c r="B1860" s="19">
        <v>10</v>
      </c>
      <c r="C1860" s="19">
        <v>40</v>
      </c>
      <c r="D1860" s="12">
        <v>1.2542847222373934</v>
      </c>
      <c r="E1860" s="12">
        <v>36203.44749999998</v>
      </c>
      <c r="F1860" s="12">
        <v>10142.3593</v>
      </c>
      <c r="G1860" s="10">
        <v>106</v>
      </c>
      <c r="H1860" s="10">
        <v>22</v>
      </c>
      <c r="I1860" s="50">
        <v>251.68020000000001</v>
      </c>
    </row>
    <row r="1861" spans="1:9" x14ac:dyDescent="0.45">
      <c r="A1861" s="19">
        <v>2017</v>
      </c>
      <c r="B1861" s="19">
        <v>10</v>
      </c>
      <c r="C1861" s="19">
        <v>40</v>
      </c>
      <c r="D1861" s="12">
        <v>1.2542847222373934</v>
      </c>
      <c r="E1861" s="12">
        <v>36203.44749999998</v>
      </c>
      <c r="F1861" s="12">
        <v>10142.3593</v>
      </c>
      <c r="G1861" s="10">
        <v>106</v>
      </c>
      <c r="H1861" s="10">
        <v>22</v>
      </c>
      <c r="I1861" s="50">
        <v>251.68020000000001</v>
      </c>
    </row>
    <row r="1862" spans="1:9" x14ac:dyDescent="0.45">
      <c r="A1862" s="19">
        <v>2017</v>
      </c>
      <c r="B1862" s="19">
        <v>10</v>
      </c>
      <c r="C1862" s="19">
        <v>40</v>
      </c>
      <c r="D1862" s="12">
        <v>1.2542847222373934</v>
      </c>
      <c r="E1862" s="12">
        <v>36203.44749999998</v>
      </c>
      <c r="F1862" s="12">
        <v>10142.3593</v>
      </c>
      <c r="G1862" s="10">
        <v>106</v>
      </c>
      <c r="H1862" s="10">
        <v>22</v>
      </c>
      <c r="I1862" s="50">
        <v>251.68020000000001</v>
      </c>
    </row>
    <row r="1863" spans="1:9" x14ac:dyDescent="0.45">
      <c r="A1863" s="19">
        <v>2017</v>
      </c>
      <c r="B1863" s="19">
        <v>10</v>
      </c>
      <c r="C1863" s="19">
        <v>40</v>
      </c>
      <c r="D1863" s="12">
        <v>1.2542847222373934</v>
      </c>
      <c r="E1863" s="12">
        <v>36203.44749999998</v>
      </c>
      <c r="F1863" s="12">
        <v>10142.3593</v>
      </c>
      <c r="G1863" s="10">
        <v>106</v>
      </c>
      <c r="H1863" s="10">
        <v>22</v>
      </c>
      <c r="I1863" s="50">
        <v>251.68020000000001</v>
      </c>
    </row>
    <row r="1864" spans="1:9" x14ac:dyDescent="0.45">
      <c r="A1864" s="19">
        <v>2017</v>
      </c>
      <c r="B1864" s="19">
        <v>10</v>
      </c>
      <c r="C1864" s="19">
        <v>40</v>
      </c>
      <c r="D1864" s="12">
        <v>1.2542847222373934</v>
      </c>
      <c r="E1864" s="12">
        <v>36203.44749999998</v>
      </c>
      <c r="F1864" s="12">
        <v>10142.3593</v>
      </c>
      <c r="G1864" s="10">
        <v>106</v>
      </c>
      <c r="H1864" s="10">
        <v>22</v>
      </c>
      <c r="I1864" s="50">
        <v>251.68020000000001</v>
      </c>
    </row>
    <row r="1865" spans="1:9" x14ac:dyDescent="0.45">
      <c r="A1865" s="19">
        <v>2017</v>
      </c>
      <c r="B1865" s="19">
        <v>10</v>
      </c>
      <c r="C1865" s="19">
        <v>40</v>
      </c>
      <c r="D1865" s="12">
        <v>1.2542847222373934</v>
      </c>
      <c r="E1865" s="12">
        <v>36203.44749999998</v>
      </c>
      <c r="F1865" s="12">
        <v>10142.3593</v>
      </c>
      <c r="G1865" s="10">
        <v>106</v>
      </c>
      <c r="H1865" s="10">
        <v>22</v>
      </c>
      <c r="I1865" s="50">
        <v>251.68020000000001</v>
      </c>
    </row>
    <row r="1866" spans="1:9" x14ac:dyDescent="0.45">
      <c r="A1866" s="19">
        <v>2017</v>
      </c>
      <c r="B1866" s="19">
        <v>10</v>
      </c>
      <c r="C1866" s="19">
        <v>40</v>
      </c>
      <c r="D1866" s="12">
        <v>1.2542847222373934</v>
      </c>
      <c r="E1866" s="12">
        <v>36203.44749999998</v>
      </c>
      <c r="F1866" s="12">
        <v>10142.3593</v>
      </c>
      <c r="G1866" s="10">
        <v>106</v>
      </c>
      <c r="H1866" s="10">
        <v>22</v>
      </c>
      <c r="I1866" s="50">
        <v>251.68020000000001</v>
      </c>
    </row>
    <row r="1867" spans="1:9" x14ac:dyDescent="0.45">
      <c r="A1867" s="19">
        <v>2017</v>
      </c>
      <c r="B1867" s="19">
        <v>10</v>
      </c>
      <c r="C1867" s="19">
        <v>41</v>
      </c>
      <c r="D1867" s="12">
        <v>1.2542847222373934</v>
      </c>
      <c r="E1867" s="12">
        <v>36203.44749999998</v>
      </c>
      <c r="F1867" s="12">
        <v>4446.3940000000011</v>
      </c>
      <c r="G1867" s="10">
        <v>85</v>
      </c>
      <c r="H1867" s="10">
        <v>15</v>
      </c>
      <c r="I1867" s="50">
        <v>454.73564285714286</v>
      </c>
    </row>
    <row r="1868" spans="1:9" x14ac:dyDescent="0.45">
      <c r="A1868" s="19">
        <v>2017</v>
      </c>
      <c r="B1868" s="19">
        <v>10</v>
      </c>
      <c r="C1868" s="19">
        <v>41</v>
      </c>
      <c r="D1868" s="12">
        <v>1.2542847222373934</v>
      </c>
      <c r="E1868" s="12">
        <v>36203.44749999998</v>
      </c>
      <c r="F1868" s="12">
        <v>4446.3940000000011</v>
      </c>
      <c r="G1868" s="10">
        <v>85</v>
      </c>
      <c r="H1868" s="10">
        <v>15</v>
      </c>
      <c r="I1868" s="50">
        <v>454.73564285714286</v>
      </c>
    </row>
    <row r="1869" spans="1:9" x14ac:dyDescent="0.45">
      <c r="A1869" s="19">
        <v>2017</v>
      </c>
      <c r="B1869" s="19">
        <v>10</v>
      </c>
      <c r="C1869" s="19">
        <v>41</v>
      </c>
      <c r="D1869" s="12">
        <v>1.2542847222373934</v>
      </c>
      <c r="E1869" s="12">
        <v>36203.44749999998</v>
      </c>
      <c r="F1869" s="12">
        <v>4446.3940000000011</v>
      </c>
      <c r="G1869" s="10">
        <v>85</v>
      </c>
      <c r="H1869" s="10">
        <v>15</v>
      </c>
      <c r="I1869" s="50">
        <v>454.73564285714286</v>
      </c>
    </row>
    <row r="1870" spans="1:9" x14ac:dyDescent="0.45">
      <c r="A1870" s="19">
        <v>2017</v>
      </c>
      <c r="B1870" s="19">
        <v>10</v>
      </c>
      <c r="C1870" s="19">
        <v>41</v>
      </c>
      <c r="D1870" s="12">
        <v>1.2542847222373934</v>
      </c>
      <c r="E1870" s="12">
        <v>36203.44749999998</v>
      </c>
      <c r="F1870" s="12">
        <v>4446.3940000000011</v>
      </c>
      <c r="G1870" s="10">
        <v>85</v>
      </c>
      <c r="H1870" s="10">
        <v>15</v>
      </c>
      <c r="I1870" s="50">
        <v>454.73564285714286</v>
      </c>
    </row>
    <row r="1871" spans="1:9" x14ac:dyDescent="0.45">
      <c r="A1871" s="19">
        <v>2017</v>
      </c>
      <c r="B1871" s="19">
        <v>10</v>
      </c>
      <c r="C1871" s="19">
        <v>41</v>
      </c>
      <c r="D1871" s="12">
        <v>1.2542847222373934</v>
      </c>
      <c r="E1871" s="12">
        <v>36203.44749999998</v>
      </c>
      <c r="F1871" s="12">
        <v>4446.3940000000011</v>
      </c>
      <c r="G1871" s="10">
        <v>85</v>
      </c>
      <c r="H1871" s="10">
        <v>15</v>
      </c>
      <c r="I1871" s="50">
        <v>454.73564285714286</v>
      </c>
    </row>
    <row r="1872" spans="1:9" x14ac:dyDescent="0.45">
      <c r="A1872" s="19">
        <v>2017</v>
      </c>
      <c r="B1872" s="19">
        <v>10</v>
      </c>
      <c r="C1872" s="19">
        <v>41</v>
      </c>
      <c r="D1872" s="12">
        <v>1.2542847222373934</v>
      </c>
      <c r="E1872" s="12">
        <v>36203.44749999998</v>
      </c>
      <c r="F1872" s="12">
        <v>4446.3940000000011</v>
      </c>
      <c r="G1872" s="10">
        <v>85</v>
      </c>
      <c r="H1872" s="10">
        <v>15</v>
      </c>
      <c r="I1872" s="50">
        <v>454.73564285714286</v>
      </c>
    </row>
    <row r="1873" spans="1:9" x14ac:dyDescent="0.45">
      <c r="A1873" s="19">
        <v>2017</v>
      </c>
      <c r="B1873" s="19">
        <v>10</v>
      </c>
      <c r="C1873" s="19">
        <v>41</v>
      </c>
      <c r="D1873" s="12">
        <v>1.2542847222373934</v>
      </c>
      <c r="E1873" s="12">
        <v>36203.44749999998</v>
      </c>
      <c r="F1873" s="12">
        <v>4446.3940000000011</v>
      </c>
      <c r="G1873" s="10">
        <v>85</v>
      </c>
      <c r="H1873" s="10">
        <v>15</v>
      </c>
      <c r="I1873" s="50">
        <v>454.73564285714286</v>
      </c>
    </row>
    <row r="1874" spans="1:9" x14ac:dyDescent="0.45">
      <c r="A1874" s="19">
        <v>2017</v>
      </c>
      <c r="B1874" s="19">
        <v>10</v>
      </c>
      <c r="C1874" s="19">
        <v>41</v>
      </c>
      <c r="D1874" s="12">
        <v>1.2542847222373934</v>
      </c>
      <c r="E1874" s="12">
        <v>36203.44749999998</v>
      </c>
      <c r="F1874" s="12">
        <v>4446.3940000000011</v>
      </c>
      <c r="G1874" s="10">
        <v>85</v>
      </c>
      <c r="H1874" s="10">
        <v>15</v>
      </c>
      <c r="I1874" s="50">
        <v>454.73564285714286</v>
      </c>
    </row>
    <row r="1875" spans="1:9" x14ac:dyDescent="0.45">
      <c r="A1875" s="19">
        <v>2017</v>
      </c>
      <c r="B1875" s="19">
        <v>10</v>
      </c>
      <c r="C1875" s="19">
        <v>41</v>
      </c>
      <c r="D1875" s="12">
        <v>1.2542847222373934</v>
      </c>
      <c r="E1875" s="12">
        <v>36203.44749999998</v>
      </c>
      <c r="F1875" s="12">
        <v>4446.3940000000011</v>
      </c>
      <c r="G1875" s="10">
        <v>85</v>
      </c>
      <c r="H1875" s="10">
        <v>15</v>
      </c>
      <c r="I1875" s="50">
        <v>454.73564285714286</v>
      </c>
    </row>
    <row r="1876" spans="1:9" x14ac:dyDescent="0.45">
      <c r="A1876" s="19">
        <v>2017</v>
      </c>
      <c r="B1876" s="19">
        <v>10</v>
      </c>
      <c r="C1876" s="19">
        <v>41</v>
      </c>
      <c r="D1876" s="12">
        <v>1.2542847222373934</v>
      </c>
      <c r="E1876" s="12">
        <v>36203.44749999998</v>
      </c>
      <c r="F1876" s="12">
        <v>4446.3940000000011</v>
      </c>
      <c r="G1876" s="10">
        <v>85</v>
      </c>
      <c r="H1876" s="10">
        <v>15</v>
      </c>
      <c r="I1876" s="50">
        <v>454.73564285714286</v>
      </c>
    </row>
    <row r="1877" spans="1:9" x14ac:dyDescent="0.45">
      <c r="A1877" s="19">
        <v>2017</v>
      </c>
      <c r="B1877" s="19">
        <v>10</v>
      </c>
      <c r="C1877" s="19">
        <v>41</v>
      </c>
      <c r="D1877" s="12">
        <v>1.2542847222373934</v>
      </c>
      <c r="E1877" s="12">
        <v>36203.44749999998</v>
      </c>
      <c r="F1877" s="12">
        <v>4446.3940000000011</v>
      </c>
      <c r="G1877" s="10">
        <v>85</v>
      </c>
      <c r="H1877" s="10">
        <v>15</v>
      </c>
      <c r="I1877" s="50">
        <v>454.73564285714286</v>
      </c>
    </row>
    <row r="1878" spans="1:9" x14ac:dyDescent="0.45">
      <c r="A1878" s="19">
        <v>2017</v>
      </c>
      <c r="B1878" s="19">
        <v>10</v>
      </c>
      <c r="C1878" s="19">
        <v>41</v>
      </c>
      <c r="D1878" s="12">
        <v>1.2542847222373934</v>
      </c>
      <c r="E1878" s="12">
        <v>36203.44749999998</v>
      </c>
      <c r="F1878" s="12">
        <v>4446.3940000000011</v>
      </c>
      <c r="G1878" s="10">
        <v>85</v>
      </c>
      <c r="H1878" s="10">
        <v>15</v>
      </c>
      <c r="I1878" s="50">
        <v>454.73564285714286</v>
      </c>
    </row>
    <row r="1879" spans="1:9" x14ac:dyDescent="0.45">
      <c r="A1879" s="19">
        <v>2017</v>
      </c>
      <c r="B1879" s="19">
        <v>10</v>
      </c>
      <c r="C1879" s="19">
        <v>41</v>
      </c>
      <c r="D1879" s="12">
        <v>1.2542847222373934</v>
      </c>
      <c r="E1879" s="12">
        <v>36203.44749999998</v>
      </c>
      <c r="F1879" s="12">
        <v>4446.3940000000011</v>
      </c>
      <c r="G1879" s="10">
        <v>85</v>
      </c>
      <c r="H1879" s="10">
        <v>15</v>
      </c>
      <c r="I1879" s="50">
        <v>454.73564285714286</v>
      </c>
    </row>
    <row r="1880" spans="1:9" x14ac:dyDescent="0.45">
      <c r="A1880" s="19">
        <v>2017</v>
      </c>
      <c r="B1880" s="19">
        <v>10</v>
      </c>
      <c r="C1880" s="19">
        <v>41</v>
      </c>
      <c r="D1880" s="12">
        <v>1.2542847222373934</v>
      </c>
      <c r="E1880" s="12">
        <v>36203.44749999998</v>
      </c>
      <c r="F1880" s="12">
        <v>4446.3940000000011</v>
      </c>
      <c r="G1880" s="10">
        <v>85</v>
      </c>
      <c r="H1880" s="10">
        <v>15</v>
      </c>
      <c r="I1880" s="50">
        <v>454.73564285714286</v>
      </c>
    </row>
    <row r="1881" spans="1:9" x14ac:dyDescent="0.45">
      <c r="A1881" s="19">
        <v>2017</v>
      </c>
      <c r="B1881" s="19">
        <v>10</v>
      </c>
      <c r="C1881" s="19">
        <v>42</v>
      </c>
      <c r="D1881" s="12">
        <v>1.2542847222373934</v>
      </c>
      <c r="E1881" s="12">
        <v>36203.44749999998</v>
      </c>
      <c r="F1881" s="12">
        <v>11959.627500000001</v>
      </c>
      <c r="G1881" s="10">
        <v>107</v>
      </c>
      <c r="H1881" s="10">
        <v>18</v>
      </c>
      <c r="I1881" s="50">
        <v>352.34787999999998</v>
      </c>
    </row>
    <row r="1882" spans="1:9" x14ac:dyDescent="0.45">
      <c r="A1882" s="19">
        <v>2017</v>
      </c>
      <c r="B1882" s="19">
        <v>10</v>
      </c>
      <c r="C1882" s="19">
        <v>42</v>
      </c>
      <c r="D1882" s="12">
        <v>1.2542847222373934</v>
      </c>
      <c r="E1882" s="12">
        <v>36203.44749999998</v>
      </c>
      <c r="F1882" s="12">
        <v>11959.627500000001</v>
      </c>
      <c r="G1882" s="10">
        <v>107</v>
      </c>
      <c r="H1882" s="10">
        <v>18</v>
      </c>
      <c r="I1882" s="50">
        <v>352.34787999999998</v>
      </c>
    </row>
    <row r="1883" spans="1:9" x14ac:dyDescent="0.45">
      <c r="A1883" s="19">
        <v>2017</v>
      </c>
      <c r="B1883" s="19">
        <v>10</v>
      </c>
      <c r="C1883" s="19">
        <v>42</v>
      </c>
      <c r="D1883" s="12">
        <v>1.2542847222373934</v>
      </c>
      <c r="E1883" s="12">
        <v>36203.44749999998</v>
      </c>
      <c r="F1883" s="12">
        <v>11959.627500000001</v>
      </c>
      <c r="G1883" s="10">
        <v>107</v>
      </c>
      <c r="H1883" s="10">
        <v>18</v>
      </c>
      <c r="I1883" s="50">
        <v>352.34787999999998</v>
      </c>
    </row>
    <row r="1884" spans="1:9" x14ac:dyDescent="0.45">
      <c r="A1884" s="19">
        <v>2017</v>
      </c>
      <c r="B1884" s="19">
        <v>10</v>
      </c>
      <c r="C1884" s="19">
        <v>42</v>
      </c>
      <c r="D1884" s="12">
        <v>1.2542847222373934</v>
      </c>
      <c r="E1884" s="12">
        <v>36203.44749999998</v>
      </c>
      <c r="F1884" s="12">
        <v>11959.627500000001</v>
      </c>
      <c r="G1884" s="10">
        <v>107</v>
      </c>
      <c r="H1884" s="10">
        <v>18</v>
      </c>
      <c r="I1884" s="50">
        <v>352.34787999999998</v>
      </c>
    </row>
    <row r="1885" spans="1:9" x14ac:dyDescent="0.45">
      <c r="A1885" s="19">
        <v>2017</v>
      </c>
      <c r="B1885" s="19">
        <v>10</v>
      </c>
      <c r="C1885" s="19">
        <v>42</v>
      </c>
      <c r="D1885" s="12">
        <v>1.2542847222373934</v>
      </c>
      <c r="E1885" s="12">
        <v>36203.44749999998</v>
      </c>
      <c r="F1885" s="12">
        <v>11959.627500000001</v>
      </c>
      <c r="G1885" s="10">
        <v>107</v>
      </c>
      <c r="H1885" s="10">
        <v>18</v>
      </c>
      <c r="I1885" s="50">
        <v>352.34787999999998</v>
      </c>
    </row>
    <row r="1886" spans="1:9" x14ac:dyDescent="0.45">
      <c r="A1886" s="19">
        <v>2017</v>
      </c>
      <c r="B1886" s="19">
        <v>10</v>
      </c>
      <c r="C1886" s="19">
        <v>42</v>
      </c>
      <c r="D1886" s="12">
        <v>1.2542847222373934</v>
      </c>
      <c r="E1886" s="12">
        <v>36203.44749999998</v>
      </c>
      <c r="F1886" s="12">
        <v>11959.627500000001</v>
      </c>
      <c r="G1886" s="10">
        <v>107</v>
      </c>
      <c r="H1886" s="10">
        <v>18</v>
      </c>
      <c r="I1886" s="50">
        <v>352.34787999999998</v>
      </c>
    </row>
    <row r="1887" spans="1:9" x14ac:dyDescent="0.45">
      <c r="A1887" s="19">
        <v>2017</v>
      </c>
      <c r="B1887" s="19">
        <v>10</v>
      </c>
      <c r="C1887" s="19">
        <v>42</v>
      </c>
      <c r="D1887" s="12">
        <v>1.2542847222373934</v>
      </c>
      <c r="E1887" s="12">
        <v>36203.44749999998</v>
      </c>
      <c r="F1887" s="12">
        <v>11959.627500000001</v>
      </c>
      <c r="G1887" s="10">
        <v>107</v>
      </c>
      <c r="H1887" s="10">
        <v>18</v>
      </c>
      <c r="I1887" s="50">
        <v>352.34787999999998</v>
      </c>
    </row>
    <row r="1888" spans="1:9" x14ac:dyDescent="0.45">
      <c r="A1888" s="19">
        <v>2017</v>
      </c>
      <c r="B1888" s="19">
        <v>10</v>
      </c>
      <c r="C1888" s="19">
        <v>42</v>
      </c>
      <c r="D1888" s="12">
        <v>1.2542847222373934</v>
      </c>
      <c r="E1888" s="12">
        <v>36203.44749999998</v>
      </c>
      <c r="F1888" s="12">
        <v>11959.627500000001</v>
      </c>
      <c r="G1888" s="10">
        <v>107</v>
      </c>
      <c r="H1888" s="10">
        <v>18</v>
      </c>
      <c r="I1888" s="50">
        <v>352.34787999999998</v>
      </c>
    </row>
    <row r="1889" spans="1:9" x14ac:dyDescent="0.45">
      <c r="A1889" s="19">
        <v>2017</v>
      </c>
      <c r="B1889" s="19">
        <v>10</v>
      </c>
      <c r="C1889" s="19">
        <v>42</v>
      </c>
      <c r="D1889" s="12">
        <v>1.2542847222373934</v>
      </c>
      <c r="E1889" s="12">
        <v>36203.44749999998</v>
      </c>
      <c r="F1889" s="12">
        <v>11959.627500000001</v>
      </c>
      <c r="G1889" s="10">
        <v>107</v>
      </c>
      <c r="H1889" s="10">
        <v>18</v>
      </c>
      <c r="I1889" s="50">
        <v>352.34787999999998</v>
      </c>
    </row>
    <row r="1890" spans="1:9" x14ac:dyDescent="0.45">
      <c r="A1890" s="19">
        <v>2017</v>
      </c>
      <c r="B1890" s="19">
        <v>10</v>
      </c>
      <c r="C1890" s="19">
        <v>42</v>
      </c>
      <c r="D1890" s="12">
        <v>1.2542847222373934</v>
      </c>
      <c r="E1890" s="12">
        <v>36203.44749999998</v>
      </c>
      <c r="F1890" s="12">
        <v>11959.627500000001</v>
      </c>
      <c r="G1890" s="10">
        <v>107</v>
      </c>
      <c r="H1890" s="10">
        <v>18</v>
      </c>
      <c r="I1890" s="50">
        <v>352.34787999999998</v>
      </c>
    </row>
    <row r="1891" spans="1:9" x14ac:dyDescent="0.45">
      <c r="A1891" s="19">
        <v>2017</v>
      </c>
      <c r="B1891" s="19">
        <v>10</v>
      </c>
      <c r="C1891" s="19">
        <v>42</v>
      </c>
      <c r="D1891" s="12">
        <v>1.2542847222373934</v>
      </c>
      <c r="E1891" s="12">
        <v>36203.44749999998</v>
      </c>
      <c r="F1891" s="12">
        <v>11959.627500000001</v>
      </c>
      <c r="G1891" s="10">
        <v>107</v>
      </c>
      <c r="H1891" s="10">
        <v>18</v>
      </c>
      <c r="I1891" s="50">
        <v>352.34787999999998</v>
      </c>
    </row>
    <row r="1892" spans="1:9" x14ac:dyDescent="0.45">
      <c r="A1892" s="19">
        <v>2017</v>
      </c>
      <c r="B1892" s="19">
        <v>10</v>
      </c>
      <c r="C1892" s="19">
        <v>42</v>
      </c>
      <c r="D1892" s="12">
        <v>1.2542847222373934</v>
      </c>
      <c r="E1892" s="12">
        <v>36203.44749999998</v>
      </c>
      <c r="F1892" s="12">
        <v>11959.627500000001</v>
      </c>
      <c r="G1892" s="10">
        <v>107</v>
      </c>
      <c r="H1892" s="10">
        <v>18</v>
      </c>
      <c r="I1892" s="50">
        <v>352.34787999999998</v>
      </c>
    </row>
    <row r="1893" spans="1:9" x14ac:dyDescent="0.45">
      <c r="A1893" s="19">
        <v>2017</v>
      </c>
      <c r="B1893" s="19">
        <v>10</v>
      </c>
      <c r="C1893" s="19">
        <v>42</v>
      </c>
      <c r="D1893" s="12">
        <v>1.2542847222373934</v>
      </c>
      <c r="E1893" s="12">
        <v>36203.44749999998</v>
      </c>
      <c r="F1893" s="12">
        <v>11959.627500000001</v>
      </c>
      <c r="G1893" s="10">
        <v>107</v>
      </c>
      <c r="H1893" s="10">
        <v>18</v>
      </c>
      <c r="I1893" s="50">
        <v>352.34787999999998</v>
      </c>
    </row>
    <row r="1894" spans="1:9" x14ac:dyDescent="0.45">
      <c r="A1894" s="19">
        <v>2017</v>
      </c>
      <c r="B1894" s="19">
        <v>10</v>
      </c>
      <c r="C1894" s="19">
        <v>42</v>
      </c>
      <c r="D1894" s="12">
        <v>1.2542847222373934</v>
      </c>
      <c r="E1894" s="12">
        <v>36203.44749999998</v>
      </c>
      <c r="F1894" s="12">
        <v>11959.627500000001</v>
      </c>
      <c r="G1894" s="10">
        <v>107</v>
      </c>
      <c r="H1894" s="10">
        <v>18</v>
      </c>
      <c r="I1894" s="50">
        <v>352.34787999999998</v>
      </c>
    </row>
    <row r="1895" spans="1:9" x14ac:dyDescent="0.45">
      <c r="A1895" s="19">
        <v>2017</v>
      </c>
      <c r="B1895" s="19">
        <v>10</v>
      </c>
      <c r="C1895" s="19">
        <v>42</v>
      </c>
      <c r="D1895" s="12">
        <v>1.2542847222373934</v>
      </c>
      <c r="E1895" s="12">
        <v>36203.44749999998</v>
      </c>
      <c r="F1895" s="12">
        <v>11959.627500000001</v>
      </c>
      <c r="G1895" s="10">
        <v>107</v>
      </c>
      <c r="H1895" s="10">
        <v>18</v>
      </c>
      <c r="I1895" s="50">
        <v>352.34787999999998</v>
      </c>
    </row>
    <row r="1896" spans="1:9" x14ac:dyDescent="0.45">
      <c r="A1896" s="19">
        <v>2017</v>
      </c>
      <c r="B1896" s="19">
        <v>10</v>
      </c>
      <c r="C1896" s="19">
        <v>43</v>
      </c>
      <c r="D1896" s="12">
        <v>1.2542847222373934</v>
      </c>
      <c r="E1896" s="12">
        <v>36203.44749999998</v>
      </c>
      <c r="F1896" s="12">
        <v>7478.4009999999998</v>
      </c>
      <c r="G1896" s="10">
        <v>107</v>
      </c>
      <c r="H1896" s="10">
        <v>17</v>
      </c>
      <c r="I1896" s="50">
        <v>299.78376923076928</v>
      </c>
    </row>
    <row r="1897" spans="1:9" x14ac:dyDescent="0.45">
      <c r="A1897" s="19">
        <v>2017</v>
      </c>
      <c r="B1897" s="19">
        <v>10</v>
      </c>
      <c r="C1897" s="19">
        <v>43</v>
      </c>
      <c r="D1897" s="12">
        <v>1.2542847222373934</v>
      </c>
      <c r="E1897" s="12">
        <v>36203.44749999998</v>
      </c>
      <c r="F1897" s="12">
        <v>7478.4009999999998</v>
      </c>
      <c r="G1897" s="10">
        <v>107</v>
      </c>
      <c r="H1897" s="10">
        <v>17</v>
      </c>
      <c r="I1897" s="50">
        <v>299.78376923076928</v>
      </c>
    </row>
    <row r="1898" spans="1:9" x14ac:dyDescent="0.45">
      <c r="A1898" s="19">
        <v>2017</v>
      </c>
      <c r="B1898" s="19">
        <v>10</v>
      </c>
      <c r="C1898" s="19">
        <v>43</v>
      </c>
      <c r="D1898" s="12">
        <v>1.2542847222373934</v>
      </c>
      <c r="E1898" s="12">
        <v>36203.44749999998</v>
      </c>
      <c r="F1898" s="12">
        <v>7478.4009999999998</v>
      </c>
      <c r="G1898" s="10">
        <v>107</v>
      </c>
      <c r="H1898" s="10">
        <v>17</v>
      </c>
      <c r="I1898" s="50">
        <v>299.78376923076928</v>
      </c>
    </row>
    <row r="1899" spans="1:9" x14ac:dyDescent="0.45">
      <c r="A1899" s="19">
        <v>2017</v>
      </c>
      <c r="B1899" s="19">
        <v>10</v>
      </c>
      <c r="C1899" s="19">
        <v>43</v>
      </c>
      <c r="D1899" s="12">
        <v>1.2542847222373934</v>
      </c>
      <c r="E1899" s="12">
        <v>36203.44749999998</v>
      </c>
      <c r="F1899" s="12">
        <v>7478.4009999999998</v>
      </c>
      <c r="G1899" s="10">
        <v>107</v>
      </c>
      <c r="H1899" s="10">
        <v>17</v>
      </c>
      <c r="I1899" s="50">
        <v>299.78376923076928</v>
      </c>
    </row>
    <row r="1900" spans="1:9" x14ac:dyDescent="0.45">
      <c r="A1900" s="19">
        <v>2017</v>
      </c>
      <c r="B1900" s="19">
        <v>10</v>
      </c>
      <c r="C1900" s="19">
        <v>43</v>
      </c>
      <c r="D1900" s="12">
        <v>1.2542847222373934</v>
      </c>
      <c r="E1900" s="12">
        <v>36203.44749999998</v>
      </c>
      <c r="F1900" s="12">
        <v>7478.4009999999998</v>
      </c>
      <c r="G1900" s="10">
        <v>107</v>
      </c>
      <c r="H1900" s="10">
        <v>17</v>
      </c>
      <c r="I1900" s="50">
        <v>299.78376923076928</v>
      </c>
    </row>
    <row r="1901" spans="1:9" x14ac:dyDescent="0.45">
      <c r="A1901" s="19">
        <v>2017</v>
      </c>
      <c r="B1901" s="19">
        <v>10</v>
      </c>
      <c r="C1901" s="19">
        <v>43</v>
      </c>
      <c r="D1901" s="12">
        <v>1.2542847222373934</v>
      </c>
      <c r="E1901" s="12">
        <v>36203.44749999998</v>
      </c>
      <c r="F1901" s="12">
        <v>7478.4009999999998</v>
      </c>
      <c r="G1901" s="10">
        <v>107</v>
      </c>
      <c r="H1901" s="10">
        <v>17</v>
      </c>
      <c r="I1901" s="50">
        <v>299.78376923076928</v>
      </c>
    </row>
    <row r="1902" spans="1:9" x14ac:dyDescent="0.45">
      <c r="A1902" s="19">
        <v>2017</v>
      </c>
      <c r="B1902" s="19">
        <v>10</v>
      </c>
      <c r="C1902" s="19">
        <v>43</v>
      </c>
      <c r="D1902" s="12">
        <v>1.2542847222373934</v>
      </c>
      <c r="E1902" s="12">
        <v>36203.44749999998</v>
      </c>
      <c r="F1902" s="12">
        <v>7478.4009999999998</v>
      </c>
      <c r="G1902" s="10">
        <v>107</v>
      </c>
      <c r="H1902" s="10">
        <v>17</v>
      </c>
      <c r="I1902" s="50">
        <v>299.78376923076928</v>
      </c>
    </row>
    <row r="1903" spans="1:9" x14ac:dyDescent="0.45">
      <c r="A1903" s="19">
        <v>2017</v>
      </c>
      <c r="B1903" s="19">
        <v>10</v>
      </c>
      <c r="C1903" s="19">
        <v>43</v>
      </c>
      <c r="D1903" s="12">
        <v>1.2542847222373934</v>
      </c>
      <c r="E1903" s="12">
        <v>36203.44749999998</v>
      </c>
      <c r="F1903" s="12">
        <v>7478.4009999999998</v>
      </c>
      <c r="G1903" s="10">
        <v>107</v>
      </c>
      <c r="H1903" s="10">
        <v>17</v>
      </c>
      <c r="I1903" s="50">
        <v>299.78376923076928</v>
      </c>
    </row>
    <row r="1904" spans="1:9" x14ac:dyDescent="0.45">
      <c r="A1904" s="19">
        <v>2017</v>
      </c>
      <c r="B1904" s="19">
        <v>10</v>
      </c>
      <c r="C1904" s="19">
        <v>43</v>
      </c>
      <c r="D1904" s="12">
        <v>1.2542847222373934</v>
      </c>
      <c r="E1904" s="12">
        <v>36203.44749999998</v>
      </c>
      <c r="F1904" s="12">
        <v>7478.4009999999998</v>
      </c>
      <c r="G1904" s="10">
        <v>107</v>
      </c>
      <c r="H1904" s="10">
        <v>17</v>
      </c>
      <c r="I1904" s="50">
        <v>299.78376923076928</v>
      </c>
    </row>
    <row r="1905" spans="1:9" x14ac:dyDescent="0.45">
      <c r="A1905" s="19">
        <v>2017</v>
      </c>
      <c r="B1905" s="19">
        <v>10</v>
      </c>
      <c r="C1905" s="19">
        <v>43</v>
      </c>
      <c r="D1905" s="12">
        <v>1.2542847222373934</v>
      </c>
      <c r="E1905" s="12">
        <v>36203.44749999998</v>
      </c>
      <c r="F1905" s="12">
        <v>7478.4009999999998</v>
      </c>
      <c r="G1905" s="10">
        <v>107</v>
      </c>
      <c r="H1905" s="10">
        <v>17</v>
      </c>
      <c r="I1905" s="50">
        <v>299.78376923076928</v>
      </c>
    </row>
    <row r="1906" spans="1:9" x14ac:dyDescent="0.45">
      <c r="A1906" s="19">
        <v>2017</v>
      </c>
      <c r="B1906" s="19">
        <v>10</v>
      </c>
      <c r="C1906" s="19">
        <v>43</v>
      </c>
      <c r="D1906" s="12">
        <v>1.2542847222373934</v>
      </c>
      <c r="E1906" s="12">
        <v>36203.44749999998</v>
      </c>
      <c r="F1906" s="12">
        <v>7478.4009999999998</v>
      </c>
      <c r="G1906" s="10">
        <v>107</v>
      </c>
      <c r="H1906" s="10">
        <v>17</v>
      </c>
      <c r="I1906" s="50">
        <v>299.78376923076928</v>
      </c>
    </row>
    <row r="1907" spans="1:9" x14ac:dyDescent="0.45">
      <c r="A1907" s="19">
        <v>2017</v>
      </c>
      <c r="B1907" s="19">
        <v>10</v>
      </c>
      <c r="C1907" s="19">
        <v>43</v>
      </c>
      <c r="D1907" s="12">
        <v>1.2542847222373934</v>
      </c>
      <c r="E1907" s="12">
        <v>36203.44749999998</v>
      </c>
      <c r="F1907" s="12">
        <v>7478.4009999999998</v>
      </c>
      <c r="G1907" s="10">
        <v>107</v>
      </c>
      <c r="H1907" s="10">
        <v>17</v>
      </c>
      <c r="I1907" s="50">
        <v>299.78376923076928</v>
      </c>
    </row>
    <row r="1908" spans="1:9" x14ac:dyDescent="0.45">
      <c r="A1908" s="19">
        <v>2017</v>
      </c>
      <c r="B1908" s="19">
        <v>10</v>
      </c>
      <c r="C1908" s="19">
        <v>43</v>
      </c>
      <c r="D1908" s="12">
        <v>1.2542847222373934</v>
      </c>
      <c r="E1908" s="12">
        <v>36203.44749999998</v>
      </c>
      <c r="F1908" s="12">
        <v>7478.4009999999998</v>
      </c>
      <c r="G1908" s="10">
        <v>107</v>
      </c>
      <c r="H1908" s="10">
        <v>17</v>
      </c>
      <c r="I1908" s="50">
        <v>299.78376923076928</v>
      </c>
    </row>
    <row r="1909" spans="1:9" x14ac:dyDescent="0.45">
      <c r="A1909" s="19">
        <v>2017</v>
      </c>
      <c r="B1909" s="19">
        <v>10</v>
      </c>
      <c r="C1909" s="19">
        <v>44</v>
      </c>
      <c r="D1909" s="12">
        <v>1.2542847222373934</v>
      </c>
      <c r="E1909" s="12">
        <v>36203.44749999998</v>
      </c>
      <c r="F1909" s="12">
        <v>8273.9610000000011</v>
      </c>
      <c r="G1909" s="10">
        <v>124</v>
      </c>
      <c r="H1909" s="10">
        <v>15</v>
      </c>
      <c r="I1909" s="50">
        <v>408.74080000000009</v>
      </c>
    </row>
    <row r="1910" spans="1:9" x14ac:dyDescent="0.45">
      <c r="A1910" s="19">
        <v>2017</v>
      </c>
      <c r="B1910" s="19">
        <v>10</v>
      </c>
      <c r="C1910" s="19">
        <v>44</v>
      </c>
      <c r="D1910" s="12">
        <v>1.2542847222373934</v>
      </c>
      <c r="E1910" s="12">
        <v>36203.44749999998</v>
      </c>
      <c r="F1910" s="12">
        <v>8273.9610000000011</v>
      </c>
      <c r="G1910" s="10">
        <v>124</v>
      </c>
      <c r="H1910" s="10">
        <v>15</v>
      </c>
      <c r="I1910" s="50">
        <v>408.74080000000009</v>
      </c>
    </row>
    <row r="1911" spans="1:9" x14ac:dyDescent="0.45">
      <c r="A1911" s="19">
        <v>2017</v>
      </c>
      <c r="B1911" s="19">
        <v>10</v>
      </c>
      <c r="C1911" s="19">
        <v>44</v>
      </c>
      <c r="D1911" s="12">
        <v>1.2542847222373934</v>
      </c>
      <c r="E1911" s="12">
        <v>36203.44749999998</v>
      </c>
      <c r="F1911" s="12">
        <v>8273.9610000000011</v>
      </c>
      <c r="G1911" s="10">
        <v>124</v>
      </c>
      <c r="H1911" s="10">
        <v>15</v>
      </c>
      <c r="I1911" s="50">
        <v>408.74080000000009</v>
      </c>
    </row>
    <row r="1912" spans="1:9" x14ac:dyDescent="0.45">
      <c r="A1912" s="19">
        <v>2017</v>
      </c>
      <c r="B1912" s="19">
        <v>10</v>
      </c>
      <c r="C1912" s="19">
        <v>44</v>
      </c>
      <c r="D1912" s="12">
        <v>1.2542847222373934</v>
      </c>
      <c r="E1912" s="12">
        <v>36203.44749999998</v>
      </c>
      <c r="F1912" s="12">
        <v>8273.9610000000011</v>
      </c>
      <c r="G1912" s="10">
        <v>124</v>
      </c>
      <c r="H1912" s="10">
        <v>15</v>
      </c>
      <c r="I1912" s="50">
        <v>408.74080000000009</v>
      </c>
    </row>
    <row r="1913" spans="1:9" x14ac:dyDescent="0.45">
      <c r="A1913" s="19">
        <v>2017</v>
      </c>
      <c r="B1913" s="19">
        <v>10</v>
      </c>
      <c r="C1913" s="19">
        <v>44</v>
      </c>
      <c r="D1913" s="12">
        <v>1.2542847222373934</v>
      </c>
      <c r="E1913" s="12">
        <v>36203.44749999998</v>
      </c>
      <c r="F1913" s="12">
        <v>8273.9610000000011</v>
      </c>
      <c r="G1913" s="10">
        <v>124</v>
      </c>
      <c r="H1913" s="10">
        <v>15</v>
      </c>
      <c r="I1913" s="50">
        <v>408.74080000000009</v>
      </c>
    </row>
    <row r="1914" spans="1:9" x14ac:dyDescent="0.45">
      <c r="A1914" s="19">
        <v>2017</v>
      </c>
      <c r="B1914" s="19">
        <v>10</v>
      </c>
      <c r="C1914" s="19">
        <v>44</v>
      </c>
      <c r="D1914" s="12">
        <v>1.2542847222373934</v>
      </c>
      <c r="E1914" s="12">
        <v>36203.44749999998</v>
      </c>
      <c r="F1914" s="12">
        <v>8273.9610000000011</v>
      </c>
      <c r="G1914" s="10">
        <v>124</v>
      </c>
      <c r="H1914" s="10">
        <v>15</v>
      </c>
      <c r="I1914" s="50">
        <v>408.74080000000009</v>
      </c>
    </row>
    <row r="1915" spans="1:9" x14ac:dyDescent="0.45">
      <c r="A1915" s="19">
        <v>2017</v>
      </c>
      <c r="B1915" s="19">
        <v>10</v>
      </c>
      <c r="C1915" s="19">
        <v>44</v>
      </c>
      <c r="D1915" s="12">
        <v>1.2542847222373934</v>
      </c>
      <c r="E1915" s="12">
        <v>36203.44749999998</v>
      </c>
      <c r="F1915" s="12">
        <v>8273.9610000000011</v>
      </c>
      <c r="G1915" s="10">
        <v>124</v>
      </c>
      <c r="H1915" s="10">
        <v>15</v>
      </c>
      <c r="I1915" s="50">
        <v>408.74080000000009</v>
      </c>
    </row>
    <row r="1916" spans="1:9" x14ac:dyDescent="0.45">
      <c r="A1916" s="19">
        <v>2017</v>
      </c>
      <c r="B1916" s="19">
        <v>10</v>
      </c>
      <c r="C1916" s="19">
        <v>44</v>
      </c>
      <c r="D1916" s="12">
        <v>1.2542847222373934</v>
      </c>
      <c r="E1916" s="12">
        <v>36203.44749999998</v>
      </c>
      <c r="F1916" s="12">
        <v>8273.9610000000011</v>
      </c>
      <c r="G1916" s="10">
        <v>124</v>
      </c>
      <c r="H1916" s="10">
        <v>15</v>
      </c>
      <c r="I1916" s="50">
        <v>408.74080000000009</v>
      </c>
    </row>
    <row r="1917" spans="1:9" x14ac:dyDescent="0.45">
      <c r="A1917" s="19">
        <v>2017</v>
      </c>
      <c r="B1917" s="19">
        <v>10</v>
      </c>
      <c r="C1917" s="19">
        <v>44</v>
      </c>
      <c r="D1917" s="12">
        <v>1.2542847222373934</v>
      </c>
      <c r="E1917" s="12">
        <v>36203.44749999998</v>
      </c>
      <c r="F1917" s="12">
        <v>8273.9610000000011</v>
      </c>
      <c r="G1917" s="10">
        <v>124</v>
      </c>
      <c r="H1917" s="10">
        <v>15</v>
      </c>
      <c r="I1917" s="50">
        <v>408.74080000000009</v>
      </c>
    </row>
    <row r="1918" spans="1:9" x14ac:dyDescent="0.45">
      <c r="A1918" s="19">
        <v>2017</v>
      </c>
      <c r="B1918" s="19">
        <v>11</v>
      </c>
      <c r="C1918" s="19">
        <v>44</v>
      </c>
      <c r="D1918" s="12">
        <v>1.2542847222373934</v>
      </c>
      <c r="E1918" s="12">
        <v>84229.333999999973</v>
      </c>
      <c r="F1918" s="12">
        <v>8273.9610000000011</v>
      </c>
      <c r="G1918" s="10">
        <v>124</v>
      </c>
      <c r="H1918" s="10">
        <v>15</v>
      </c>
      <c r="I1918" s="50">
        <v>408.74080000000009</v>
      </c>
    </row>
    <row r="1919" spans="1:9" x14ac:dyDescent="0.45">
      <c r="A1919" s="19">
        <v>2017</v>
      </c>
      <c r="B1919" s="19">
        <v>11</v>
      </c>
      <c r="C1919" s="19">
        <v>44</v>
      </c>
      <c r="D1919" s="12">
        <v>1.2542847222373934</v>
      </c>
      <c r="E1919" s="12">
        <v>84229.333999999973</v>
      </c>
      <c r="F1919" s="12">
        <v>8273.9610000000011</v>
      </c>
      <c r="G1919" s="10">
        <v>124</v>
      </c>
      <c r="H1919" s="10">
        <v>15</v>
      </c>
      <c r="I1919" s="50">
        <v>408.74080000000009</v>
      </c>
    </row>
    <row r="1920" spans="1:9" x14ac:dyDescent="0.45">
      <c r="A1920" s="19">
        <v>2017</v>
      </c>
      <c r="B1920" s="19">
        <v>11</v>
      </c>
      <c r="C1920" s="19">
        <v>44</v>
      </c>
      <c r="D1920" s="12">
        <v>1.2542847222373934</v>
      </c>
      <c r="E1920" s="12">
        <v>84229.333999999973</v>
      </c>
      <c r="F1920" s="12">
        <v>8273.9610000000011</v>
      </c>
      <c r="G1920" s="10">
        <v>124</v>
      </c>
      <c r="H1920" s="10">
        <v>15</v>
      </c>
      <c r="I1920" s="50">
        <v>408.74080000000009</v>
      </c>
    </row>
    <row r="1921" spans="1:9" x14ac:dyDescent="0.45">
      <c r="A1921" s="19">
        <v>2017</v>
      </c>
      <c r="B1921" s="19">
        <v>11</v>
      </c>
      <c r="C1921" s="19">
        <v>44</v>
      </c>
      <c r="D1921" s="12">
        <v>1.2542847222373934</v>
      </c>
      <c r="E1921" s="12">
        <v>84229.333999999973</v>
      </c>
      <c r="F1921" s="12">
        <v>8273.9610000000011</v>
      </c>
      <c r="G1921" s="10">
        <v>124</v>
      </c>
      <c r="H1921" s="10">
        <v>15</v>
      </c>
      <c r="I1921" s="50">
        <v>408.74080000000009</v>
      </c>
    </row>
    <row r="1922" spans="1:9" x14ac:dyDescent="0.45">
      <c r="A1922" s="19">
        <v>2017</v>
      </c>
      <c r="B1922" s="19">
        <v>11</v>
      </c>
      <c r="C1922" s="19">
        <v>44</v>
      </c>
      <c r="D1922" s="12">
        <v>1.2542847222373934</v>
      </c>
      <c r="E1922" s="12">
        <v>84229.333999999973</v>
      </c>
      <c r="F1922" s="12">
        <v>8273.9610000000011</v>
      </c>
      <c r="G1922" s="10">
        <v>124</v>
      </c>
      <c r="H1922" s="10">
        <v>15</v>
      </c>
      <c r="I1922" s="50">
        <v>408.74080000000009</v>
      </c>
    </row>
    <row r="1923" spans="1:9" x14ac:dyDescent="0.45">
      <c r="A1923" s="19">
        <v>2017</v>
      </c>
      <c r="B1923" s="19">
        <v>11</v>
      </c>
      <c r="C1923" s="19">
        <v>44</v>
      </c>
      <c r="D1923" s="12">
        <v>1.2542847222373934</v>
      </c>
      <c r="E1923" s="12">
        <v>84229.333999999973</v>
      </c>
      <c r="F1923" s="12">
        <v>8273.9610000000011</v>
      </c>
      <c r="G1923" s="10">
        <v>124</v>
      </c>
      <c r="H1923" s="10">
        <v>15</v>
      </c>
      <c r="I1923" s="50">
        <v>408.74080000000009</v>
      </c>
    </row>
    <row r="1924" spans="1:9" x14ac:dyDescent="0.45">
      <c r="A1924" s="19">
        <v>2017</v>
      </c>
      <c r="B1924" s="19">
        <v>11</v>
      </c>
      <c r="C1924" s="19">
        <v>44</v>
      </c>
      <c r="D1924" s="12">
        <v>1.2542847222373934</v>
      </c>
      <c r="E1924" s="12">
        <v>84229.333999999973</v>
      </c>
      <c r="F1924" s="12">
        <v>8273.9610000000011</v>
      </c>
      <c r="G1924" s="10">
        <v>124</v>
      </c>
      <c r="H1924" s="10">
        <v>15</v>
      </c>
      <c r="I1924" s="50">
        <v>408.74080000000009</v>
      </c>
    </row>
    <row r="1925" spans="1:9" x14ac:dyDescent="0.45">
      <c r="A1925" s="19">
        <v>2017</v>
      </c>
      <c r="B1925" s="19">
        <v>11</v>
      </c>
      <c r="C1925" s="19">
        <v>44</v>
      </c>
      <c r="D1925" s="12">
        <v>1.2542847222373934</v>
      </c>
      <c r="E1925" s="12">
        <v>84229.333999999973</v>
      </c>
      <c r="F1925" s="12">
        <v>8273.9610000000011</v>
      </c>
      <c r="G1925" s="10">
        <v>124</v>
      </c>
      <c r="H1925" s="10">
        <v>15</v>
      </c>
      <c r="I1925" s="50">
        <v>408.74080000000009</v>
      </c>
    </row>
    <row r="1926" spans="1:9" x14ac:dyDescent="0.45">
      <c r="A1926" s="19">
        <v>2017</v>
      </c>
      <c r="B1926" s="19">
        <v>11</v>
      </c>
      <c r="C1926" s="19">
        <v>44</v>
      </c>
      <c r="D1926" s="12">
        <v>1.2542847222373934</v>
      </c>
      <c r="E1926" s="12">
        <v>84229.333999999973</v>
      </c>
      <c r="F1926" s="12">
        <v>8273.9610000000011</v>
      </c>
      <c r="G1926" s="10">
        <v>124</v>
      </c>
      <c r="H1926" s="10">
        <v>15</v>
      </c>
      <c r="I1926" s="50">
        <v>408.74080000000009</v>
      </c>
    </row>
    <row r="1927" spans="1:9" x14ac:dyDescent="0.45">
      <c r="A1927" s="19">
        <v>2017</v>
      </c>
      <c r="B1927" s="19">
        <v>11</v>
      </c>
      <c r="C1927" s="19">
        <v>44</v>
      </c>
      <c r="D1927" s="12">
        <v>1.2542847222373934</v>
      </c>
      <c r="E1927" s="12">
        <v>84229.333999999973</v>
      </c>
      <c r="F1927" s="12">
        <v>8273.9610000000011</v>
      </c>
      <c r="G1927" s="10">
        <v>124</v>
      </c>
      <c r="H1927" s="10">
        <v>15</v>
      </c>
      <c r="I1927" s="50">
        <v>408.74080000000009</v>
      </c>
    </row>
    <row r="1928" spans="1:9" x14ac:dyDescent="0.45">
      <c r="A1928" s="19">
        <v>2017</v>
      </c>
      <c r="B1928" s="19">
        <v>11</v>
      </c>
      <c r="C1928" s="19">
        <v>44</v>
      </c>
      <c r="D1928" s="12">
        <v>1.2542847222373934</v>
      </c>
      <c r="E1928" s="12">
        <v>84229.333999999973</v>
      </c>
      <c r="F1928" s="12">
        <v>8273.9610000000011</v>
      </c>
      <c r="G1928" s="10">
        <v>124</v>
      </c>
      <c r="H1928" s="10">
        <v>15</v>
      </c>
      <c r="I1928" s="50">
        <v>408.74080000000009</v>
      </c>
    </row>
    <row r="1929" spans="1:9" x14ac:dyDescent="0.45">
      <c r="A1929" s="19">
        <v>2017</v>
      </c>
      <c r="B1929" s="19">
        <v>11</v>
      </c>
      <c r="C1929" s="19">
        <v>45</v>
      </c>
      <c r="D1929" s="12">
        <v>1.2542847222373934</v>
      </c>
      <c r="E1929" s="12">
        <v>84229.333999999973</v>
      </c>
      <c r="F1929" s="12">
        <v>20251.937799999996</v>
      </c>
      <c r="G1929" s="10">
        <v>195</v>
      </c>
      <c r="H1929" s="10">
        <v>29</v>
      </c>
      <c r="I1929" s="50">
        <v>307.8231428571429</v>
      </c>
    </row>
    <row r="1930" spans="1:9" x14ac:dyDescent="0.45">
      <c r="A1930" s="19">
        <v>2017</v>
      </c>
      <c r="B1930" s="19">
        <v>11</v>
      </c>
      <c r="C1930" s="19">
        <v>45</v>
      </c>
      <c r="D1930" s="12">
        <v>1.2542847222373934</v>
      </c>
      <c r="E1930" s="12">
        <v>84229.333999999973</v>
      </c>
      <c r="F1930" s="12">
        <v>20251.937799999996</v>
      </c>
      <c r="G1930" s="10">
        <v>195</v>
      </c>
      <c r="H1930" s="10">
        <v>29</v>
      </c>
      <c r="I1930" s="50">
        <v>307.8231428571429</v>
      </c>
    </row>
    <row r="1931" spans="1:9" x14ac:dyDescent="0.45">
      <c r="A1931" s="19">
        <v>2017</v>
      </c>
      <c r="B1931" s="19">
        <v>11</v>
      </c>
      <c r="C1931" s="19">
        <v>45</v>
      </c>
      <c r="D1931" s="12">
        <v>1.2542847222373934</v>
      </c>
      <c r="E1931" s="12">
        <v>84229.333999999973</v>
      </c>
      <c r="F1931" s="12">
        <v>20251.937799999996</v>
      </c>
      <c r="G1931" s="10">
        <v>195</v>
      </c>
      <c r="H1931" s="10">
        <v>29</v>
      </c>
      <c r="I1931" s="50">
        <v>307.8231428571429</v>
      </c>
    </row>
    <row r="1932" spans="1:9" x14ac:dyDescent="0.45">
      <c r="A1932" s="19">
        <v>2017</v>
      </c>
      <c r="B1932" s="19">
        <v>11</v>
      </c>
      <c r="C1932" s="19">
        <v>45</v>
      </c>
      <c r="D1932" s="12">
        <v>1.2542847222373934</v>
      </c>
      <c r="E1932" s="12">
        <v>84229.333999999973</v>
      </c>
      <c r="F1932" s="12">
        <v>20251.937799999996</v>
      </c>
      <c r="G1932" s="10">
        <v>195</v>
      </c>
      <c r="H1932" s="10">
        <v>29</v>
      </c>
      <c r="I1932" s="50">
        <v>307.8231428571429</v>
      </c>
    </row>
    <row r="1933" spans="1:9" x14ac:dyDescent="0.45">
      <c r="A1933" s="19">
        <v>2017</v>
      </c>
      <c r="B1933" s="19">
        <v>11</v>
      </c>
      <c r="C1933" s="19">
        <v>45</v>
      </c>
      <c r="D1933" s="12">
        <v>1.2542847222373934</v>
      </c>
      <c r="E1933" s="12">
        <v>84229.333999999973</v>
      </c>
      <c r="F1933" s="12">
        <v>20251.937799999996</v>
      </c>
      <c r="G1933" s="10">
        <v>195</v>
      </c>
      <c r="H1933" s="10">
        <v>29</v>
      </c>
      <c r="I1933" s="50">
        <v>307.8231428571429</v>
      </c>
    </row>
    <row r="1934" spans="1:9" x14ac:dyDescent="0.45">
      <c r="A1934" s="19">
        <v>2017</v>
      </c>
      <c r="B1934" s="19">
        <v>11</v>
      </c>
      <c r="C1934" s="19">
        <v>45</v>
      </c>
      <c r="D1934" s="12">
        <v>1.2542847222373934</v>
      </c>
      <c r="E1934" s="12">
        <v>84229.333999999973</v>
      </c>
      <c r="F1934" s="12">
        <v>20251.937799999996</v>
      </c>
      <c r="G1934" s="10">
        <v>195</v>
      </c>
      <c r="H1934" s="10">
        <v>29</v>
      </c>
      <c r="I1934" s="50">
        <v>307.8231428571429</v>
      </c>
    </row>
    <row r="1935" spans="1:9" x14ac:dyDescent="0.45">
      <c r="A1935" s="19">
        <v>2017</v>
      </c>
      <c r="B1935" s="19">
        <v>11</v>
      </c>
      <c r="C1935" s="19">
        <v>45</v>
      </c>
      <c r="D1935" s="12">
        <v>1.2542847222373934</v>
      </c>
      <c r="E1935" s="12">
        <v>84229.333999999973</v>
      </c>
      <c r="F1935" s="12">
        <v>20251.937799999996</v>
      </c>
      <c r="G1935" s="10">
        <v>195</v>
      </c>
      <c r="H1935" s="10">
        <v>29</v>
      </c>
      <c r="I1935" s="50">
        <v>307.8231428571429</v>
      </c>
    </row>
    <row r="1936" spans="1:9" x14ac:dyDescent="0.45">
      <c r="A1936" s="19">
        <v>2017</v>
      </c>
      <c r="B1936" s="19">
        <v>11</v>
      </c>
      <c r="C1936" s="19">
        <v>45</v>
      </c>
      <c r="D1936" s="12">
        <v>1.2542847222373934</v>
      </c>
      <c r="E1936" s="12">
        <v>84229.333999999973</v>
      </c>
      <c r="F1936" s="12">
        <v>20251.937799999996</v>
      </c>
      <c r="G1936" s="10">
        <v>195</v>
      </c>
      <c r="H1936" s="10">
        <v>29</v>
      </c>
      <c r="I1936" s="50">
        <v>307.8231428571429</v>
      </c>
    </row>
    <row r="1937" spans="1:9" x14ac:dyDescent="0.45">
      <c r="A1937" s="19">
        <v>2017</v>
      </c>
      <c r="B1937" s="19">
        <v>11</v>
      </c>
      <c r="C1937" s="19">
        <v>45</v>
      </c>
      <c r="D1937" s="12">
        <v>1.2542847222373934</v>
      </c>
      <c r="E1937" s="12">
        <v>84229.333999999973</v>
      </c>
      <c r="F1937" s="12">
        <v>20251.937799999996</v>
      </c>
      <c r="G1937" s="10">
        <v>195</v>
      </c>
      <c r="H1937" s="10">
        <v>29</v>
      </c>
      <c r="I1937" s="50">
        <v>307.8231428571429</v>
      </c>
    </row>
    <row r="1938" spans="1:9" x14ac:dyDescent="0.45">
      <c r="A1938" s="19">
        <v>2017</v>
      </c>
      <c r="B1938" s="19">
        <v>11</v>
      </c>
      <c r="C1938" s="19">
        <v>45</v>
      </c>
      <c r="D1938" s="12">
        <v>1.2542847222373934</v>
      </c>
      <c r="E1938" s="12">
        <v>84229.333999999973</v>
      </c>
      <c r="F1938" s="12">
        <v>20251.937799999996</v>
      </c>
      <c r="G1938" s="10">
        <v>195</v>
      </c>
      <c r="H1938" s="10">
        <v>29</v>
      </c>
      <c r="I1938" s="50">
        <v>307.8231428571429</v>
      </c>
    </row>
    <row r="1939" spans="1:9" x14ac:dyDescent="0.45">
      <c r="A1939" s="19">
        <v>2017</v>
      </c>
      <c r="B1939" s="19">
        <v>11</v>
      </c>
      <c r="C1939" s="19">
        <v>45</v>
      </c>
      <c r="D1939" s="12">
        <v>1.2542847222373934</v>
      </c>
      <c r="E1939" s="12">
        <v>84229.333999999973</v>
      </c>
      <c r="F1939" s="12">
        <v>20251.937799999996</v>
      </c>
      <c r="G1939" s="10">
        <v>195</v>
      </c>
      <c r="H1939" s="10">
        <v>29</v>
      </c>
      <c r="I1939" s="50">
        <v>307.8231428571429</v>
      </c>
    </row>
    <row r="1940" spans="1:9" x14ac:dyDescent="0.45">
      <c r="A1940" s="19">
        <v>2017</v>
      </c>
      <c r="B1940" s="19">
        <v>11</v>
      </c>
      <c r="C1940" s="19">
        <v>45</v>
      </c>
      <c r="D1940" s="12">
        <v>1.2542847222373934</v>
      </c>
      <c r="E1940" s="12">
        <v>84229.333999999973</v>
      </c>
      <c r="F1940" s="12">
        <v>20251.937799999996</v>
      </c>
      <c r="G1940" s="10">
        <v>195</v>
      </c>
      <c r="H1940" s="10">
        <v>29</v>
      </c>
      <c r="I1940" s="50">
        <v>307.8231428571429</v>
      </c>
    </row>
    <row r="1941" spans="1:9" x14ac:dyDescent="0.45">
      <c r="A1941" s="19">
        <v>2017</v>
      </c>
      <c r="B1941" s="19">
        <v>11</v>
      </c>
      <c r="C1941" s="19">
        <v>45</v>
      </c>
      <c r="D1941" s="12">
        <v>1.2542847222373934</v>
      </c>
      <c r="E1941" s="12">
        <v>84229.333999999973</v>
      </c>
      <c r="F1941" s="12">
        <v>20251.937799999996</v>
      </c>
      <c r="G1941" s="10">
        <v>195</v>
      </c>
      <c r="H1941" s="10">
        <v>29</v>
      </c>
      <c r="I1941" s="50">
        <v>307.8231428571429</v>
      </c>
    </row>
    <row r="1942" spans="1:9" x14ac:dyDescent="0.45">
      <c r="A1942" s="19">
        <v>2017</v>
      </c>
      <c r="B1942" s="19">
        <v>11</v>
      </c>
      <c r="C1942" s="19">
        <v>45</v>
      </c>
      <c r="D1942" s="12">
        <v>1.2542847222373934</v>
      </c>
      <c r="E1942" s="12">
        <v>84229.333999999973</v>
      </c>
      <c r="F1942" s="12">
        <v>20251.937799999996</v>
      </c>
      <c r="G1942" s="10">
        <v>195</v>
      </c>
      <c r="H1942" s="10">
        <v>29</v>
      </c>
      <c r="I1942" s="50">
        <v>307.8231428571429</v>
      </c>
    </row>
    <row r="1943" spans="1:9" x14ac:dyDescent="0.45">
      <c r="A1943" s="19">
        <v>2017</v>
      </c>
      <c r="B1943" s="19">
        <v>11</v>
      </c>
      <c r="C1943" s="19">
        <v>45</v>
      </c>
      <c r="D1943" s="12">
        <v>1.2542847222373934</v>
      </c>
      <c r="E1943" s="12">
        <v>84229.333999999973</v>
      </c>
      <c r="F1943" s="12">
        <v>20251.937799999996</v>
      </c>
      <c r="G1943" s="10">
        <v>195</v>
      </c>
      <c r="H1943" s="10">
        <v>29</v>
      </c>
      <c r="I1943" s="50">
        <v>307.8231428571429</v>
      </c>
    </row>
    <row r="1944" spans="1:9" x14ac:dyDescent="0.45">
      <c r="A1944" s="19">
        <v>2017</v>
      </c>
      <c r="B1944" s="19">
        <v>11</v>
      </c>
      <c r="C1944" s="19">
        <v>45</v>
      </c>
      <c r="D1944" s="12">
        <v>1.2542847222373934</v>
      </c>
      <c r="E1944" s="12">
        <v>84229.333999999973</v>
      </c>
      <c r="F1944" s="12">
        <v>20251.937799999996</v>
      </c>
      <c r="G1944" s="10">
        <v>195</v>
      </c>
      <c r="H1944" s="10">
        <v>29</v>
      </c>
      <c r="I1944" s="50">
        <v>307.8231428571429</v>
      </c>
    </row>
    <row r="1945" spans="1:9" x14ac:dyDescent="0.45">
      <c r="A1945" s="19">
        <v>2017</v>
      </c>
      <c r="B1945" s="19">
        <v>11</v>
      </c>
      <c r="C1945" s="19">
        <v>45</v>
      </c>
      <c r="D1945" s="12">
        <v>1.2542847222373934</v>
      </c>
      <c r="E1945" s="12">
        <v>84229.333999999973</v>
      </c>
      <c r="F1945" s="12">
        <v>20251.937799999996</v>
      </c>
      <c r="G1945" s="10">
        <v>195</v>
      </c>
      <c r="H1945" s="10">
        <v>29</v>
      </c>
      <c r="I1945" s="50">
        <v>307.8231428571429</v>
      </c>
    </row>
    <row r="1946" spans="1:9" x14ac:dyDescent="0.45">
      <c r="A1946" s="19">
        <v>2017</v>
      </c>
      <c r="B1946" s="19">
        <v>11</v>
      </c>
      <c r="C1946" s="19">
        <v>45</v>
      </c>
      <c r="D1946" s="12">
        <v>1.2542847222373934</v>
      </c>
      <c r="E1946" s="12">
        <v>84229.333999999973</v>
      </c>
      <c r="F1946" s="12">
        <v>20251.937799999996</v>
      </c>
      <c r="G1946" s="10">
        <v>195</v>
      </c>
      <c r="H1946" s="10">
        <v>29</v>
      </c>
      <c r="I1946" s="50">
        <v>307.8231428571429</v>
      </c>
    </row>
    <row r="1947" spans="1:9" x14ac:dyDescent="0.45">
      <c r="A1947" s="19">
        <v>2017</v>
      </c>
      <c r="B1947" s="19">
        <v>11</v>
      </c>
      <c r="C1947" s="19">
        <v>45</v>
      </c>
      <c r="D1947" s="12">
        <v>1.2542847222373934</v>
      </c>
      <c r="E1947" s="12">
        <v>84229.333999999973</v>
      </c>
      <c r="F1947" s="12">
        <v>20251.937799999996</v>
      </c>
      <c r="G1947" s="10">
        <v>195</v>
      </c>
      <c r="H1947" s="10">
        <v>29</v>
      </c>
      <c r="I1947" s="50">
        <v>307.8231428571429</v>
      </c>
    </row>
    <row r="1948" spans="1:9" x14ac:dyDescent="0.45">
      <c r="A1948" s="19">
        <v>2017</v>
      </c>
      <c r="B1948" s="19">
        <v>11</v>
      </c>
      <c r="C1948" s="19">
        <v>45</v>
      </c>
      <c r="D1948" s="12">
        <v>1.2542847222373934</v>
      </c>
      <c r="E1948" s="12">
        <v>84229.333999999973</v>
      </c>
      <c r="F1948" s="12">
        <v>20251.937799999996</v>
      </c>
      <c r="G1948" s="10">
        <v>195</v>
      </c>
      <c r="H1948" s="10">
        <v>29</v>
      </c>
      <c r="I1948" s="50">
        <v>307.8231428571429</v>
      </c>
    </row>
    <row r="1949" spans="1:9" x14ac:dyDescent="0.45">
      <c r="A1949" s="19">
        <v>2017</v>
      </c>
      <c r="B1949" s="19">
        <v>11</v>
      </c>
      <c r="C1949" s="19">
        <v>45</v>
      </c>
      <c r="D1949" s="12">
        <v>1.2542847222373934</v>
      </c>
      <c r="E1949" s="12">
        <v>84229.333999999973</v>
      </c>
      <c r="F1949" s="12">
        <v>20251.937799999996</v>
      </c>
      <c r="G1949" s="10">
        <v>195</v>
      </c>
      <c r="H1949" s="10">
        <v>29</v>
      </c>
      <c r="I1949" s="50">
        <v>307.8231428571429</v>
      </c>
    </row>
    <row r="1950" spans="1:9" x14ac:dyDescent="0.45">
      <c r="A1950" s="19">
        <v>2017</v>
      </c>
      <c r="B1950" s="19">
        <v>11</v>
      </c>
      <c r="C1950" s="19">
        <v>46</v>
      </c>
      <c r="D1950" s="12">
        <v>1.2542847222373934</v>
      </c>
      <c r="E1950" s="12">
        <v>84229.333999999973</v>
      </c>
      <c r="F1950" s="12">
        <v>25612.582399999988</v>
      </c>
      <c r="G1950" s="10">
        <v>219</v>
      </c>
      <c r="H1950" s="10">
        <v>35</v>
      </c>
      <c r="I1950" s="50">
        <v>269.70966666666669</v>
      </c>
    </row>
    <row r="1951" spans="1:9" x14ac:dyDescent="0.45">
      <c r="A1951" s="19">
        <v>2017</v>
      </c>
      <c r="B1951" s="19">
        <v>11</v>
      </c>
      <c r="C1951" s="19">
        <v>46</v>
      </c>
      <c r="D1951" s="12">
        <v>1.2542847222373934</v>
      </c>
      <c r="E1951" s="12">
        <v>84229.333999999973</v>
      </c>
      <c r="F1951" s="12">
        <v>25612.582399999988</v>
      </c>
      <c r="G1951" s="10">
        <v>219</v>
      </c>
      <c r="H1951" s="10">
        <v>35</v>
      </c>
      <c r="I1951" s="50">
        <v>269.70966666666669</v>
      </c>
    </row>
    <row r="1952" spans="1:9" x14ac:dyDescent="0.45">
      <c r="A1952" s="19">
        <v>2017</v>
      </c>
      <c r="B1952" s="19">
        <v>11</v>
      </c>
      <c r="C1952" s="19">
        <v>46</v>
      </c>
      <c r="D1952" s="12">
        <v>1.2542847222373934</v>
      </c>
      <c r="E1952" s="12">
        <v>84229.333999999973</v>
      </c>
      <c r="F1952" s="12">
        <v>25612.582399999988</v>
      </c>
      <c r="G1952" s="10">
        <v>219</v>
      </c>
      <c r="H1952" s="10">
        <v>35</v>
      </c>
      <c r="I1952" s="50">
        <v>269.70966666666669</v>
      </c>
    </row>
    <row r="1953" spans="1:9" x14ac:dyDescent="0.45">
      <c r="A1953" s="19">
        <v>2017</v>
      </c>
      <c r="B1953" s="19">
        <v>11</v>
      </c>
      <c r="C1953" s="19">
        <v>46</v>
      </c>
      <c r="D1953" s="12">
        <v>1.2542847222373934</v>
      </c>
      <c r="E1953" s="12">
        <v>84229.333999999973</v>
      </c>
      <c r="F1953" s="12">
        <v>25612.582399999988</v>
      </c>
      <c r="G1953" s="10">
        <v>219</v>
      </c>
      <c r="H1953" s="10">
        <v>35</v>
      </c>
      <c r="I1953" s="50">
        <v>269.70966666666669</v>
      </c>
    </row>
    <row r="1954" spans="1:9" x14ac:dyDescent="0.45">
      <c r="A1954" s="19">
        <v>2017</v>
      </c>
      <c r="B1954" s="19">
        <v>11</v>
      </c>
      <c r="C1954" s="19">
        <v>46</v>
      </c>
      <c r="D1954" s="12">
        <v>1.2542847222373934</v>
      </c>
      <c r="E1954" s="12">
        <v>84229.333999999973</v>
      </c>
      <c r="F1954" s="12">
        <v>25612.582399999988</v>
      </c>
      <c r="G1954" s="10">
        <v>219</v>
      </c>
      <c r="H1954" s="10">
        <v>35</v>
      </c>
      <c r="I1954" s="50">
        <v>269.70966666666669</v>
      </c>
    </row>
    <row r="1955" spans="1:9" x14ac:dyDescent="0.45">
      <c r="A1955" s="19">
        <v>2017</v>
      </c>
      <c r="B1955" s="19">
        <v>11</v>
      </c>
      <c r="C1955" s="19">
        <v>46</v>
      </c>
      <c r="D1955" s="12">
        <v>1.2542847222373934</v>
      </c>
      <c r="E1955" s="12">
        <v>84229.333999999973</v>
      </c>
      <c r="F1955" s="12">
        <v>25612.582399999988</v>
      </c>
      <c r="G1955" s="10">
        <v>219</v>
      </c>
      <c r="H1955" s="10">
        <v>35</v>
      </c>
      <c r="I1955" s="50">
        <v>269.70966666666669</v>
      </c>
    </row>
    <row r="1956" spans="1:9" x14ac:dyDescent="0.45">
      <c r="A1956" s="19">
        <v>2017</v>
      </c>
      <c r="B1956" s="19">
        <v>11</v>
      </c>
      <c r="C1956" s="19">
        <v>46</v>
      </c>
      <c r="D1956" s="12">
        <v>1.2542847222373934</v>
      </c>
      <c r="E1956" s="12">
        <v>84229.333999999973</v>
      </c>
      <c r="F1956" s="12">
        <v>25612.582399999988</v>
      </c>
      <c r="G1956" s="10">
        <v>219</v>
      </c>
      <c r="H1956" s="10">
        <v>35</v>
      </c>
      <c r="I1956" s="50">
        <v>269.70966666666669</v>
      </c>
    </row>
    <row r="1957" spans="1:9" x14ac:dyDescent="0.45">
      <c r="A1957" s="19">
        <v>2017</v>
      </c>
      <c r="B1957" s="19">
        <v>11</v>
      </c>
      <c r="C1957" s="19">
        <v>46</v>
      </c>
      <c r="D1957" s="12">
        <v>1.2542847222373934</v>
      </c>
      <c r="E1957" s="12">
        <v>84229.333999999973</v>
      </c>
      <c r="F1957" s="12">
        <v>25612.582399999988</v>
      </c>
      <c r="G1957" s="10">
        <v>219</v>
      </c>
      <c r="H1957" s="10">
        <v>35</v>
      </c>
      <c r="I1957" s="50">
        <v>269.70966666666669</v>
      </c>
    </row>
    <row r="1958" spans="1:9" x14ac:dyDescent="0.45">
      <c r="A1958" s="19">
        <v>2017</v>
      </c>
      <c r="B1958" s="19">
        <v>11</v>
      </c>
      <c r="C1958" s="19">
        <v>46</v>
      </c>
      <c r="D1958" s="12">
        <v>1.2542847222373934</v>
      </c>
      <c r="E1958" s="12">
        <v>84229.333999999973</v>
      </c>
      <c r="F1958" s="12">
        <v>25612.582399999988</v>
      </c>
      <c r="G1958" s="10">
        <v>219</v>
      </c>
      <c r="H1958" s="10">
        <v>35</v>
      </c>
      <c r="I1958" s="50">
        <v>269.70966666666669</v>
      </c>
    </row>
    <row r="1959" spans="1:9" x14ac:dyDescent="0.45">
      <c r="A1959" s="19">
        <v>2017</v>
      </c>
      <c r="B1959" s="19">
        <v>11</v>
      </c>
      <c r="C1959" s="19">
        <v>46</v>
      </c>
      <c r="D1959" s="12">
        <v>1.2542847222373934</v>
      </c>
      <c r="E1959" s="12">
        <v>84229.333999999973</v>
      </c>
      <c r="F1959" s="12">
        <v>25612.582399999988</v>
      </c>
      <c r="G1959" s="10">
        <v>219</v>
      </c>
      <c r="H1959" s="10">
        <v>35</v>
      </c>
      <c r="I1959" s="50">
        <v>269.70966666666669</v>
      </c>
    </row>
    <row r="1960" spans="1:9" x14ac:dyDescent="0.45">
      <c r="A1960" s="19">
        <v>2017</v>
      </c>
      <c r="B1960" s="19">
        <v>11</v>
      </c>
      <c r="C1960" s="19">
        <v>46</v>
      </c>
      <c r="D1960" s="12">
        <v>1.2542847222373934</v>
      </c>
      <c r="E1960" s="12">
        <v>84229.333999999973</v>
      </c>
      <c r="F1960" s="12">
        <v>25612.582399999988</v>
      </c>
      <c r="G1960" s="10">
        <v>219</v>
      </c>
      <c r="H1960" s="10">
        <v>35</v>
      </c>
      <c r="I1960" s="50">
        <v>269.70966666666669</v>
      </c>
    </row>
    <row r="1961" spans="1:9" x14ac:dyDescent="0.45">
      <c r="A1961" s="19">
        <v>2017</v>
      </c>
      <c r="B1961" s="19">
        <v>11</v>
      </c>
      <c r="C1961" s="19">
        <v>46</v>
      </c>
      <c r="D1961" s="12">
        <v>1.2542847222373934</v>
      </c>
      <c r="E1961" s="12">
        <v>84229.333999999973</v>
      </c>
      <c r="F1961" s="12">
        <v>25612.582399999988</v>
      </c>
      <c r="G1961" s="10">
        <v>219</v>
      </c>
      <c r="H1961" s="10">
        <v>35</v>
      </c>
      <c r="I1961" s="50">
        <v>269.70966666666669</v>
      </c>
    </row>
    <row r="1962" spans="1:9" x14ac:dyDescent="0.45">
      <c r="A1962" s="19">
        <v>2017</v>
      </c>
      <c r="B1962" s="19">
        <v>11</v>
      </c>
      <c r="C1962" s="19">
        <v>46</v>
      </c>
      <c r="D1962" s="12">
        <v>1.2542847222373934</v>
      </c>
      <c r="E1962" s="12">
        <v>84229.333999999973</v>
      </c>
      <c r="F1962" s="12">
        <v>25612.582399999988</v>
      </c>
      <c r="G1962" s="10">
        <v>219</v>
      </c>
      <c r="H1962" s="10">
        <v>35</v>
      </c>
      <c r="I1962" s="50">
        <v>269.70966666666669</v>
      </c>
    </row>
    <row r="1963" spans="1:9" x14ac:dyDescent="0.45">
      <c r="A1963" s="19">
        <v>2017</v>
      </c>
      <c r="B1963" s="19">
        <v>11</v>
      </c>
      <c r="C1963" s="19">
        <v>46</v>
      </c>
      <c r="D1963" s="12">
        <v>1.2542847222373934</v>
      </c>
      <c r="E1963" s="12">
        <v>84229.333999999973</v>
      </c>
      <c r="F1963" s="12">
        <v>25612.582399999988</v>
      </c>
      <c r="G1963" s="10">
        <v>219</v>
      </c>
      <c r="H1963" s="10">
        <v>35</v>
      </c>
      <c r="I1963" s="50">
        <v>269.70966666666669</v>
      </c>
    </row>
    <row r="1964" spans="1:9" x14ac:dyDescent="0.45">
      <c r="A1964" s="19">
        <v>2017</v>
      </c>
      <c r="B1964" s="19">
        <v>11</v>
      </c>
      <c r="C1964" s="19">
        <v>46</v>
      </c>
      <c r="D1964" s="12">
        <v>1.2542847222373934</v>
      </c>
      <c r="E1964" s="12">
        <v>84229.333999999973</v>
      </c>
      <c r="F1964" s="12">
        <v>25612.582399999988</v>
      </c>
      <c r="G1964" s="10">
        <v>219</v>
      </c>
      <c r="H1964" s="10">
        <v>35</v>
      </c>
      <c r="I1964" s="50">
        <v>269.70966666666669</v>
      </c>
    </row>
    <row r="1965" spans="1:9" x14ac:dyDescent="0.45">
      <c r="A1965" s="19">
        <v>2017</v>
      </c>
      <c r="B1965" s="19">
        <v>11</v>
      </c>
      <c r="C1965" s="19">
        <v>46</v>
      </c>
      <c r="D1965" s="12">
        <v>1.2542847222373934</v>
      </c>
      <c r="E1965" s="12">
        <v>84229.333999999973</v>
      </c>
      <c r="F1965" s="12">
        <v>25612.582399999988</v>
      </c>
      <c r="G1965" s="10">
        <v>219</v>
      </c>
      <c r="H1965" s="10">
        <v>35</v>
      </c>
      <c r="I1965" s="50">
        <v>269.70966666666669</v>
      </c>
    </row>
    <row r="1966" spans="1:9" x14ac:dyDescent="0.45">
      <c r="A1966" s="19">
        <v>2017</v>
      </c>
      <c r="B1966" s="19">
        <v>11</v>
      </c>
      <c r="C1966" s="19">
        <v>46</v>
      </c>
      <c r="D1966" s="12">
        <v>1.2542847222373934</v>
      </c>
      <c r="E1966" s="12">
        <v>84229.333999999973</v>
      </c>
      <c r="F1966" s="12">
        <v>25612.582399999988</v>
      </c>
      <c r="G1966" s="10">
        <v>219</v>
      </c>
      <c r="H1966" s="10">
        <v>35</v>
      </c>
      <c r="I1966" s="50">
        <v>269.70966666666669</v>
      </c>
    </row>
    <row r="1967" spans="1:9" x14ac:dyDescent="0.45">
      <c r="A1967" s="19">
        <v>2017</v>
      </c>
      <c r="B1967" s="19">
        <v>11</v>
      </c>
      <c r="C1967" s="19">
        <v>46</v>
      </c>
      <c r="D1967" s="12">
        <v>1.2542847222373934</v>
      </c>
      <c r="E1967" s="12">
        <v>84229.333999999973</v>
      </c>
      <c r="F1967" s="12">
        <v>25612.582399999988</v>
      </c>
      <c r="G1967" s="10">
        <v>219</v>
      </c>
      <c r="H1967" s="10">
        <v>35</v>
      </c>
      <c r="I1967" s="50">
        <v>269.70966666666669</v>
      </c>
    </row>
    <row r="1968" spans="1:9" x14ac:dyDescent="0.45">
      <c r="A1968" s="19">
        <v>2017</v>
      </c>
      <c r="B1968" s="19">
        <v>11</v>
      </c>
      <c r="C1968" s="19">
        <v>47</v>
      </c>
      <c r="D1968" s="12">
        <v>1.2542847222373934</v>
      </c>
      <c r="E1968" s="12">
        <v>84229.333999999973</v>
      </c>
      <c r="F1968" s="12">
        <v>18308.569299999999</v>
      </c>
      <c r="G1968" s="10">
        <v>177</v>
      </c>
      <c r="H1968" s="10">
        <v>27</v>
      </c>
      <c r="I1968" s="50">
        <v>262.66003225806452</v>
      </c>
    </row>
    <row r="1969" spans="1:9" x14ac:dyDescent="0.45">
      <c r="A1969" s="19">
        <v>2017</v>
      </c>
      <c r="B1969" s="19">
        <v>11</v>
      </c>
      <c r="C1969" s="19">
        <v>47</v>
      </c>
      <c r="D1969" s="12">
        <v>1.2542847222373934</v>
      </c>
      <c r="E1969" s="12">
        <v>84229.333999999973</v>
      </c>
      <c r="F1969" s="12">
        <v>18308.569299999999</v>
      </c>
      <c r="G1969" s="10">
        <v>177</v>
      </c>
      <c r="H1969" s="10">
        <v>27</v>
      </c>
      <c r="I1969" s="50">
        <v>262.66003225806452</v>
      </c>
    </row>
    <row r="1970" spans="1:9" x14ac:dyDescent="0.45">
      <c r="A1970" s="19">
        <v>2017</v>
      </c>
      <c r="B1970" s="19">
        <v>11</v>
      </c>
      <c r="C1970" s="19">
        <v>47</v>
      </c>
      <c r="D1970" s="12">
        <v>1.2542847222373934</v>
      </c>
      <c r="E1970" s="12">
        <v>84229.333999999973</v>
      </c>
      <c r="F1970" s="12">
        <v>18308.569299999999</v>
      </c>
      <c r="G1970" s="10">
        <v>177</v>
      </c>
      <c r="H1970" s="10">
        <v>27</v>
      </c>
      <c r="I1970" s="50">
        <v>262.66003225806452</v>
      </c>
    </row>
    <row r="1971" spans="1:9" x14ac:dyDescent="0.45">
      <c r="A1971" s="19">
        <v>2017</v>
      </c>
      <c r="B1971" s="19">
        <v>11</v>
      </c>
      <c r="C1971" s="19">
        <v>47</v>
      </c>
      <c r="D1971" s="12">
        <v>1.2542847222373934</v>
      </c>
      <c r="E1971" s="12">
        <v>84229.333999999973</v>
      </c>
      <c r="F1971" s="12">
        <v>18308.569299999999</v>
      </c>
      <c r="G1971" s="10">
        <v>177</v>
      </c>
      <c r="H1971" s="10">
        <v>27</v>
      </c>
      <c r="I1971" s="50">
        <v>262.66003225806452</v>
      </c>
    </row>
    <row r="1972" spans="1:9" x14ac:dyDescent="0.45">
      <c r="A1972" s="19">
        <v>2017</v>
      </c>
      <c r="B1972" s="19">
        <v>11</v>
      </c>
      <c r="C1972" s="19">
        <v>47</v>
      </c>
      <c r="D1972" s="12">
        <v>1.2542847222373934</v>
      </c>
      <c r="E1972" s="12">
        <v>84229.333999999973</v>
      </c>
      <c r="F1972" s="12">
        <v>18308.569299999999</v>
      </c>
      <c r="G1972" s="10">
        <v>177</v>
      </c>
      <c r="H1972" s="10">
        <v>27</v>
      </c>
      <c r="I1972" s="50">
        <v>262.66003225806452</v>
      </c>
    </row>
    <row r="1973" spans="1:9" x14ac:dyDescent="0.45">
      <c r="A1973" s="19">
        <v>2017</v>
      </c>
      <c r="B1973" s="19">
        <v>11</v>
      </c>
      <c r="C1973" s="19">
        <v>47</v>
      </c>
      <c r="D1973" s="12">
        <v>1.2542847222373934</v>
      </c>
      <c r="E1973" s="12">
        <v>84229.333999999973</v>
      </c>
      <c r="F1973" s="12">
        <v>18308.569299999999</v>
      </c>
      <c r="G1973" s="10">
        <v>177</v>
      </c>
      <c r="H1973" s="10">
        <v>27</v>
      </c>
      <c r="I1973" s="50">
        <v>262.66003225806452</v>
      </c>
    </row>
    <row r="1974" spans="1:9" x14ac:dyDescent="0.45">
      <c r="A1974" s="19">
        <v>2017</v>
      </c>
      <c r="B1974" s="19">
        <v>11</v>
      </c>
      <c r="C1974" s="19">
        <v>47</v>
      </c>
      <c r="D1974" s="12">
        <v>1.2542847222373934</v>
      </c>
      <c r="E1974" s="12">
        <v>84229.333999999973</v>
      </c>
      <c r="F1974" s="12">
        <v>18308.569299999999</v>
      </c>
      <c r="G1974" s="10">
        <v>177</v>
      </c>
      <c r="H1974" s="10">
        <v>27</v>
      </c>
      <c r="I1974" s="50">
        <v>262.66003225806452</v>
      </c>
    </row>
    <row r="1975" spans="1:9" x14ac:dyDescent="0.45">
      <c r="A1975" s="19">
        <v>2017</v>
      </c>
      <c r="B1975" s="19">
        <v>11</v>
      </c>
      <c r="C1975" s="19">
        <v>47</v>
      </c>
      <c r="D1975" s="12">
        <v>1.2542847222373934</v>
      </c>
      <c r="E1975" s="12">
        <v>84229.333999999973</v>
      </c>
      <c r="F1975" s="12">
        <v>18308.569299999999</v>
      </c>
      <c r="G1975" s="10">
        <v>177</v>
      </c>
      <c r="H1975" s="10">
        <v>27</v>
      </c>
      <c r="I1975" s="50">
        <v>262.66003225806452</v>
      </c>
    </row>
    <row r="1976" spans="1:9" x14ac:dyDescent="0.45">
      <c r="A1976" s="19">
        <v>2017</v>
      </c>
      <c r="B1976" s="19">
        <v>11</v>
      </c>
      <c r="C1976" s="19">
        <v>47</v>
      </c>
      <c r="D1976" s="12">
        <v>1.2542847222373934</v>
      </c>
      <c r="E1976" s="12">
        <v>84229.333999999973</v>
      </c>
      <c r="F1976" s="12">
        <v>18308.569299999999</v>
      </c>
      <c r="G1976" s="10">
        <v>177</v>
      </c>
      <c r="H1976" s="10">
        <v>27</v>
      </c>
      <c r="I1976" s="50">
        <v>262.66003225806452</v>
      </c>
    </row>
    <row r="1977" spans="1:9" x14ac:dyDescent="0.45">
      <c r="A1977" s="19">
        <v>2017</v>
      </c>
      <c r="B1977" s="19">
        <v>11</v>
      </c>
      <c r="C1977" s="19">
        <v>47</v>
      </c>
      <c r="D1977" s="12">
        <v>1.2542847222373934</v>
      </c>
      <c r="E1977" s="12">
        <v>84229.333999999973</v>
      </c>
      <c r="F1977" s="12">
        <v>18308.569299999999</v>
      </c>
      <c r="G1977" s="10">
        <v>177</v>
      </c>
      <c r="H1977" s="10">
        <v>27</v>
      </c>
      <c r="I1977" s="50">
        <v>262.66003225806452</v>
      </c>
    </row>
    <row r="1978" spans="1:9" x14ac:dyDescent="0.45">
      <c r="A1978" s="19">
        <v>2017</v>
      </c>
      <c r="B1978" s="19">
        <v>11</v>
      </c>
      <c r="C1978" s="19">
        <v>47</v>
      </c>
      <c r="D1978" s="12">
        <v>1.2542847222373934</v>
      </c>
      <c r="E1978" s="12">
        <v>84229.333999999973</v>
      </c>
      <c r="F1978" s="12">
        <v>18308.569299999999</v>
      </c>
      <c r="G1978" s="10">
        <v>177</v>
      </c>
      <c r="H1978" s="10">
        <v>27</v>
      </c>
      <c r="I1978" s="50">
        <v>262.66003225806452</v>
      </c>
    </row>
    <row r="1979" spans="1:9" x14ac:dyDescent="0.45">
      <c r="A1979" s="19">
        <v>2017</v>
      </c>
      <c r="B1979" s="19">
        <v>11</v>
      </c>
      <c r="C1979" s="19">
        <v>47</v>
      </c>
      <c r="D1979" s="12">
        <v>1.2542847222373934</v>
      </c>
      <c r="E1979" s="12">
        <v>84229.333999999973</v>
      </c>
      <c r="F1979" s="12">
        <v>18308.569299999999</v>
      </c>
      <c r="G1979" s="10">
        <v>177</v>
      </c>
      <c r="H1979" s="10">
        <v>27</v>
      </c>
      <c r="I1979" s="50">
        <v>262.66003225806452</v>
      </c>
    </row>
    <row r="1980" spans="1:9" x14ac:dyDescent="0.45">
      <c r="A1980" s="19">
        <v>2017</v>
      </c>
      <c r="B1980" s="19">
        <v>11</v>
      </c>
      <c r="C1980" s="19">
        <v>47</v>
      </c>
      <c r="D1980" s="12">
        <v>1.2542847222373934</v>
      </c>
      <c r="E1980" s="12">
        <v>84229.333999999973</v>
      </c>
      <c r="F1980" s="12">
        <v>18308.569299999999</v>
      </c>
      <c r="G1980" s="10">
        <v>177</v>
      </c>
      <c r="H1980" s="10">
        <v>27</v>
      </c>
      <c r="I1980" s="50">
        <v>262.66003225806452</v>
      </c>
    </row>
    <row r="1981" spans="1:9" x14ac:dyDescent="0.45">
      <c r="A1981" s="19">
        <v>2017</v>
      </c>
      <c r="B1981" s="19">
        <v>11</v>
      </c>
      <c r="C1981" s="19">
        <v>47</v>
      </c>
      <c r="D1981" s="12">
        <v>1.2542847222373934</v>
      </c>
      <c r="E1981" s="12">
        <v>84229.333999999973</v>
      </c>
      <c r="F1981" s="12">
        <v>18308.569299999999</v>
      </c>
      <c r="G1981" s="10">
        <v>177</v>
      </c>
      <c r="H1981" s="10">
        <v>27</v>
      </c>
      <c r="I1981" s="50">
        <v>262.66003225806452</v>
      </c>
    </row>
    <row r="1982" spans="1:9" x14ac:dyDescent="0.45">
      <c r="A1982" s="19">
        <v>2017</v>
      </c>
      <c r="B1982" s="19">
        <v>11</v>
      </c>
      <c r="C1982" s="19">
        <v>47</v>
      </c>
      <c r="D1982" s="12">
        <v>1.2542847222373934</v>
      </c>
      <c r="E1982" s="12">
        <v>84229.333999999973</v>
      </c>
      <c r="F1982" s="12">
        <v>18308.569299999999</v>
      </c>
      <c r="G1982" s="10">
        <v>177</v>
      </c>
      <c r="H1982" s="10">
        <v>27</v>
      </c>
      <c r="I1982" s="50">
        <v>262.66003225806452</v>
      </c>
    </row>
    <row r="1983" spans="1:9" x14ac:dyDescent="0.45">
      <c r="A1983" s="19">
        <v>2017</v>
      </c>
      <c r="B1983" s="19">
        <v>11</v>
      </c>
      <c r="C1983" s="19">
        <v>47</v>
      </c>
      <c r="D1983" s="12">
        <v>1.2542847222373934</v>
      </c>
      <c r="E1983" s="12">
        <v>84229.333999999973</v>
      </c>
      <c r="F1983" s="12">
        <v>18308.569299999999</v>
      </c>
      <c r="G1983" s="10">
        <v>177</v>
      </c>
      <c r="H1983" s="10">
        <v>27</v>
      </c>
      <c r="I1983" s="50">
        <v>262.66003225806452</v>
      </c>
    </row>
    <row r="1984" spans="1:9" x14ac:dyDescent="0.45">
      <c r="A1984" s="19">
        <v>2017</v>
      </c>
      <c r="B1984" s="19">
        <v>11</v>
      </c>
      <c r="C1984" s="19">
        <v>47</v>
      </c>
      <c r="D1984" s="12">
        <v>1.2542847222373934</v>
      </c>
      <c r="E1984" s="12">
        <v>84229.333999999973</v>
      </c>
      <c r="F1984" s="12">
        <v>18308.569299999999</v>
      </c>
      <c r="G1984" s="10">
        <v>177</v>
      </c>
      <c r="H1984" s="10">
        <v>27</v>
      </c>
      <c r="I1984" s="50">
        <v>262.66003225806452</v>
      </c>
    </row>
    <row r="1985" spans="1:9" x14ac:dyDescent="0.45">
      <c r="A1985" s="19">
        <v>2017</v>
      </c>
      <c r="B1985" s="19">
        <v>11</v>
      </c>
      <c r="C1985" s="19">
        <v>47</v>
      </c>
      <c r="D1985" s="12">
        <v>1.2542847222373934</v>
      </c>
      <c r="E1985" s="12">
        <v>84229.333999999973</v>
      </c>
      <c r="F1985" s="12">
        <v>18308.569299999999</v>
      </c>
      <c r="G1985" s="10">
        <v>177</v>
      </c>
      <c r="H1985" s="10">
        <v>27</v>
      </c>
      <c r="I1985" s="50">
        <v>262.66003225806452</v>
      </c>
    </row>
    <row r="1986" spans="1:9" x14ac:dyDescent="0.45">
      <c r="A1986" s="19">
        <v>2017</v>
      </c>
      <c r="B1986" s="19">
        <v>11</v>
      </c>
      <c r="C1986" s="19">
        <v>47</v>
      </c>
      <c r="D1986" s="12">
        <v>1.2542847222373934</v>
      </c>
      <c r="E1986" s="12">
        <v>84229.333999999973</v>
      </c>
      <c r="F1986" s="12">
        <v>18308.569299999999</v>
      </c>
      <c r="G1986" s="10">
        <v>177</v>
      </c>
      <c r="H1986" s="10">
        <v>27</v>
      </c>
      <c r="I1986" s="50">
        <v>262.66003225806452</v>
      </c>
    </row>
    <row r="1987" spans="1:9" x14ac:dyDescent="0.45">
      <c r="A1987" s="19">
        <v>2017</v>
      </c>
      <c r="B1987" s="19">
        <v>11</v>
      </c>
      <c r="C1987" s="19">
        <v>47</v>
      </c>
      <c r="D1987" s="12">
        <v>1.2542847222373934</v>
      </c>
      <c r="E1987" s="12">
        <v>84229.333999999973</v>
      </c>
      <c r="F1987" s="12">
        <v>18308.569299999999</v>
      </c>
      <c r="G1987" s="10">
        <v>177</v>
      </c>
      <c r="H1987" s="10">
        <v>27</v>
      </c>
      <c r="I1987" s="50">
        <v>262.66003225806452</v>
      </c>
    </row>
    <row r="1988" spans="1:9" x14ac:dyDescent="0.45">
      <c r="A1988" s="19">
        <v>2017</v>
      </c>
      <c r="B1988" s="19">
        <v>11</v>
      </c>
      <c r="C1988" s="19">
        <v>47</v>
      </c>
      <c r="D1988" s="12">
        <v>1.2542847222373934</v>
      </c>
      <c r="E1988" s="12">
        <v>84229.333999999973</v>
      </c>
      <c r="F1988" s="12">
        <v>18308.569299999999</v>
      </c>
      <c r="G1988" s="10">
        <v>177</v>
      </c>
      <c r="H1988" s="10">
        <v>27</v>
      </c>
      <c r="I1988" s="50">
        <v>262.66003225806452</v>
      </c>
    </row>
    <row r="1989" spans="1:9" x14ac:dyDescent="0.45">
      <c r="A1989" s="19">
        <v>2017</v>
      </c>
      <c r="B1989" s="19">
        <v>11</v>
      </c>
      <c r="C1989" s="19">
        <v>47</v>
      </c>
      <c r="D1989" s="12">
        <v>1.2542847222373934</v>
      </c>
      <c r="E1989" s="12">
        <v>84229.333999999973</v>
      </c>
      <c r="F1989" s="12">
        <v>18308.569299999999</v>
      </c>
      <c r="G1989" s="10">
        <v>177</v>
      </c>
      <c r="H1989" s="10">
        <v>27</v>
      </c>
      <c r="I1989" s="50">
        <v>262.66003225806452</v>
      </c>
    </row>
    <row r="1990" spans="1:9" x14ac:dyDescent="0.45">
      <c r="A1990" s="19">
        <v>2017</v>
      </c>
      <c r="B1990" s="19">
        <v>11</v>
      </c>
      <c r="C1990" s="19">
        <v>47</v>
      </c>
      <c r="D1990" s="12">
        <v>1.2542847222373934</v>
      </c>
      <c r="E1990" s="12">
        <v>84229.333999999973</v>
      </c>
      <c r="F1990" s="12">
        <v>18308.569299999999</v>
      </c>
      <c r="G1990" s="10">
        <v>177</v>
      </c>
      <c r="H1990" s="10">
        <v>27</v>
      </c>
      <c r="I1990" s="50">
        <v>262.66003225806452</v>
      </c>
    </row>
    <row r="1991" spans="1:9" x14ac:dyDescent="0.45">
      <c r="A1991" s="19">
        <v>2017</v>
      </c>
      <c r="B1991" s="19">
        <v>11</v>
      </c>
      <c r="C1991" s="19">
        <v>47</v>
      </c>
      <c r="D1991" s="12">
        <v>1.2542847222373934</v>
      </c>
      <c r="E1991" s="12">
        <v>84229.333999999973</v>
      </c>
      <c r="F1991" s="12">
        <v>18308.569299999999</v>
      </c>
      <c r="G1991" s="10">
        <v>177</v>
      </c>
      <c r="H1991" s="10">
        <v>27</v>
      </c>
      <c r="I1991" s="50">
        <v>262.66003225806452</v>
      </c>
    </row>
    <row r="1992" spans="1:9" x14ac:dyDescent="0.45">
      <c r="A1992" s="19">
        <v>2017</v>
      </c>
      <c r="B1992" s="19">
        <v>11</v>
      </c>
      <c r="C1992" s="19">
        <v>47</v>
      </c>
      <c r="D1992" s="12">
        <v>1.2542847222373934</v>
      </c>
      <c r="E1992" s="12">
        <v>84229.333999999973</v>
      </c>
      <c r="F1992" s="12">
        <v>18308.569299999999</v>
      </c>
      <c r="G1992" s="10">
        <v>177</v>
      </c>
      <c r="H1992" s="10">
        <v>27</v>
      </c>
      <c r="I1992" s="50">
        <v>262.66003225806452</v>
      </c>
    </row>
    <row r="1993" spans="1:9" x14ac:dyDescent="0.45">
      <c r="A1993" s="19">
        <v>2017</v>
      </c>
      <c r="B1993" s="19">
        <v>11</v>
      </c>
      <c r="C1993" s="19">
        <v>47</v>
      </c>
      <c r="D1993" s="12">
        <v>1.2542847222373934</v>
      </c>
      <c r="E1993" s="12">
        <v>84229.333999999973</v>
      </c>
      <c r="F1993" s="12">
        <v>18308.569299999999</v>
      </c>
      <c r="G1993" s="10">
        <v>177</v>
      </c>
      <c r="H1993" s="10">
        <v>27</v>
      </c>
      <c r="I1993" s="50">
        <v>262.66003225806452</v>
      </c>
    </row>
    <row r="1994" spans="1:9" x14ac:dyDescent="0.45">
      <c r="A1994" s="19">
        <v>2017</v>
      </c>
      <c r="B1994" s="19">
        <v>11</v>
      </c>
      <c r="C1994" s="19">
        <v>47</v>
      </c>
      <c r="D1994" s="12">
        <v>1.2542847222373934</v>
      </c>
      <c r="E1994" s="12">
        <v>84229.333999999973</v>
      </c>
      <c r="F1994" s="12">
        <v>18308.569299999999</v>
      </c>
      <c r="G1994" s="10">
        <v>177</v>
      </c>
      <c r="H1994" s="10">
        <v>27</v>
      </c>
      <c r="I1994" s="50">
        <v>262.66003225806452</v>
      </c>
    </row>
    <row r="1995" spans="1:9" x14ac:dyDescent="0.45">
      <c r="A1995" s="19">
        <v>2017</v>
      </c>
      <c r="B1995" s="19">
        <v>11</v>
      </c>
      <c r="C1995" s="19">
        <v>47</v>
      </c>
      <c r="D1995" s="12">
        <v>1.2542847222373934</v>
      </c>
      <c r="E1995" s="12">
        <v>84229.333999999973</v>
      </c>
      <c r="F1995" s="12">
        <v>18308.569299999999</v>
      </c>
      <c r="G1995" s="10">
        <v>177</v>
      </c>
      <c r="H1995" s="10">
        <v>27</v>
      </c>
      <c r="I1995" s="50">
        <v>262.66003225806452</v>
      </c>
    </row>
    <row r="1996" spans="1:9" x14ac:dyDescent="0.45">
      <c r="A1996" s="19">
        <v>2017</v>
      </c>
      <c r="B1996" s="19">
        <v>11</v>
      </c>
      <c r="C1996" s="19">
        <v>47</v>
      </c>
      <c r="D1996" s="12">
        <v>1.2542847222373934</v>
      </c>
      <c r="E1996" s="12">
        <v>84229.333999999973</v>
      </c>
      <c r="F1996" s="12">
        <v>18308.569299999999</v>
      </c>
      <c r="G1996" s="10">
        <v>177</v>
      </c>
      <c r="H1996" s="10">
        <v>27</v>
      </c>
      <c r="I1996" s="50">
        <v>262.66003225806452</v>
      </c>
    </row>
    <row r="1997" spans="1:9" x14ac:dyDescent="0.45">
      <c r="A1997" s="19">
        <v>2017</v>
      </c>
      <c r="B1997" s="19">
        <v>11</v>
      </c>
      <c r="C1997" s="19">
        <v>47</v>
      </c>
      <c r="D1997" s="12">
        <v>1.2542847222373934</v>
      </c>
      <c r="E1997" s="12">
        <v>84229.333999999973</v>
      </c>
      <c r="F1997" s="12">
        <v>18308.569299999999</v>
      </c>
      <c r="G1997" s="10">
        <v>177</v>
      </c>
      <c r="H1997" s="10">
        <v>27</v>
      </c>
      <c r="I1997" s="50">
        <v>262.66003225806452</v>
      </c>
    </row>
    <row r="1998" spans="1:9" x14ac:dyDescent="0.45">
      <c r="A1998" s="19">
        <v>2017</v>
      </c>
      <c r="B1998" s="19">
        <v>11</v>
      </c>
      <c r="C1998" s="19">
        <v>47</v>
      </c>
      <c r="D1998" s="12">
        <v>1.2542847222373934</v>
      </c>
      <c r="E1998" s="12">
        <v>84229.333999999973</v>
      </c>
      <c r="F1998" s="12">
        <v>18308.569299999999</v>
      </c>
      <c r="G1998" s="10">
        <v>177</v>
      </c>
      <c r="H1998" s="10">
        <v>27</v>
      </c>
      <c r="I1998" s="50">
        <v>262.66003225806452</v>
      </c>
    </row>
    <row r="1999" spans="1:9" x14ac:dyDescent="0.45">
      <c r="A1999" s="19">
        <v>2017</v>
      </c>
      <c r="B1999" s="19">
        <v>11</v>
      </c>
      <c r="C1999" s="19">
        <v>48</v>
      </c>
      <c r="D1999" s="12">
        <v>1.2542847222373934</v>
      </c>
      <c r="E1999" s="12">
        <v>84229.333999999973</v>
      </c>
      <c r="F1999" s="12">
        <v>18172.3145</v>
      </c>
      <c r="G1999" s="10">
        <v>212</v>
      </c>
      <c r="H1999" s="10">
        <v>36</v>
      </c>
      <c r="I1999" s="50">
        <v>524.74787500000002</v>
      </c>
    </row>
    <row r="2000" spans="1:9" x14ac:dyDescent="0.45">
      <c r="A2000" s="19">
        <v>2017</v>
      </c>
      <c r="B2000" s="19">
        <v>11</v>
      </c>
      <c r="C2000" s="19">
        <v>48</v>
      </c>
      <c r="D2000" s="12">
        <v>1.2542847222373934</v>
      </c>
      <c r="E2000" s="12">
        <v>84229.333999999973</v>
      </c>
      <c r="F2000" s="12">
        <v>18172.3145</v>
      </c>
      <c r="G2000" s="10">
        <v>212</v>
      </c>
      <c r="H2000" s="10">
        <v>36</v>
      </c>
      <c r="I2000" s="50">
        <v>524.74787500000002</v>
      </c>
    </row>
    <row r="2001" spans="1:9" x14ac:dyDescent="0.45">
      <c r="A2001" s="19">
        <v>2017</v>
      </c>
      <c r="B2001" s="19">
        <v>11</v>
      </c>
      <c r="C2001" s="19">
        <v>48</v>
      </c>
      <c r="D2001" s="12">
        <v>1.2542847222373934</v>
      </c>
      <c r="E2001" s="12">
        <v>84229.333999999973</v>
      </c>
      <c r="F2001" s="12">
        <v>18172.3145</v>
      </c>
      <c r="G2001" s="10">
        <v>212</v>
      </c>
      <c r="H2001" s="10">
        <v>36</v>
      </c>
      <c r="I2001" s="50">
        <v>524.74787500000002</v>
      </c>
    </row>
    <row r="2002" spans="1:9" x14ac:dyDescent="0.45">
      <c r="A2002" s="19">
        <v>2017</v>
      </c>
      <c r="B2002" s="19">
        <v>11</v>
      </c>
      <c r="C2002" s="19">
        <v>48</v>
      </c>
      <c r="D2002" s="12">
        <v>1.2542847222373934</v>
      </c>
      <c r="E2002" s="12">
        <v>84229.333999999973</v>
      </c>
      <c r="F2002" s="12">
        <v>18172.3145</v>
      </c>
      <c r="G2002" s="10">
        <v>212</v>
      </c>
      <c r="H2002" s="10">
        <v>36</v>
      </c>
      <c r="I2002" s="50">
        <v>524.74787500000002</v>
      </c>
    </row>
    <row r="2003" spans="1:9" x14ac:dyDescent="0.45">
      <c r="A2003" s="19">
        <v>2017</v>
      </c>
      <c r="B2003" s="19">
        <v>11</v>
      </c>
      <c r="C2003" s="19">
        <v>48</v>
      </c>
      <c r="D2003" s="12">
        <v>1.2542847222373934</v>
      </c>
      <c r="E2003" s="12">
        <v>84229.333999999973</v>
      </c>
      <c r="F2003" s="12">
        <v>18172.3145</v>
      </c>
      <c r="G2003" s="10">
        <v>212</v>
      </c>
      <c r="H2003" s="10">
        <v>36</v>
      </c>
      <c r="I2003" s="50">
        <v>524.74787500000002</v>
      </c>
    </row>
    <row r="2004" spans="1:9" x14ac:dyDescent="0.45">
      <c r="A2004" s="19">
        <v>2017</v>
      </c>
      <c r="B2004" s="19">
        <v>11</v>
      </c>
      <c r="C2004" s="19">
        <v>48</v>
      </c>
      <c r="D2004" s="12">
        <v>1.2542847222373934</v>
      </c>
      <c r="E2004" s="12">
        <v>84229.333999999973</v>
      </c>
      <c r="F2004" s="12">
        <v>18172.3145</v>
      </c>
      <c r="G2004" s="10">
        <v>212</v>
      </c>
      <c r="H2004" s="10">
        <v>36</v>
      </c>
      <c r="I2004" s="50">
        <v>524.74787500000002</v>
      </c>
    </row>
    <row r="2005" spans="1:9" x14ac:dyDescent="0.45">
      <c r="A2005" s="19">
        <v>2017</v>
      </c>
      <c r="B2005" s="19">
        <v>11</v>
      </c>
      <c r="C2005" s="19">
        <v>48</v>
      </c>
      <c r="D2005" s="12">
        <v>1.2542847222373934</v>
      </c>
      <c r="E2005" s="12">
        <v>84229.333999999973</v>
      </c>
      <c r="F2005" s="12">
        <v>18172.3145</v>
      </c>
      <c r="G2005" s="10">
        <v>212</v>
      </c>
      <c r="H2005" s="10">
        <v>36</v>
      </c>
      <c r="I2005" s="50">
        <v>524.74787500000002</v>
      </c>
    </row>
    <row r="2006" spans="1:9" x14ac:dyDescent="0.45">
      <c r="A2006" s="19">
        <v>2017</v>
      </c>
      <c r="B2006" s="19">
        <v>11</v>
      </c>
      <c r="C2006" s="19">
        <v>48</v>
      </c>
      <c r="D2006" s="12">
        <v>1.2542847222373934</v>
      </c>
      <c r="E2006" s="12">
        <v>84229.333999999973</v>
      </c>
      <c r="F2006" s="12">
        <v>18172.3145</v>
      </c>
      <c r="G2006" s="10">
        <v>212</v>
      </c>
      <c r="H2006" s="10">
        <v>36</v>
      </c>
      <c r="I2006" s="50">
        <v>524.74787500000002</v>
      </c>
    </row>
    <row r="2007" spans="1:9" x14ac:dyDescent="0.45">
      <c r="A2007" s="19">
        <v>2017</v>
      </c>
      <c r="B2007" s="19">
        <v>11</v>
      </c>
      <c r="C2007" s="19">
        <v>48</v>
      </c>
      <c r="D2007" s="12">
        <v>1.2542847222373934</v>
      </c>
      <c r="E2007" s="12">
        <v>84229.333999999973</v>
      </c>
      <c r="F2007" s="12">
        <v>18172.3145</v>
      </c>
      <c r="G2007" s="10">
        <v>212</v>
      </c>
      <c r="H2007" s="10">
        <v>36</v>
      </c>
      <c r="I2007" s="50">
        <v>524.74787500000002</v>
      </c>
    </row>
    <row r="2008" spans="1:9" x14ac:dyDescent="0.45">
      <c r="A2008" s="19">
        <v>2017</v>
      </c>
      <c r="B2008" s="19">
        <v>11</v>
      </c>
      <c r="C2008" s="19">
        <v>48</v>
      </c>
      <c r="D2008" s="12">
        <v>1.2542847222373934</v>
      </c>
      <c r="E2008" s="12">
        <v>84229.333999999973</v>
      </c>
      <c r="F2008" s="12">
        <v>18172.3145</v>
      </c>
      <c r="G2008" s="10">
        <v>212</v>
      </c>
      <c r="H2008" s="10">
        <v>36</v>
      </c>
      <c r="I2008" s="50">
        <v>524.74787500000002</v>
      </c>
    </row>
    <row r="2009" spans="1:9" x14ac:dyDescent="0.45">
      <c r="A2009" s="19">
        <v>2017</v>
      </c>
      <c r="B2009" s="19">
        <v>11</v>
      </c>
      <c r="C2009" s="19">
        <v>48</v>
      </c>
      <c r="D2009" s="12">
        <v>1.2542847222373934</v>
      </c>
      <c r="E2009" s="12">
        <v>84229.333999999973</v>
      </c>
      <c r="F2009" s="12">
        <v>18172.3145</v>
      </c>
      <c r="G2009" s="10">
        <v>212</v>
      </c>
      <c r="H2009" s="10">
        <v>36</v>
      </c>
      <c r="I2009" s="50">
        <v>524.74787500000002</v>
      </c>
    </row>
    <row r="2010" spans="1:9" x14ac:dyDescent="0.45">
      <c r="A2010" s="19">
        <v>2017</v>
      </c>
      <c r="B2010" s="19">
        <v>11</v>
      </c>
      <c r="C2010" s="19">
        <v>48</v>
      </c>
      <c r="D2010" s="12">
        <v>1.2542847222373934</v>
      </c>
      <c r="E2010" s="12">
        <v>84229.333999999973</v>
      </c>
      <c r="F2010" s="12">
        <v>18172.3145</v>
      </c>
      <c r="G2010" s="10">
        <v>212</v>
      </c>
      <c r="H2010" s="10">
        <v>36</v>
      </c>
      <c r="I2010" s="50">
        <v>524.74787500000002</v>
      </c>
    </row>
    <row r="2011" spans="1:9" x14ac:dyDescent="0.45">
      <c r="A2011" s="19">
        <v>2017</v>
      </c>
      <c r="B2011" s="19">
        <v>11</v>
      </c>
      <c r="C2011" s="19">
        <v>48</v>
      </c>
      <c r="D2011" s="12">
        <v>1.2542847222373934</v>
      </c>
      <c r="E2011" s="12">
        <v>84229.333999999973</v>
      </c>
      <c r="F2011" s="12">
        <v>18172.3145</v>
      </c>
      <c r="G2011" s="10">
        <v>212</v>
      </c>
      <c r="H2011" s="10">
        <v>36</v>
      </c>
      <c r="I2011" s="50">
        <v>524.74787500000002</v>
      </c>
    </row>
    <row r="2012" spans="1:9" x14ac:dyDescent="0.45">
      <c r="A2012" s="19">
        <v>2017</v>
      </c>
      <c r="B2012" s="19">
        <v>11</v>
      </c>
      <c r="C2012" s="19">
        <v>48</v>
      </c>
      <c r="D2012" s="12">
        <v>1.2542847222373934</v>
      </c>
      <c r="E2012" s="12">
        <v>84229.333999999973</v>
      </c>
      <c r="F2012" s="12">
        <v>18172.3145</v>
      </c>
      <c r="G2012" s="10">
        <v>212</v>
      </c>
      <c r="H2012" s="10">
        <v>36</v>
      </c>
      <c r="I2012" s="50">
        <v>524.74787500000002</v>
      </c>
    </row>
    <row r="2013" spans="1:9" x14ac:dyDescent="0.45">
      <c r="A2013" s="19">
        <v>2017</v>
      </c>
      <c r="B2013" s="19">
        <v>11</v>
      </c>
      <c r="C2013" s="19">
        <v>48</v>
      </c>
      <c r="D2013" s="12">
        <v>1.2542847222373934</v>
      </c>
      <c r="E2013" s="12">
        <v>84229.333999999973</v>
      </c>
      <c r="F2013" s="12">
        <v>18172.3145</v>
      </c>
      <c r="G2013" s="10">
        <v>212</v>
      </c>
      <c r="H2013" s="10">
        <v>36</v>
      </c>
      <c r="I2013" s="50">
        <v>524.74787500000002</v>
      </c>
    </row>
    <row r="2014" spans="1:9" x14ac:dyDescent="0.45">
      <c r="A2014" s="19">
        <v>2017</v>
      </c>
      <c r="B2014" s="19">
        <v>11</v>
      </c>
      <c r="C2014" s="19">
        <v>48</v>
      </c>
      <c r="D2014" s="12">
        <v>1.2542847222373934</v>
      </c>
      <c r="E2014" s="12">
        <v>84229.333999999973</v>
      </c>
      <c r="F2014" s="12">
        <v>18172.3145</v>
      </c>
      <c r="G2014" s="10">
        <v>212</v>
      </c>
      <c r="H2014" s="10">
        <v>36</v>
      </c>
      <c r="I2014" s="50">
        <v>524.74787500000002</v>
      </c>
    </row>
    <row r="2015" spans="1:9" x14ac:dyDescent="0.45">
      <c r="A2015" s="19">
        <v>2017</v>
      </c>
      <c r="B2015" s="19">
        <v>11</v>
      </c>
      <c r="C2015" s="19">
        <v>48</v>
      </c>
      <c r="D2015" s="12">
        <v>1.2542847222373934</v>
      </c>
      <c r="E2015" s="12">
        <v>84229.333999999973</v>
      </c>
      <c r="F2015" s="12">
        <v>18172.3145</v>
      </c>
      <c r="G2015" s="10">
        <v>212</v>
      </c>
      <c r="H2015" s="10">
        <v>36</v>
      </c>
      <c r="I2015" s="50">
        <v>524.74787500000002</v>
      </c>
    </row>
    <row r="2016" spans="1:9" x14ac:dyDescent="0.45">
      <c r="A2016" s="19">
        <v>2017</v>
      </c>
      <c r="B2016" s="19">
        <v>11</v>
      </c>
      <c r="C2016" s="19">
        <v>48</v>
      </c>
      <c r="D2016" s="12">
        <v>1.2542847222373934</v>
      </c>
      <c r="E2016" s="12">
        <v>84229.333999999973</v>
      </c>
      <c r="F2016" s="12">
        <v>18172.3145</v>
      </c>
      <c r="G2016" s="10">
        <v>212</v>
      </c>
      <c r="H2016" s="10">
        <v>36</v>
      </c>
      <c r="I2016" s="50">
        <v>524.74787500000002</v>
      </c>
    </row>
    <row r="2017" spans="1:9" x14ac:dyDescent="0.45">
      <c r="A2017" s="19">
        <v>2017</v>
      </c>
      <c r="B2017" s="19">
        <v>12</v>
      </c>
      <c r="C2017" s="19">
        <v>48</v>
      </c>
      <c r="D2017" s="12">
        <v>1.2542847222373934</v>
      </c>
      <c r="E2017" s="12">
        <v>90410.50069999996</v>
      </c>
      <c r="F2017" s="12">
        <v>18172.3145</v>
      </c>
      <c r="G2017" s="10">
        <v>212</v>
      </c>
      <c r="H2017" s="10">
        <v>36</v>
      </c>
      <c r="I2017" s="50">
        <v>524.74787500000002</v>
      </c>
    </row>
    <row r="2018" spans="1:9" x14ac:dyDescent="0.45">
      <c r="A2018" s="19">
        <v>2017</v>
      </c>
      <c r="B2018" s="19">
        <v>12</v>
      </c>
      <c r="C2018" s="19">
        <v>48</v>
      </c>
      <c r="D2018" s="12">
        <v>1.2542847222373934</v>
      </c>
      <c r="E2018" s="12">
        <v>90410.50069999996</v>
      </c>
      <c r="F2018" s="12">
        <v>18172.3145</v>
      </c>
      <c r="G2018" s="10">
        <v>212</v>
      </c>
      <c r="H2018" s="10">
        <v>36</v>
      </c>
      <c r="I2018" s="50">
        <v>524.74787500000002</v>
      </c>
    </row>
    <row r="2019" spans="1:9" x14ac:dyDescent="0.45">
      <c r="A2019" s="19">
        <v>2017</v>
      </c>
      <c r="B2019" s="19">
        <v>12</v>
      </c>
      <c r="C2019" s="19">
        <v>48</v>
      </c>
      <c r="D2019" s="12">
        <v>1.2542847222373934</v>
      </c>
      <c r="E2019" s="12">
        <v>90410.50069999996</v>
      </c>
      <c r="F2019" s="12">
        <v>18172.3145</v>
      </c>
      <c r="G2019" s="10">
        <v>212</v>
      </c>
      <c r="H2019" s="10">
        <v>36</v>
      </c>
      <c r="I2019" s="50">
        <v>524.74787500000002</v>
      </c>
    </row>
    <row r="2020" spans="1:9" x14ac:dyDescent="0.45">
      <c r="A2020" s="19">
        <v>2017</v>
      </c>
      <c r="B2020" s="19">
        <v>12</v>
      </c>
      <c r="C2020" s="19">
        <v>48</v>
      </c>
      <c r="D2020" s="12">
        <v>1.2542847222373934</v>
      </c>
      <c r="E2020" s="12">
        <v>90410.50069999996</v>
      </c>
      <c r="F2020" s="12">
        <v>18172.3145</v>
      </c>
      <c r="G2020" s="10">
        <v>212</v>
      </c>
      <c r="H2020" s="10">
        <v>36</v>
      </c>
      <c r="I2020" s="50">
        <v>524.74787500000002</v>
      </c>
    </row>
    <row r="2021" spans="1:9" x14ac:dyDescent="0.45">
      <c r="A2021" s="19">
        <v>2017</v>
      </c>
      <c r="B2021" s="19">
        <v>12</v>
      </c>
      <c r="C2021" s="19">
        <v>48</v>
      </c>
      <c r="D2021" s="12">
        <v>1.2542847222373934</v>
      </c>
      <c r="E2021" s="12">
        <v>90410.50069999996</v>
      </c>
      <c r="F2021" s="12">
        <v>18172.3145</v>
      </c>
      <c r="G2021" s="10">
        <v>212</v>
      </c>
      <c r="H2021" s="10">
        <v>36</v>
      </c>
      <c r="I2021" s="50">
        <v>524.74787500000002</v>
      </c>
    </row>
    <row r="2022" spans="1:9" x14ac:dyDescent="0.45">
      <c r="A2022" s="19">
        <v>2017</v>
      </c>
      <c r="B2022" s="19">
        <v>12</v>
      </c>
      <c r="C2022" s="19">
        <v>48</v>
      </c>
      <c r="D2022" s="12">
        <v>1.2542847222373934</v>
      </c>
      <c r="E2022" s="12">
        <v>90410.50069999996</v>
      </c>
      <c r="F2022" s="12">
        <v>18172.3145</v>
      </c>
      <c r="G2022" s="10">
        <v>212</v>
      </c>
      <c r="H2022" s="10">
        <v>36</v>
      </c>
      <c r="I2022" s="50">
        <v>524.74787500000002</v>
      </c>
    </row>
    <row r="2023" spans="1:9" x14ac:dyDescent="0.45">
      <c r="A2023" s="19">
        <v>2017</v>
      </c>
      <c r="B2023" s="19">
        <v>12</v>
      </c>
      <c r="C2023" s="19">
        <v>48</v>
      </c>
      <c r="D2023" s="12">
        <v>1.2542847222373934</v>
      </c>
      <c r="E2023" s="12">
        <v>90410.50069999996</v>
      </c>
      <c r="F2023" s="12">
        <v>18172.3145</v>
      </c>
      <c r="G2023" s="10">
        <v>212</v>
      </c>
      <c r="H2023" s="10">
        <v>36</v>
      </c>
      <c r="I2023" s="50">
        <v>524.74787500000002</v>
      </c>
    </row>
    <row r="2024" spans="1:9" x14ac:dyDescent="0.45">
      <c r="A2024" s="19">
        <v>2017</v>
      </c>
      <c r="B2024" s="19">
        <v>12</v>
      </c>
      <c r="C2024" s="19">
        <v>48</v>
      </c>
      <c r="D2024" s="12">
        <v>1.2542847222373934</v>
      </c>
      <c r="E2024" s="12">
        <v>90410.50069999996</v>
      </c>
      <c r="F2024" s="12">
        <v>18172.3145</v>
      </c>
      <c r="G2024" s="10">
        <v>212</v>
      </c>
      <c r="H2024" s="10">
        <v>36</v>
      </c>
      <c r="I2024" s="50">
        <v>524.74787500000002</v>
      </c>
    </row>
    <row r="2025" spans="1:9" x14ac:dyDescent="0.45">
      <c r="A2025" s="19">
        <v>2017</v>
      </c>
      <c r="B2025" s="19">
        <v>12</v>
      </c>
      <c r="C2025" s="19">
        <v>48</v>
      </c>
      <c r="D2025" s="12">
        <v>1.2542847222373934</v>
      </c>
      <c r="E2025" s="12">
        <v>90410.50069999996</v>
      </c>
      <c r="F2025" s="12">
        <v>18172.3145</v>
      </c>
      <c r="G2025" s="10">
        <v>212</v>
      </c>
      <c r="H2025" s="10">
        <v>36</v>
      </c>
      <c r="I2025" s="50">
        <v>524.74787500000002</v>
      </c>
    </row>
    <row r="2026" spans="1:9" x14ac:dyDescent="0.45">
      <c r="A2026" s="19">
        <v>2017</v>
      </c>
      <c r="B2026" s="19">
        <v>12</v>
      </c>
      <c r="C2026" s="19">
        <v>48</v>
      </c>
      <c r="D2026" s="12">
        <v>1.2542847222373934</v>
      </c>
      <c r="E2026" s="12">
        <v>90410.50069999996</v>
      </c>
      <c r="F2026" s="12">
        <v>18172.3145</v>
      </c>
      <c r="G2026" s="10">
        <v>212</v>
      </c>
      <c r="H2026" s="10">
        <v>36</v>
      </c>
      <c r="I2026" s="50">
        <v>524.74787500000002</v>
      </c>
    </row>
    <row r="2027" spans="1:9" x14ac:dyDescent="0.45">
      <c r="A2027" s="19">
        <v>2017</v>
      </c>
      <c r="B2027" s="19">
        <v>12</v>
      </c>
      <c r="C2027" s="19">
        <v>48</v>
      </c>
      <c r="D2027" s="12">
        <v>1.2542847222373934</v>
      </c>
      <c r="E2027" s="12">
        <v>90410.50069999996</v>
      </c>
      <c r="F2027" s="12">
        <v>18172.3145</v>
      </c>
      <c r="G2027" s="10">
        <v>212</v>
      </c>
      <c r="H2027" s="10">
        <v>36</v>
      </c>
      <c r="I2027" s="50">
        <v>524.74787500000002</v>
      </c>
    </row>
    <row r="2028" spans="1:9" x14ac:dyDescent="0.45">
      <c r="A2028" s="19">
        <v>2017</v>
      </c>
      <c r="B2028" s="19">
        <v>12</v>
      </c>
      <c r="C2028" s="19">
        <v>48</v>
      </c>
      <c r="D2028" s="12">
        <v>1.2542847222373934</v>
      </c>
      <c r="E2028" s="12">
        <v>90410.50069999996</v>
      </c>
      <c r="F2028" s="12">
        <v>18172.3145</v>
      </c>
      <c r="G2028" s="10">
        <v>212</v>
      </c>
      <c r="H2028" s="10">
        <v>36</v>
      </c>
      <c r="I2028" s="50">
        <v>524.74787500000002</v>
      </c>
    </row>
    <row r="2029" spans="1:9" x14ac:dyDescent="0.45">
      <c r="A2029" s="19">
        <v>2017</v>
      </c>
      <c r="B2029" s="19">
        <v>12</v>
      </c>
      <c r="C2029" s="19">
        <v>48</v>
      </c>
      <c r="D2029" s="12">
        <v>1.2542847222373934</v>
      </c>
      <c r="E2029" s="12">
        <v>90410.50069999996</v>
      </c>
      <c r="F2029" s="12">
        <v>18172.3145</v>
      </c>
      <c r="G2029" s="10">
        <v>212</v>
      </c>
      <c r="H2029" s="10">
        <v>36</v>
      </c>
      <c r="I2029" s="50">
        <v>524.74787500000002</v>
      </c>
    </row>
    <row r="2030" spans="1:9" x14ac:dyDescent="0.45">
      <c r="A2030" s="19">
        <v>2017</v>
      </c>
      <c r="B2030" s="19">
        <v>12</v>
      </c>
      <c r="C2030" s="19">
        <v>48</v>
      </c>
      <c r="D2030" s="12">
        <v>1.2542847222373934</v>
      </c>
      <c r="E2030" s="12">
        <v>90410.50069999996</v>
      </c>
      <c r="F2030" s="12">
        <v>18172.3145</v>
      </c>
      <c r="G2030" s="10">
        <v>212</v>
      </c>
      <c r="H2030" s="10">
        <v>36</v>
      </c>
      <c r="I2030" s="50">
        <v>524.74787500000002</v>
      </c>
    </row>
    <row r="2031" spans="1:9" x14ac:dyDescent="0.45">
      <c r="A2031" s="19">
        <v>2017</v>
      </c>
      <c r="B2031" s="19">
        <v>12</v>
      </c>
      <c r="C2031" s="19">
        <v>49</v>
      </c>
      <c r="D2031" s="12">
        <v>1.2542847222373934</v>
      </c>
      <c r="E2031" s="12">
        <v>90410.50069999996</v>
      </c>
      <c r="F2031" s="12">
        <v>23729.715</v>
      </c>
      <c r="G2031" s="10">
        <v>258</v>
      </c>
      <c r="H2031" s="10">
        <v>35</v>
      </c>
      <c r="I2031" s="50">
        <v>260.1421428571428</v>
      </c>
    </row>
    <row r="2032" spans="1:9" x14ac:dyDescent="0.45">
      <c r="A2032" s="19">
        <v>2017</v>
      </c>
      <c r="B2032" s="19">
        <v>12</v>
      </c>
      <c r="C2032" s="19">
        <v>49</v>
      </c>
      <c r="D2032" s="12">
        <v>1.2542847222373934</v>
      </c>
      <c r="E2032" s="12">
        <v>90410.50069999996</v>
      </c>
      <c r="F2032" s="12">
        <v>23729.715</v>
      </c>
      <c r="G2032" s="10">
        <v>258</v>
      </c>
      <c r="H2032" s="10">
        <v>35</v>
      </c>
      <c r="I2032" s="50">
        <v>260.1421428571428</v>
      </c>
    </row>
    <row r="2033" spans="1:9" x14ac:dyDescent="0.45">
      <c r="A2033" s="19">
        <v>2017</v>
      </c>
      <c r="B2033" s="19">
        <v>12</v>
      </c>
      <c r="C2033" s="19">
        <v>49</v>
      </c>
      <c r="D2033" s="12">
        <v>1.2542847222373934</v>
      </c>
      <c r="E2033" s="12">
        <v>90410.50069999996</v>
      </c>
      <c r="F2033" s="12">
        <v>23729.715</v>
      </c>
      <c r="G2033" s="10">
        <v>258</v>
      </c>
      <c r="H2033" s="10">
        <v>35</v>
      </c>
      <c r="I2033" s="50">
        <v>260.1421428571428</v>
      </c>
    </row>
    <row r="2034" spans="1:9" x14ac:dyDescent="0.45">
      <c r="A2034" s="19">
        <v>2017</v>
      </c>
      <c r="B2034" s="19">
        <v>12</v>
      </c>
      <c r="C2034" s="19">
        <v>49</v>
      </c>
      <c r="D2034" s="12">
        <v>1.2542847222373934</v>
      </c>
      <c r="E2034" s="12">
        <v>90410.50069999996</v>
      </c>
      <c r="F2034" s="12">
        <v>23729.715</v>
      </c>
      <c r="G2034" s="10">
        <v>258</v>
      </c>
      <c r="H2034" s="10">
        <v>35</v>
      </c>
      <c r="I2034" s="50">
        <v>260.1421428571428</v>
      </c>
    </row>
    <row r="2035" spans="1:9" x14ac:dyDescent="0.45">
      <c r="A2035" s="19">
        <v>2017</v>
      </c>
      <c r="B2035" s="19">
        <v>12</v>
      </c>
      <c r="C2035" s="19">
        <v>49</v>
      </c>
      <c r="D2035" s="12">
        <v>1.2542847222373934</v>
      </c>
      <c r="E2035" s="12">
        <v>90410.50069999996</v>
      </c>
      <c r="F2035" s="12">
        <v>23729.715</v>
      </c>
      <c r="G2035" s="10">
        <v>258</v>
      </c>
      <c r="H2035" s="10">
        <v>35</v>
      </c>
      <c r="I2035" s="50">
        <v>260.1421428571428</v>
      </c>
    </row>
    <row r="2036" spans="1:9" x14ac:dyDescent="0.45">
      <c r="A2036" s="19">
        <v>2017</v>
      </c>
      <c r="B2036" s="19">
        <v>12</v>
      </c>
      <c r="C2036" s="19">
        <v>49</v>
      </c>
      <c r="D2036" s="12">
        <v>1.2542847222373934</v>
      </c>
      <c r="E2036" s="12">
        <v>90410.50069999996</v>
      </c>
      <c r="F2036" s="12">
        <v>23729.715</v>
      </c>
      <c r="G2036" s="10">
        <v>258</v>
      </c>
      <c r="H2036" s="10">
        <v>35</v>
      </c>
      <c r="I2036" s="50">
        <v>260.1421428571428</v>
      </c>
    </row>
    <row r="2037" spans="1:9" x14ac:dyDescent="0.45">
      <c r="A2037" s="19">
        <v>2017</v>
      </c>
      <c r="B2037" s="19">
        <v>12</v>
      </c>
      <c r="C2037" s="19">
        <v>49</v>
      </c>
      <c r="D2037" s="12">
        <v>1.2542847222373934</v>
      </c>
      <c r="E2037" s="12">
        <v>90410.50069999996</v>
      </c>
      <c r="F2037" s="12">
        <v>23729.715</v>
      </c>
      <c r="G2037" s="10">
        <v>258</v>
      </c>
      <c r="H2037" s="10">
        <v>35</v>
      </c>
      <c r="I2037" s="50">
        <v>260.1421428571428</v>
      </c>
    </row>
    <row r="2038" spans="1:9" x14ac:dyDescent="0.45">
      <c r="A2038" s="19">
        <v>2017</v>
      </c>
      <c r="B2038" s="19">
        <v>12</v>
      </c>
      <c r="C2038" s="19">
        <v>49</v>
      </c>
      <c r="D2038" s="12">
        <v>1.2542847222373934</v>
      </c>
      <c r="E2038" s="12">
        <v>90410.50069999996</v>
      </c>
      <c r="F2038" s="12">
        <v>23729.715</v>
      </c>
      <c r="G2038" s="10">
        <v>258</v>
      </c>
      <c r="H2038" s="10">
        <v>35</v>
      </c>
      <c r="I2038" s="50">
        <v>260.1421428571428</v>
      </c>
    </row>
    <row r="2039" spans="1:9" x14ac:dyDescent="0.45">
      <c r="A2039" s="19">
        <v>2017</v>
      </c>
      <c r="B2039" s="19">
        <v>12</v>
      </c>
      <c r="C2039" s="19">
        <v>49</v>
      </c>
      <c r="D2039" s="12">
        <v>1.2542847222373934</v>
      </c>
      <c r="E2039" s="12">
        <v>90410.50069999996</v>
      </c>
      <c r="F2039" s="12">
        <v>23729.715</v>
      </c>
      <c r="G2039" s="10">
        <v>258</v>
      </c>
      <c r="H2039" s="10">
        <v>35</v>
      </c>
      <c r="I2039" s="50">
        <v>260.1421428571428</v>
      </c>
    </row>
    <row r="2040" spans="1:9" x14ac:dyDescent="0.45">
      <c r="A2040" s="19">
        <v>2017</v>
      </c>
      <c r="B2040" s="19">
        <v>12</v>
      </c>
      <c r="C2040" s="19">
        <v>49</v>
      </c>
      <c r="D2040" s="12">
        <v>1.2542847222373934</v>
      </c>
      <c r="E2040" s="12">
        <v>90410.50069999996</v>
      </c>
      <c r="F2040" s="12">
        <v>23729.715</v>
      </c>
      <c r="G2040" s="10">
        <v>258</v>
      </c>
      <c r="H2040" s="10">
        <v>35</v>
      </c>
      <c r="I2040" s="50">
        <v>260.1421428571428</v>
      </c>
    </row>
    <row r="2041" spans="1:9" x14ac:dyDescent="0.45">
      <c r="A2041" s="19">
        <v>2017</v>
      </c>
      <c r="B2041" s="19">
        <v>12</v>
      </c>
      <c r="C2041" s="19">
        <v>49</v>
      </c>
      <c r="D2041" s="12">
        <v>1.2542847222373934</v>
      </c>
      <c r="E2041" s="12">
        <v>90410.50069999996</v>
      </c>
      <c r="F2041" s="12">
        <v>23729.715</v>
      </c>
      <c r="G2041" s="10">
        <v>258</v>
      </c>
      <c r="H2041" s="10">
        <v>35</v>
      </c>
      <c r="I2041" s="50">
        <v>260.1421428571428</v>
      </c>
    </row>
    <row r="2042" spans="1:9" x14ac:dyDescent="0.45">
      <c r="A2042" s="19">
        <v>2017</v>
      </c>
      <c r="B2042" s="19">
        <v>12</v>
      </c>
      <c r="C2042" s="19">
        <v>49</v>
      </c>
      <c r="D2042" s="12">
        <v>1.2542847222373934</v>
      </c>
      <c r="E2042" s="12">
        <v>90410.50069999996</v>
      </c>
      <c r="F2042" s="12">
        <v>23729.715</v>
      </c>
      <c r="G2042" s="10">
        <v>258</v>
      </c>
      <c r="H2042" s="10">
        <v>35</v>
      </c>
      <c r="I2042" s="50">
        <v>260.1421428571428</v>
      </c>
    </row>
    <row r="2043" spans="1:9" x14ac:dyDescent="0.45">
      <c r="A2043" s="19">
        <v>2017</v>
      </c>
      <c r="B2043" s="19">
        <v>12</v>
      </c>
      <c r="C2043" s="19">
        <v>49</v>
      </c>
      <c r="D2043" s="12">
        <v>1.2542847222373934</v>
      </c>
      <c r="E2043" s="12">
        <v>90410.50069999996</v>
      </c>
      <c r="F2043" s="12">
        <v>23729.715</v>
      </c>
      <c r="G2043" s="10">
        <v>258</v>
      </c>
      <c r="H2043" s="10">
        <v>35</v>
      </c>
      <c r="I2043" s="50">
        <v>260.1421428571428</v>
      </c>
    </row>
    <row r="2044" spans="1:9" x14ac:dyDescent="0.45">
      <c r="A2044" s="19">
        <v>2017</v>
      </c>
      <c r="B2044" s="19">
        <v>12</v>
      </c>
      <c r="C2044" s="19">
        <v>49</v>
      </c>
      <c r="D2044" s="12">
        <v>1.2542847222373934</v>
      </c>
      <c r="E2044" s="12">
        <v>90410.50069999996</v>
      </c>
      <c r="F2044" s="12">
        <v>23729.715</v>
      </c>
      <c r="G2044" s="10">
        <v>258</v>
      </c>
      <c r="H2044" s="10">
        <v>35</v>
      </c>
      <c r="I2044" s="50">
        <v>260.1421428571428</v>
      </c>
    </row>
    <row r="2045" spans="1:9" x14ac:dyDescent="0.45">
      <c r="A2045" s="19">
        <v>2017</v>
      </c>
      <c r="B2045" s="19">
        <v>12</v>
      </c>
      <c r="C2045" s="19">
        <v>49</v>
      </c>
      <c r="D2045" s="12">
        <v>1.2542847222373934</v>
      </c>
      <c r="E2045" s="12">
        <v>90410.50069999996</v>
      </c>
      <c r="F2045" s="12">
        <v>23729.715</v>
      </c>
      <c r="G2045" s="10">
        <v>258</v>
      </c>
      <c r="H2045" s="10">
        <v>35</v>
      </c>
      <c r="I2045" s="50">
        <v>260.1421428571428</v>
      </c>
    </row>
    <row r="2046" spans="1:9" x14ac:dyDescent="0.45">
      <c r="A2046" s="19">
        <v>2017</v>
      </c>
      <c r="B2046" s="19">
        <v>12</v>
      </c>
      <c r="C2046" s="19">
        <v>49</v>
      </c>
      <c r="D2046" s="12">
        <v>1.2542847222373934</v>
      </c>
      <c r="E2046" s="12">
        <v>90410.50069999996</v>
      </c>
      <c r="F2046" s="12">
        <v>23729.715</v>
      </c>
      <c r="G2046" s="10">
        <v>258</v>
      </c>
      <c r="H2046" s="10">
        <v>35</v>
      </c>
      <c r="I2046" s="50">
        <v>260.1421428571428</v>
      </c>
    </row>
    <row r="2047" spans="1:9" x14ac:dyDescent="0.45">
      <c r="A2047" s="19">
        <v>2017</v>
      </c>
      <c r="B2047" s="19">
        <v>12</v>
      </c>
      <c r="C2047" s="19">
        <v>49</v>
      </c>
      <c r="D2047" s="12">
        <v>1.2542847222373934</v>
      </c>
      <c r="E2047" s="12">
        <v>90410.50069999996</v>
      </c>
      <c r="F2047" s="12">
        <v>23729.715</v>
      </c>
      <c r="G2047" s="10">
        <v>258</v>
      </c>
      <c r="H2047" s="10">
        <v>35</v>
      </c>
      <c r="I2047" s="50">
        <v>260.1421428571428</v>
      </c>
    </row>
    <row r="2048" spans="1:9" x14ac:dyDescent="0.45">
      <c r="A2048" s="19">
        <v>2017</v>
      </c>
      <c r="B2048" s="19">
        <v>12</v>
      </c>
      <c r="C2048" s="19">
        <v>49</v>
      </c>
      <c r="D2048" s="12">
        <v>1.2542847222373934</v>
      </c>
      <c r="E2048" s="12">
        <v>90410.50069999996</v>
      </c>
      <c r="F2048" s="12">
        <v>23729.715</v>
      </c>
      <c r="G2048" s="10">
        <v>258</v>
      </c>
      <c r="H2048" s="10">
        <v>35</v>
      </c>
      <c r="I2048" s="50">
        <v>260.1421428571428</v>
      </c>
    </row>
    <row r="2049" spans="1:9" x14ac:dyDescent="0.45">
      <c r="A2049" s="19">
        <v>2017</v>
      </c>
      <c r="B2049" s="19">
        <v>12</v>
      </c>
      <c r="C2049" s="19">
        <v>49</v>
      </c>
      <c r="D2049" s="12">
        <v>1.2542847222373934</v>
      </c>
      <c r="E2049" s="12">
        <v>90410.50069999996</v>
      </c>
      <c r="F2049" s="12">
        <v>23729.715</v>
      </c>
      <c r="G2049" s="10">
        <v>258</v>
      </c>
      <c r="H2049" s="10">
        <v>35</v>
      </c>
      <c r="I2049" s="50">
        <v>260.1421428571428</v>
      </c>
    </row>
    <row r="2050" spans="1:9" x14ac:dyDescent="0.45">
      <c r="A2050" s="19">
        <v>2017</v>
      </c>
      <c r="B2050" s="19">
        <v>12</v>
      </c>
      <c r="C2050" s="19">
        <v>49</v>
      </c>
      <c r="D2050" s="12">
        <v>1.2542847222373934</v>
      </c>
      <c r="E2050" s="12">
        <v>90410.50069999996</v>
      </c>
      <c r="F2050" s="12">
        <v>23729.715</v>
      </c>
      <c r="G2050" s="10">
        <v>258</v>
      </c>
      <c r="H2050" s="10">
        <v>35</v>
      </c>
      <c r="I2050" s="50">
        <v>260.1421428571428</v>
      </c>
    </row>
    <row r="2051" spans="1:9" x14ac:dyDescent="0.45">
      <c r="A2051" s="19">
        <v>2017</v>
      </c>
      <c r="B2051" s="19">
        <v>12</v>
      </c>
      <c r="C2051" s="19">
        <v>49</v>
      </c>
      <c r="D2051" s="12">
        <v>1.2542847222373934</v>
      </c>
      <c r="E2051" s="12">
        <v>90410.50069999996</v>
      </c>
      <c r="F2051" s="12">
        <v>23729.715</v>
      </c>
      <c r="G2051" s="10">
        <v>258</v>
      </c>
      <c r="H2051" s="10">
        <v>35</v>
      </c>
      <c r="I2051" s="50">
        <v>260.1421428571428</v>
      </c>
    </row>
    <row r="2052" spans="1:9" x14ac:dyDescent="0.45">
      <c r="A2052" s="19">
        <v>2017</v>
      </c>
      <c r="B2052" s="19">
        <v>12</v>
      </c>
      <c r="C2052" s="19">
        <v>49</v>
      </c>
      <c r="D2052" s="12">
        <v>1.2542847222373934</v>
      </c>
      <c r="E2052" s="12">
        <v>90410.50069999996</v>
      </c>
      <c r="F2052" s="12">
        <v>23729.715</v>
      </c>
      <c r="G2052" s="10">
        <v>258</v>
      </c>
      <c r="H2052" s="10">
        <v>35</v>
      </c>
      <c r="I2052" s="50">
        <v>260.1421428571428</v>
      </c>
    </row>
    <row r="2053" spans="1:9" x14ac:dyDescent="0.45">
      <c r="A2053" s="19">
        <v>2017</v>
      </c>
      <c r="B2053" s="19">
        <v>12</v>
      </c>
      <c r="C2053" s="19">
        <v>49</v>
      </c>
      <c r="D2053" s="12">
        <v>1.2542847222373934</v>
      </c>
      <c r="E2053" s="12">
        <v>90410.50069999996</v>
      </c>
      <c r="F2053" s="12">
        <v>23729.715</v>
      </c>
      <c r="G2053" s="10">
        <v>258</v>
      </c>
      <c r="H2053" s="10">
        <v>35</v>
      </c>
      <c r="I2053" s="50">
        <v>260.1421428571428</v>
      </c>
    </row>
    <row r="2054" spans="1:9" x14ac:dyDescent="0.45">
      <c r="A2054" s="19">
        <v>2017</v>
      </c>
      <c r="B2054" s="19">
        <v>12</v>
      </c>
      <c r="C2054" s="19">
        <v>49</v>
      </c>
      <c r="D2054" s="12">
        <v>1.2542847222373934</v>
      </c>
      <c r="E2054" s="12">
        <v>90410.50069999996</v>
      </c>
      <c r="F2054" s="12">
        <v>23729.715</v>
      </c>
      <c r="G2054" s="10">
        <v>258</v>
      </c>
      <c r="H2054" s="10">
        <v>35</v>
      </c>
      <c r="I2054" s="50">
        <v>260.1421428571428</v>
      </c>
    </row>
    <row r="2055" spans="1:9" x14ac:dyDescent="0.45">
      <c r="A2055" s="19">
        <v>2017</v>
      </c>
      <c r="B2055" s="19">
        <v>12</v>
      </c>
      <c r="C2055" s="19">
        <v>49</v>
      </c>
      <c r="D2055" s="12">
        <v>1.2542847222373934</v>
      </c>
      <c r="E2055" s="12">
        <v>90410.50069999996</v>
      </c>
      <c r="F2055" s="12">
        <v>23729.715</v>
      </c>
      <c r="G2055" s="10">
        <v>258</v>
      </c>
      <c r="H2055" s="10">
        <v>35</v>
      </c>
      <c r="I2055" s="50">
        <v>260.1421428571428</v>
      </c>
    </row>
    <row r="2056" spans="1:9" x14ac:dyDescent="0.45">
      <c r="A2056" s="19">
        <v>2017</v>
      </c>
      <c r="B2056" s="19">
        <v>12</v>
      </c>
      <c r="C2056" s="19">
        <v>49</v>
      </c>
      <c r="D2056" s="12">
        <v>1.2542847222373934</v>
      </c>
      <c r="E2056" s="12">
        <v>90410.50069999996</v>
      </c>
      <c r="F2056" s="12">
        <v>23729.715</v>
      </c>
      <c r="G2056" s="10">
        <v>258</v>
      </c>
      <c r="H2056" s="10">
        <v>35</v>
      </c>
      <c r="I2056" s="50">
        <v>260.1421428571428</v>
      </c>
    </row>
    <row r="2057" spans="1:9" x14ac:dyDescent="0.45">
      <c r="A2057" s="19">
        <v>2017</v>
      </c>
      <c r="B2057" s="19">
        <v>12</v>
      </c>
      <c r="C2057" s="19">
        <v>49</v>
      </c>
      <c r="D2057" s="12">
        <v>1.2542847222373934</v>
      </c>
      <c r="E2057" s="12">
        <v>90410.50069999996</v>
      </c>
      <c r="F2057" s="12">
        <v>23729.715</v>
      </c>
      <c r="G2057" s="10">
        <v>258</v>
      </c>
      <c r="H2057" s="10">
        <v>35</v>
      </c>
      <c r="I2057" s="50">
        <v>260.1421428571428</v>
      </c>
    </row>
    <row r="2058" spans="1:9" x14ac:dyDescent="0.45">
      <c r="A2058" s="19">
        <v>2017</v>
      </c>
      <c r="B2058" s="19">
        <v>12</v>
      </c>
      <c r="C2058" s="19">
        <v>49</v>
      </c>
      <c r="D2058" s="12">
        <v>1.2542847222373934</v>
      </c>
      <c r="E2058" s="12">
        <v>90410.50069999996</v>
      </c>
      <c r="F2058" s="12">
        <v>23729.715</v>
      </c>
      <c r="G2058" s="10">
        <v>258</v>
      </c>
      <c r="H2058" s="10">
        <v>35</v>
      </c>
      <c r="I2058" s="50">
        <v>260.1421428571428</v>
      </c>
    </row>
    <row r="2059" spans="1:9" x14ac:dyDescent="0.45">
      <c r="A2059" s="19">
        <v>2017</v>
      </c>
      <c r="B2059" s="19">
        <v>12</v>
      </c>
      <c r="C2059" s="19">
        <v>50</v>
      </c>
      <c r="D2059" s="12">
        <v>1.2542847222373934</v>
      </c>
      <c r="E2059" s="12">
        <v>90410.50069999996</v>
      </c>
      <c r="F2059" s="12">
        <v>17222.834500000004</v>
      </c>
      <c r="G2059" s="10">
        <v>155</v>
      </c>
      <c r="H2059" s="10">
        <v>18</v>
      </c>
      <c r="I2059" s="50">
        <v>277.85559090909095</v>
      </c>
    </row>
    <row r="2060" spans="1:9" x14ac:dyDescent="0.45">
      <c r="A2060" s="19">
        <v>2017</v>
      </c>
      <c r="B2060" s="19">
        <v>12</v>
      </c>
      <c r="C2060" s="19">
        <v>50</v>
      </c>
      <c r="D2060" s="12">
        <v>1.2542847222373934</v>
      </c>
      <c r="E2060" s="12">
        <v>90410.50069999996</v>
      </c>
      <c r="F2060" s="12">
        <v>17222.834500000004</v>
      </c>
      <c r="G2060" s="10">
        <v>155</v>
      </c>
      <c r="H2060" s="10">
        <v>18</v>
      </c>
      <c r="I2060" s="50">
        <v>277.85559090909095</v>
      </c>
    </row>
    <row r="2061" spans="1:9" x14ac:dyDescent="0.45">
      <c r="A2061" s="19">
        <v>2017</v>
      </c>
      <c r="B2061" s="19">
        <v>12</v>
      </c>
      <c r="C2061" s="19">
        <v>50</v>
      </c>
      <c r="D2061" s="12">
        <v>1.2542847222373934</v>
      </c>
      <c r="E2061" s="12">
        <v>90410.50069999996</v>
      </c>
      <c r="F2061" s="12">
        <v>17222.834500000004</v>
      </c>
      <c r="G2061" s="10">
        <v>155</v>
      </c>
      <c r="H2061" s="10">
        <v>18</v>
      </c>
      <c r="I2061" s="50">
        <v>277.85559090909095</v>
      </c>
    </row>
    <row r="2062" spans="1:9" x14ac:dyDescent="0.45">
      <c r="A2062" s="19">
        <v>2017</v>
      </c>
      <c r="B2062" s="19">
        <v>12</v>
      </c>
      <c r="C2062" s="19">
        <v>50</v>
      </c>
      <c r="D2062" s="12">
        <v>1.2542847222373934</v>
      </c>
      <c r="E2062" s="12">
        <v>90410.50069999996</v>
      </c>
      <c r="F2062" s="12">
        <v>17222.834500000004</v>
      </c>
      <c r="G2062" s="10">
        <v>155</v>
      </c>
      <c r="H2062" s="10">
        <v>18</v>
      </c>
      <c r="I2062" s="50">
        <v>277.85559090909095</v>
      </c>
    </row>
    <row r="2063" spans="1:9" x14ac:dyDescent="0.45">
      <c r="A2063" s="19">
        <v>2017</v>
      </c>
      <c r="B2063" s="19">
        <v>12</v>
      </c>
      <c r="C2063" s="19">
        <v>50</v>
      </c>
      <c r="D2063" s="12">
        <v>1.2542847222373934</v>
      </c>
      <c r="E2063" s="12">
        <v>90410.50069999996</v>
      </c>
      <c r="F2063" s="12">
        <v>17222.834500000004</v>
      </c>
      <c r="G2063" s="10">
        <v>155</v>
      </c>
      <c r="H2063" s="10">
        <v>18</v>
      </c>
      <c r="I2063" s="50">
        <v>277.85559090909095</v>
      </c>
    </row>
    <row r="2064" spans="1:9" x14ac:dyDescent="0.45">
      <c r="A2064" s="19">
        <v>2017</v>
      </c>
      <c r="B2064" s="19">
        <v>12</v>
      </c>
      <c r="C2064" s="19">
        <v>50</v>
      </c>
      <c r="D2064" s="12">
        <v>1.2542847222373934</v>
      </c>
      <c r="E2064" s="12">
        <v>90410.50069999996</v>
      </c>
      <c r="F2064" s="12">
        <v>17222.834500000004</v>
      </c>
      <c r="G2064" s="10">
        <v>155</v>
      </c>
      <c r="H2064" s="10">
        <v>18</v>
      </c>
      <c r="I2064" s="50">
        <v>277.85559090909095</v>
      </c>
    </row>
    <row r="2065" spans="1:9" x14ac:dyDescent="0.45">
      <c r="A2065" s="19">
        <v>2017</v>
      </c>
      <c r="B2065" s="19">
        <v>12</v>
      </c>
      <c r="C2065" s="19">
        <v>50</v>
      </c>
      <c r="D2065" s="12">
        <v>1.2542847222373934</v>
      </c>
      <c r="E2065" s="12">
        <v>90410.50069999996</v>
      </c>
      <c r="F2065" s="12">
        <v>17222.834500000004</v>
      </c>
      <c r="G2065" s="10">
        <v>155</v>
      </c>
      <c r="H2065" s="10">
        <v>18</v>
      </c>
      <c r="I2065" s="50">
        <v>277.85559090909095</v>
      </c>
    </row>
    <row r="2066" spans="1:9" x14ac:dyDescent="0.45">
      <c r="A2066" s="19">
        <v>2017</v>
      </c>
      <c r="B2066" s="19">
        <v>12</v>
      </c>
      <c r="C2066" s="19">
        <v>50</v>
      </c>
      <c r="D2066" s="12">
        <v>1.2542847222373934</v>
      </c>
      <c r="E2066" s="12">
        <v>90410.50069999996</v>
      </c>
      <c r="F2066" s="12">
        <v>17222.834500000004</v>
      </c>
      <c r="G2066" s="10">
        <v>155</v>
      </c>
      <c r="H2066" s="10">
        <v>18</v>
      </c>
      <c r="I2066" s="50">
        <v>277.85559090909095</v>
      </c>
    </row>
    <row r="2067" spans="1:9" x14ac:dyDescent="0.45">
      <c r="A2067" s="19">
        <v>2017</v>
      </c>
      <c r="B2067" s="19">
        <v>12</v>
      </c>
      <c r="C2067" s="19">
        <v>50</v>
      </c>
      <c r="D2067" s="12">
        <v>1.2542847222373934</v>
      </c>
      <c r="E2067" s="12">
        <v>90410.50069999996</v>
      </c>
      <c r="F2067" s="12">
        <v>17222.834500000004</v>
      </c>
      <c r="G2067" s="10">
        <v>155</v>
      </c>
      <c r="H2067" s="10">
        <v>18</v>
      </c>
      <c r="I2067" s="50">
        <v>277.85559090909095</v>
      </c>
    </row>
    <row r="2068" spans="1:9" x14ac:dyDescent="0.45">
      <c r="A2068" s="19">
        <v>2017</v>
      </c>
      <c r="B2068" s="19">
        <v>12</v>
      </c>
      <c r="C2068" s="19">
        <v>50</v>
      </c>
      <c r="D2068" s="12">
        <v>1.2542847222373934</v>
      </c>
      <c r="E2068" s="12">
        <v>90410.50069999996</v>
      </c>
      <c r="F2068" s="12">
        <v>17222.834500000004</v>
      </c>
      <c r="G2068" s="10">
        <v>155</v>
      </c>
      <c r="H2068" s="10">
        <v>18</v>
      </c>
      <c r="I2068" s="50">
        <v>277.85559090909095</v>
      </c>
    </row>
    <row r="2069" spans="1:9" x14ac:dyDescent="0.45">
      <c r="A2069" s="19">
        <v>2017</v>
      </c>
      <c r="B2069" s="19">
        <v>12</v>
      </c>
      <c r="C2069" s="19">
        <v>50</v>
      </c>
      <c r="D2069" s="12">
        <v>1.2542847222373934</v>
      </c>
      <c r="E2069" s="12">
        <v>90410.50069999996</v>
      </c>
      <c r="F2069" s="12">
        <v>17222.834500000004</v>
      </c>
      <c r="G2069" s="10">
        <v>155</v>
      </c>
      <c r="H2069" s="10">
        <v>18</v>
      </c>
      <c r="I2069" s="50">
        <v>277.85559090909095</v>
      </c>
    </row>
    <row r="2070" spans="1:9" x14ac:dyDescent="0.45">
      <c r="A2070" s="19">
        <v>2017</v>
      </c>
      <c r="B2070" s="19">
        <v>12</v>
      </c>
      <c r="C2070" s="19">
        <v>50</v>
      </c>
      <c r="D2070" s="12">
        <v>1.2542847222373934</v>
      </c>
      <c r="E2070" s="12">
        <v>90410.50069999996</v>
      </c>
      <c r="F2070" s="12">
        <v>17222.834500000004</v>
      </c>
      <c r="G2070" s="10">
        <v>155</v>
      </c>
      <c r="H2070" s="10">
        <v>18</v>
      </c>
      <c r="I2070" s="50">
        <v>277.85559090909095</v>
      </c>
    </row>
    <row r="2071" spans="1:9" x14ac:dyDescent="0.45">
      <c r="A2071" s="19">
        <v>2017</v>
      </c>
      <c r="B2071" s="19">
        <v>12</v>
      </c>
      <c r="C2071" s="19">
        <v>50</v>
      </c>
      <c r="D2071" s="12">
        <v>1.2542847222373934</v>
      </c>
      <c r="E2071" s="12">
        <v>90410.50069999996</v>
      </c>
      <c r="F2071" s="12">
        <v>17222.834500000004</v>
      </c>
      <c r="G2071" s="10">
        <v>155</v>
      </c>
      <c r="H2071" s="10">
        <v>18</v>
      </c>
      <c r="I2071" s="50">
        <v>277.85559090909095</v>
      </c>
    </row>
    <row r="2072" spans="1:9" x14ac:dyDescent="0.45">
      <c r="A2072" s="19">
        <v>2017</v>
      </c>
      <c r="B2072" s="19">
        <v>12</v>
      </c>
      <c r="C2072" s="19">
        <v>50</v>
      </c>
      <c r="D2072" s="12">
        <v>1.2542847222373934</v>
      </c>
      <c r="E2072" s="12">
        <v>90410.50069999996</v>
      </c>
      <c r="F2072" s="12">
        <v>17222.834500000004</v>
      </c>
      <c r="G2072" s="10">
        <v>155</v>
      </c>
      <c r="H2072" s="10">
        <v>18</v>
      </c>
      <c r="I2072" s="50">
        <v>277.85559090909095</v>
      </c>
    </row>
    <row r="2073" spans="1:9" x14ac:dyDescent="0.45">
      <c r="A2073" s="19">
        <v>2017</v>
      </c>
      <c r="B2073" s="19">
        <v>12</v>
      </c>
      <c r="C2073" s="19">
        <v>50</v>
      </c>
      <c r="D2073" s="12">
        <v>1.2542847222373934</v>
      </c>
      <c r="E2073" s="12">
        <v>90410.50069999996</v>
      </c>
      <c r="F2073" s="12">
        <v>17222.834500000004</v>
      </c>
      <c r="G2073" s="10">
        <v>155</v>
      </c>
      <c r="H2073" s="10">
        <v>18</v>
      </c>
      <c r="I2073" s="50">
        <v>277.85559090909095</v>
      </c>
    </row>
    <row r="2074" spans="1:9" x14ac:dyDescent="0.45">
      <c r="A2074" s="19">
        <v>2017</v>
      </c>
      <c r="B2074" s="19">
        <v>12</v>
      </c>
      <c r="C2074" s="19">
        <v>50</v>
      </c>
      <c r="D2074" s="12">
        <v>1.2542847222373934</v>
      </c>
      <c r="E2074" s="12">
        <v>90410.50069999996</v>
      </c>
      <c r="F2074" s="12">
        <v>17222.834500000004</v>
      </c>
      <c r="G2074" s="10">
        <v>155</v>
      </c>
      <c r="H2074" s="10">
        <v>18</v>
      </c>
      <c r="I2074" s="50">
        <v>277.85559090909095</v>
      </c>
    </row>
    <row r="2075" spans="1:9" x14ac:dyDescent="0.45">
      <c r="A2075" s="19">
        <v>2017</v>
      </c>
      <c r="B2075" s="19">
        <v>12</v>
      </c>
      <c r="C2075" s="19">
        <v>50</v>
      </c>
      <c r="D2075" s="12">
        <v>1.2542847222373934</v>
      </c>
      <c r="E2075" s="12">
        <v>90410.50069999996</v>
      </c>
      <c r="F2075" s="12">
        <v>17222.834500000004</v>
      </c>
      <c r="G2075" s="10">
        <v>155</v>
      </c>
      <c r="H2075" s="10">
        <v>18</v>
      </c>
      <c r="I2075" s="50">
        <v>277.85559090909095</v>
      </c>
    </row>
    <row r="2076" spans="1:9" x14ac:dyDescent="0.45">
      <c r="A2076" s="19">
        <v>2017</v>
      </c>
      <c r="B2076" s="19">
        <v>12</v>
      </c>
      <c r="C2076" s="19">
        <v>50</v>
      </c>
      <c r="D2076" s="12">
        <v>1.2542847222373934</v>
      </c>
      <c r="E2076" s="12">
        <v>90410.50069999996</v>
      </c>
      <c r="F2076" s="12">
        <v>17222.834500000004</v>
      </c>
      <c r="G2076" s="10">
        <v>155</v>
      </c>
      <c r="H2076" s="10">
        <v>18</v>
      </c>
      <c r="I2076" s="50">
        <v>277.85559090909095</v>
      </c>
    </row>
    <row r="2077" spans="1:9" x14ac:dyDescent="0.45">
      <c r="A2077" s="19">
        <v>2017</v>
      </c>
      <c r="B2077" s="19">
        <v>12</v>
      </c>
      <c r="C2077" s="19">
        <v>50</v>
      </c>
      <c r="D2077" s="12">
        <v>1.2542847222373934</v>
      </c>
      <c r="E2077" s="12">
        <v>90410.50069999996</v>
      </c>
      <c r="F2077" s="12">
        <v>17222.834500000004</v>
      </c>
      <c r="G2077" s="10">
        <v>155</v>
      </c>
      <c r="H2077" s="10">
        <v>18</v>
      </c>
      <c r="I2077" s="50">
        <v>277.85559090909095</v>
      </c>
    </row>
    <row r="2078" spans="1:9" x14ac:dyDescent="0.45">
      <c r="A2078" s="19">
        <v>2017</v>
      </c>
      <c r="B2078" s="19">
        <v>12</v>
      </c>
      <c r="C2078" s="19">
        <v>50</v>
      </c>
      <c r="D2078" s="12">
        <v>1.2542847222373934</v>
      </c>
      <c r="E2078" s="12">
        <v>90410.50069999996</v>
      </c>
      <c r="F2078" s="12">
        <v>17222.834500000004</v>
      </c>
      <c r="G2078" s="10">
        <v>155</v>
      </c>
      <c r="H2078" s="10">
        <v>18</v>
      </c>
      <c r="I2078" s="50">
        <v>277.85559090909095</v>
      </c>
    </row>
    <row r="2079" spans="1:9" x14ac:dyDescent="0.45">
      <c r="A2079" s="19">
        <v>2017</v>
      </c>
      <c r="B2079" s="19">
        <v>12</v>
      </c>
      <c r="C2079" s="19">
        <v>50</v>
      </c>
      <c r="D2079" s="12">
        <v>1.2542847222373934</v>
      </c>
      <c r="E2079" s="12">
        <v>90410.50069999996</v>
      </c>
      <c r="F2079" s="12">
        <v>17222.834500000004</v>
      </c>
      <c r="G2079" s="10">
        <v>155</v>
      </c>
      <c r="H2079" s="10">
        <v>18</v>
      </c>
      <c r="I2079" s="50">
        <v>277.85559090909095</v>
      </c>
    </row>
    <row r="2080" spans="1:9" x14ac:dyDescent="0.45">
      <c r="A2080" s="19">
        <v>2017</v>
      </c>
      <c r="B2080" s="19">
        <v>12</v>
      </c>
      <c r="C2080" s="19">
        <v>50</v>
      </c>
      <c r="D2080" s="12">
        <v>1.2542847222373934</v>
      </c>
      <c r="E2080" s="12">
        <v>90410.50069999996</v>
      </c>
      <c r="F2080" s="12">
        <v>17222.834500000004</v>
      </c>
      <c r="G2080" s="10">
        <v>155</v>
      </c>
      <c r="H2080" s="10">
        <v>18</v>
      </c>
      <c r="I2080" s="50">
        <v>277.85559090909095</v>
      </c>
    </row>
    <row r="2081" spans="1:9" x14ac:dyDescent="0.45">
      <c r="A2081" s="19">
        <v>2017</v>
      </c>
      <c r="B2081" s="19">
        <v>12</v>
      </c>
      <c r="C2081" s="19">
        <v>51</v>
      </c>
      <c r="D2081" s="12">
        <v>1.2542847222373934</v>
      </c>
      <c r="E2081" s="12">
        <v>90410.50069999996</v>
      </c>
      <c r="F2081" s="12">
        <v>22575.500999999993</v>
      </c>
      <c r="G2081" s="10">
        <v>215</v>
      </c>
      <c r="H2081" s="10">
        <v>30</v>
      </c>
      <c r="I2081" s="50">
        <v>342.62152631578942</v>
      </c>
    </row>
    <row r="2082" spans="1:9" x14ac:dyDescent="0.45">
      <c r="A2082" s="19">
        <v>2017</v>
      </c>
      <c r="B2082" s="19">
        <v>12</v>
      </c>
      <c r="C2082" s="19">
        <v>51</v>
      </c>
      <c r="D2082" s="12">
        <v>1.2542847222373934</v>
      </c>
      <c r="E2082" s="12">
        <v>90410.50069999996</v>
      </c>
      <c r="F2082" s="12">
        <v>22575.500999999993</v>
      </c>
      <c r="G2082" s="10">
        <v>215</v>
      </c>
      <c r="H2082" s="10">
        <v>30</v>
      </c>
      <c r="I2082" s="50">
        <v>342.62152631578942</v>
      </c>
    </row>
    <row r="2083" spans="1:9" x14ac:dyDescent="0.45">
      <c r="A2083" s="19">
        <v>2017</v>
      </c>
      <c r="B2083" s="19">
        <v>12</v>
      </c>
      <c r="C2083" s="19">
        <v>51</v>
      </c>
      <c r="D2083" s="12">
        <v>1.2542847222373934</v>
      </c>
      <c r="E2083" s="12">
        <v>90410.50069999996</v>
      </c>
      <c r="F2083" s="12">
        <v>22575.500999999993</v>
      </c>
      <c r="G2083" s="10">
        <v>215</v>
      </c>
      <c r="H2083" s="10">
        <v>30</v>
      </c>
      <c r="I2083" s="50">
        <v>342.62152631578942</v>
      </c>
    </row>
    <row r="2084" spans="1:9" x14ac:dyDescent="0.45">
      <c r="A2084" s="19">
        <v>2017</v>
      </c>
      <c r="B2084" s="19">
        <v>12</v>
      </c>
      <c r="C2084" s="19">
        <v>51</v>
      </c>
      <c r="D2084" s="12">
        <v>1.2542847222373934</v>
      </c>
      <c r="E2084" s="12">
        <v>90410.50069999996</v>
      </c>
      <c r="F2084" s="12">
        <v>22575.500999999993</v>
      </c>
      <c r="G2084" s="10">
        <v>215</v>
      </c>
      <c r="H2084" s="10">
        <v>30</v>
      </c>
      <c r="I2084" s="50">
        <v>342.62152631578942</v>
      </c>
    </row>
    <row r="2085" spans="1:9" x14ac:dyDescent="0.45">
      <c r="A2085" s="19">
        <v>2017</v>
      </c>
      <c r="B2085" s="19">
        <v>12</v>
      </c>
      <c r="C2085" s="19">
        <v>51</v>
      </c>
      <c r="D2085" s="12">
        <v>1.2542847222373934</v>
      </c>
      <c r="E2085" s="12">
        <v>90410.50069999996</v>
      </c>
      <c r="F2085" s="12">
        <v>22575.500999999993</v>
      </c>
      <c r="G2085" s="10">
        <v>215</v>
      </c>
      <c r="H2085" s="10">
        <v>30</v>
      </c>
      <c r="I2085" s="50">
        <v>342.62152631578942</v>
      </c>
    </row>
    <row r="2086" spans="1:9" x14ac:dyDescent="0.45">
      <c r="A2086" s="19">
        <v>2017</v>
      </c>
      <c r="B2086" s="19">
        <v>12</v>
      </c>
      <c r="C2086" s="19">
        <v>51</v>
      </c>
      <c r="D2086" s="12">
        <v>1.2542847222373934</v>
      </c>
      <c r="E2086" s="12">
        <v>90410.50069999996</v>
      </c>
      <c r="F2086" s="12">
        <v>22575.500999999993</v>
      </c>
      <c r="G2086" s="10">
        <v>215</v>
      </c>
      <c r="H2086" s="10">
        <v>30</v>
      </c>
      <c r="I2086" s="50">
        <v>342.62152631578942</v>
      </c>
    </row>
    <row r="2087" spans="1:9" x14ac:dyDescent="0.45">
      <c r="A2087" s="19">
        <v>2017</v>
      </c>
      <c r="B2087" s="19">
        <v>12</v>
      </c>
      <c r="C2087" s="19">
        <v>51</v>
      </c>
      <c r="D2087" s="12">
        <v>1.2542847222373934</v>
      </c>
      <c r="E2087" s="12">
        <v>90410.50069999996</v>
      </c>
      <c r="F2087" s="12">
        <v>22575.500999999993</v>
      </c>
      <c r="G2087" s="10">
        <v>215</v>
      </c>
      <c r="H2087" s="10">
        <v>30</v>
      </c>
      <c r="I2087" s="50">
        <v>342.62152631578942</v>
      </c>
    </row>
    <row r="2088" spans="1:9" x14ac:dyDescent="0.45">
      <c r="A2088" s="19">
        <v>2017</v>
      </c>
      <c r="B2088" s="19">
        <v>12</v>
      </c>
      <c r="C2088" s="19">
        <v>51</v>
      </c>
      <c r="D2088" s="12">
        <v>1.2542847222373934</v>
      </c>
      <c r="E2088" s="12">
        <v>90410.50069999996</v>
      </c>
      <c r="F2088" s="12">
        <v>22575.500999999993</v>
      </c>
      <c r="G2088" s="10">
        <v>215</v>
      </c>
      <c r="H2088" s="10">
        <v>30</v>
      </c>
      <c r="I2088" s="50">
        <v>342.62152631578942</v>
      </c>
    </row>
    <row r="2089" spans="1:9" x14ac:dyDescent="0.45">
      <c r="A2089" s="19">
        <v>2017</v>
      </c>
      <c r="B2089" s="19">
        <v>12</v>
      </c>
      <c r="C2089" s="19">
        <v>51</v>
      </c>
      <c r="D2089" s="12">
        <v>1.2542847222373934</v>
      </c>
      <c r="E2089" s="12">
        <v>90410.50069999996</v>
      </c>
      <c r="F2089" s="12">
        <v>22575.500999999993</v>
      </c>
      <c r="G2089" s="10">
        <v>215</v>
      </c>
      <c r="H2089" s="10">
        <v>30</v>
      </c>
      <c r="I2089" s="50">
        <v>342.62152631578942</v>
      </c>
    </row>
    <row r="2090" spans="1:9" x14ac:dyDescent="0.45">
      <c r="A2090" s="19">
        <v>2017</v>
      </c>
      <c r="B2090" s="19">
        <v>12</v>
      </c>
      <c r="C2090" s="19">
        <v>51</v>
      </c>
      <c r="D2090" s="12">
        <v>1.2542847222373934</v>
      </c>
      <c r="E2090" s="12">
        <v>90410.50069999996</v>
      </c>
      <c r="F2090" s="12">
        <v>22575.500999999993</v>
      </c>
      <c r="G2090" s="10">
        <v>215</v>
      </c>
      <c r="H2090" s="10">
        <v>30</v>
      </c>
      <c r="I2090" s="50">
        <v>342.62152631578942</v>
      </c>
    </row>
    <row r="2091" spans="1:9" x14ac:dyDescent="0.45">
      <c r="A2091" s="19">
        <v>2017</v>
      </c>
      <c r="B2091" s="19">
        <v>12</v>
      </c>
      <c r="C2091" s="19">
        <v>51</v>
      </c>
      <c r="D2091" s="12">
        <v>1.2542847222373934</v>
      </c>
      <c r="E2091" s="12">
        <v>90410.50069999996</v>
      </c>
      <c r="F2091" s="12">
        <v>22575.500999999993</v>
      </c>
      <c r="G2091" s="10">
        <v>215</v>
      </c>
      <c r="H2091" s="10">
        <v>30</v>
      </c>
      <c r="I2091" s="50">
        <v>342.62152631578942</v>
      </c>
    </row>
    <row r="2092" spans="1:9" x14ac:dyDescent="0.45">
      <c r="A2092" s="19">
        <v>2017</v>
      </c>
      <c r="B2092" s="19">
        <v>12</v>
      </c>
      <c r="C2092" s="19">
        <v>51</v>
      </c>
      <c r="D2092" s="12">
        <v>1.2542847222373934</v>
      </c>
      <c r="E2092" s="12">
        <v>90410.50069999996</v>
      </c>
      <c r="F2092" s="12">
        <v>22575.500999999993</v>
      </c>
      <c r="G2092" s="10">
        <v>215</v>
      </c>
      <c r="H2092" s="10">
        <v>30</v>
      </c>
      <c r="I2092" s="50">
        <v>342.62152631578942</v>
      </c>
    </row>
    <row r="2093" spans="1:9" x14ac:dyDescent="0.45">
      <c r="A2093" s="19">
        <v>2017</v>
      </c>
      <c r="B2093" s="19">
        <v>12</v>
      </c>
      <c r="C2093" s="19">
        <v>51</v>
      </c>
      <c r="D2093" s="12">
        <v>1.2542847222373934</v>
      </c>
      <c r="E2093" s="12">
        <v>90410.50069999996</v>
      </c>
      <c r="F2093" s="12">
        <v>22575.500999999993</v>
      </c>
      <c r="G2093" s="10">
        <v>215</v>
      </c>
      <c r="H2093" s="10">
        <v>30</v>
      </c>
      <c r="I2093" s="50">
        <v>342.62152631578942</v>
      </c>
    </row>
    <row r="2094" spans="1:9" x14ac:dyDescent="0.45">
      <c r="A2094" s="19">
        <v>2017</v>
      </c>
      <c r="B2094" s="19">
        <v>12</v>
      </c>
      <c r="C2094" s="19">
        <v>51</v>
      </c>
      <c r="D2094" s="12">
        <v>1.2542847222373934</v>
      </c>
      <c r="E2094" s="12">
        <v>90410.50069999996</v>
      </c>
      <c r="F2094" s="12">
        <v>22575.500999999993</v>
      </c>
      <c r="G2094" s="10">
        <v>215</v>
      </c>
      <c r="H2094" s="10">
        <v>30</v>
      </c>
      <c r="I2094" s="50">
        <v>342.62152631578942</v>
      </c>
    </row>
    <row r="2095" spans="1:9" x14ac:dyDescent="0.45">
      <c r="A2095" s="19">
        <v>2017</v>
      </c>
      <c r="B2095" s="19">
        <v>12</v>
      </c>
      <c r="C2095" s="19">
        <v>51</v>
      </c>
      <c r="D2095" s="12">
        <v>1.2542847222373934</v>
      </c>
      <c r="E2095" s="12">
        <v>90410.50069999996</v>
      </c>
      <c r="F2095" s="12">
        <v>22575.500999999993</v>
      </c>
      <c r="G2095" s="10">
        <v>215</v>
      </c>
      <c r="H2095" s="10">
        <v>30</v>
      </c>
      <c r="I2095" s="50">
        <v>342.62152631578942</v>
      </c>
    </row>
    <row r="2096" spans="1:9" x14ac:dyDescent="0.45">
      <c r="A2096" s="19">
        <v>2017</v>
      </c>
      <c r="B2096" s="19">
        <v>12</v>
      </c>
      <c r="C2096" s="19">
        <v>51</v>
      </c>
      <c r="D2096" s="12">
        <v>1.2542847222373934</v>
      </c>
      <c r="E2096" s="12">
        <v>90410.50069999996</v>
      </c>
      <c r="F2096" s="12">
        <v>22575.500999999993</v>
      </c>
      <c r="G2096" s="10">
        <v>215</v>
      </c>
      <c r="H2096" s="10">
        <v>30</v>
      </c>
      <c r="I2096" s="50">
        <v>342.62152631578942</v>
      </c>
    </row>
    <row r="2097" spans="1:9" x14ac:dyDescent="0.45">
      <c r="A2097" s="19">
        <v>2017</v>
      </c>
      <c r="B2097" s="19">
        <v>12</v>
      </c>
      <c r="C2097" s="19">
        <v>51</v>
      </c>
      <c r="D2097" s="12">
        <v>1.2542847222373934</v>
      </c>
      <c r="E2097" s="12">
        <v>90410.50069999996</v>
      </c>
      <c r="F2097" s="12">
        <v>22575.500999999993</v>
      </c>
      <c r="G2097" s="10">
        <v>215</v>
      </c>
      <c r="H2097" s="10">
        <v>30</v>
      </c>
      <c r="I2097" s="50">
        <v>342.62152631578942</v>
      </c>
    </row>
    <row r="2098" spans="1:9" x14ac:dyDescent="0.45">
      <c r="A2098" s="19">
        <v>2017</v>
      </c>
      <c r="B2098" s="19">
        <v>12</v>
      </c>
      <c r="C2098" s="19">
        <v>51</v>
      </c>
      <c r="D2098" s="12">
        <v>1.2542847222373934</v>
      </c>
      <c r="E2098" s="12">
        <v>90410.50069999996</v>
      </c>
      <c r="F2098" s="12">
        <v>22575.500999999993</v>
      </c>
      <c r="G2098" s="10">
        <v>215</v>
      </c>
      <c r="H2098" s="10">
        <v>30</v>
      </c>
      <c r="I2098" s="50">
        <v>342.62152631578942</v>
      </c>
    </row>
    <row r="2099" spans="1:9" x14ac:dyDescent="0.45">
      <c r="A2099" s="19">
        <v>2017</v>
      </c>
      <c r="B2099" s="19">
        <v>12</v>
      </c>
      <c r="C2099" s="19">
        <v>51</v>
      </c>
      <c r="D2099" s="12">
        <v>1.2542847222373934</v>
      </c>
      <c r="E2099" s="12">
        <v>90410.50069999996</v>
      </c>
      <c r="F2099" s="12">
        <v>22575.500999999993</v>
      </c>
      <c r="G2099" s="10">
        <v>215</v>
      </c>
      <c r="H2099" s="10">
        <v>30</v>
      </c>
      <c r="I2099" s="50">
        <v>342.62152631578942</v>
      </c>
    </row>
    <row r="2100" spans="1:9" x14ac:dyDescent="0.45">
      <c r="A2100" s="19">
        <v>2017</v>
      </c>
      <c r="B2100" s="19">
        <v>12</v>
      </c>
      <c r="C2100" s="19">
        <v>52</v>
      </c>
      <c r="D2100" s="12">
        <v>1.2542847222373934</v>
      </c>
      <c r="E2100" s="12">
        <v>90410.50069999996</v>
      </c>
      <c r="F2100" s="12">
        <v>15447.442999999996</v>
      </c>
      <c r="G2100" s="10">
        <v>215</v>
      </c>
      <c r="H2100" s="10">
        <v>33</v>
      </c>
      <c r="I2100" s="50">
        <v>236.13299130434785</v>
      </c>
    </row>
    <row r="2101" spans="1:9" x14ac:dyDescent="0.45">
      <c r="A2101" s="19">
        <v>2017</v>
      </c>
      <c r="B2101" s="19">
        <v>12</v>
      </c>
      <c r="C2101" s="19">
        <v>52</v>
      </c>
      <c r="D2101" s="12">
        <v>1.2542847222373934</v>
      </c>
      <c r="E2101" s="12">
        <v>90410.50069999996</v>
      </c>
      <c r="F2101" s="12">
        <v>15447.442999999996</v>
      </c>
      <c r="G2101" s="10">
        <v>215</v>
      </c>
      <c r="H2101" s="10">
        <v>33</v>
      </c>
      <c r="I2101" s="50">
        <v>236.13299130434785</v>
      </c>
    </row>
    <row r="2102" spans="1:9" x14ac:dyDescent="0.45">
      <c r="A2102" s="19">
        <v>2017</v>
      </c>
      <c r="B2102" s="19">
        <v>12</v>
      </c>
      <c r="C2102" s="19">
        <v>52</v>
      </c>
      <c r="D2102" s="12">
        <v>1.2542847222373934</v>
      </c>
      <c r="E2102" s="12">
        <v>90410.50069999996</v>
      </c>
      <c r="F2102" s="12">
        <v>15447.442999999996</v>
      </c>
      <c r="G2102" s="10">
        <v>215</v>
      </c>
      <c r="H2102" s="10">
        <v>33</v>
      </c>
      <c r="I2102" s="50">
        <v>236.13299130434785</v>
      </c>
    </row>
    <row r="2103" spans="1:9" x14ac:dyDescent="0.45">
      <c r="A2103" s="19">
        <v>2017</v>
      </c>
      <c r="B2103" s="19">
        <v>12</v>
      </c>
      <c r="C2103" s="19">
        <v>52</v>
      </c>
      <c r="D2103" s="12">
        <v>1.2542847222373934</v>
      </c>
      <c r="E2103" s="12">
        <v>90410.50069999996</v>
      </c>
      <c r="F2103" s="12">
        <v>15447.442999999996</v>
      </c>
      <c r="G2103" s="10">
        <v>215</v>
      </c>
      <c r="H2103" s="10">
        <v>33</v>
      </c>
      <c r="I2103" s="50">
        <v>236.13299130434785</v>
      </c>
    </row>
    <row r="2104" spans="1:9" x14ac:dyDescent="0.45">
      <c r="A2104" s="19">
        <v>2017</v>
      </c>
      <c r="B2104" s="19">
        <v>12</v>
      </c>
      <c r="C2104" s="19">
        <v>52</v>
      </c>
      <c r="D2104" s="12">
        <v>1.2542847222373934</v>
      </c>
      <c r="E2104" s="12">
        <v>90410.50069999996</v>
      </c>
      <c r="F2104" s="12">
        <v>15447.442999999996</v>
      </c>
      <c r="G2104" s="10">
        <v>215</v>
      </c>
      <c r="H2104" s="10">
        <v>33</v>
      </c>
      <c r="I2104" s="50">
        <v>236.13299130434785</v>
      </c>
    </row>
    <row r="2105" spans="1:9" x14ac:dyDescent="0.45">
      <c r="A2105" s="19">
        <v>2017</v>
      </c>
      <c r="B2105" s="19">
        <v>12</v>
      </c>
      <c r="C2105" s="19">
        <v>52</v>
      </c>
      <c r="D2105" s="12">
        <v>1.2542847222373934</v>
      </c>
      <c r="E2105" s="12">
        <v>90410.50069999996</v>
      </c>
      <c r="F2105" s="12">
        <v>15447.442999999996</v>
      </c>
      <c r="G2105" s="10">
        <v>215</v>
      </c>
      <c r="H2105" s="10">
        <v>33</v>
      </c>
      <c r="I2105" s="50">
        <v>236.13299130434785</v>
      </c>
    </row>
    <row r="2106" spans="1:9" x14ac:dyDescent="0.45">
      <c r="A2106" s="19">
        <v>2017</v>
      </c>
      <c r="B2106" s="19">
        <v>12</v>
      </c>
      <c r="C2106" s="19">
        <v>52</v>
      </c>
      <c r="D2106" s="12">
        <v>1.2542847222373934</v>
      </c>
      <c r="E2106" s="12">
        <v>90410.50069999996</v>
      </c>
      <c r="F2106" s="12">
        <v>15447.442999999996</v>
      </c>
      <c r="G2106" s="10">
        <v>215</v>
      </c>
      <c r="H2106" s="10">
        <v>33</v>
      </c>
      <c r="I2106" s="50">
        <v>236.13299130434785</v>
      </c>
    </row>
    <row r="2107" spans="1:9" x14ac:dyDescent="0.45">
      <c r="A2107" s="19">
        <v>2017</v>
      </c>
      <c r="B2107" s="19">
        <v>12</v>
      </c>
      <c r="C2107" s="19">
        <v>52</v>
      </c>
      <c r="D2107" s="12">
        <v>1.2542847222373934</v>
      </c>
      <c r="E2107" s="12">
        <v>90410.50069999996</v>
      </c>
      <c r="F2107" s="12">
        <v>15447.442999999996</v>
      </c>
      <c r="G2107" s="10">
        <v>215</v>
      </c>
      <c r="H2107" s="10">
        <v>33</v>
      </c>
      <c r="I2107" s="50">
        <v>236.13299130434785</v>
      </c>
    </row>
    <row r="2108" spans="1:9" x14ac:dyDescent="0.45">
      <c r="A2108" s="19">
        <v>2017</v>
      </c>
      <c r="B2108" s="19">
        <v>12</v>
      </c>
      <c r="C2108" s="19">
        <v>52</v>
      </c>
      <c r="D2108" s="12">
        <v>1.2542847222373934</v>
      </c>
      <c r="E2108" s="12">
        <v>90410.50069999996</v>
      </c>
      <c r="F2108" s="12">
        <v>15447.442999999996</v>
      </c>
      <c r="G2108" s="10">
        <v>215</v>
      </c>
      <c r="H2108" s="10">
        <v>33</v>
      </c>
      <c r="I2108" s="50">
        <v>236.13299130434785</v>
      </c>
    </row>
    <row r="2109" spans="1:9" x14ac:dyDescent="0.45">
      <c r="A2109" s="19">
        <v>2017</v>
      </c>
      <c r="B2109" s="19">
        <v>12</v>
      </c>
      <c r="C2109" s="19">
        <v>52</v>
      </c>
      <c r="D2109" s="12">
        <v>1.2542847222373934</v>
      </c>
      <c r="E2109" s="12">
        <v>90410.50069999996</v>
      </c>
      <c r="F2109" s="12">
        <v>15447.442999999996</v>
      </c>
      <c r="G2109" s="10">
        <v>215</v>
      </c>
      <c r="H2109" s="10">
        <v>33</v>
      </c>
      <c r="I2109" s="50">
        <v>236.13299130434785</v>
      </c>
    </row>
    <row r="2110" spans="1:9" x14ac:dyDescent="0.45">
      <c r="A2110" s="19">
        <v>2017</v>
      </c>
      <c r="B2110" s="19">
        <v>12</v>
      </c>
      <c r="C2110" s="19">
        <v>52</v>
      </c>
      <c r="D2110" s="12">
        <v>1.2542847222373934</v>
      </c>
      <c r="E2110" s="12">
        <v>90410.50069999996</v>
      </c>
      <c r="F2110" s="12">
        <v>15447.442999999996</v>
      </c>
      <c r="G2110" s="10">
        <v>215</v>
      </c>
      <c r="H2110" s="10">
        <v>33</v>
      </c>
      <c r="I2110" s="50">
        <v>236.13299130434785</v>
      </c>
    </row>
    <row r="2111" spans="1:9" x14ac:dyDescent="0.45">
      <c r="A2111" s="19">
        <v>2017</v>
      </c>
      <c r="B2111" s="19">
        <v>12</v>
      </c>
      <c r="C2111" s="19">
        <v>52</v>
      </c>
      <c r="D2111" s="12">
        <v>1.2542847222373934</v>
      </c>
      <c r="E2111" s="12">
        <v>90410.50069999996</v>
      </c>
      <c r="F2111" s="12">
        <v>15447.442999999996</v>
      </c>
      <c r="G2111" s="10">
        <v>215</v>
      </c>
      <c r="H2111" s="10">
        <v>33</v>
      </c>
      <c r="I2111" s="50">
        <v>236.13299130434785</v>
      </c>
    </row>
    <row r="2112" spans="1:9" x14ac:dyDescent="0.45">
      <c r="A2112" s="19">
        <v>2017</v>
      </c>
      <c r="B2112" s="19">
        <v>12</v>
      </c>
      <c r="C2112" s="19">
        <v>52</v>
      </c>
      <c r="D2112" s="12">
        <v>1.2542847222373934</v>
      </c>
      <c r="E2112" s="12">
        <v>90410.50069999996</v>
      </c>
      <c r="F2112" s="12">
        <v>15447.442999999996</v>
      </c>
      <c r="G2112" s="10">
        <v>215</v>
      </c>
      <c r="H2112" s="10">
        <v>33</v>
      </c>
      <c r="I2112" s="50">
        <v>236.13299130434785</v>
      </c>
    </row>
    <row r="2113" spans="1:9" x14ac:dyDescent="0.45">
      <c r="A2113" s="19">
        <v>2017</v>
      </c>
      <c r="B2113" s="19">
        <v>12</v>
      </c>
      <c r="C2113" s="19">
        <v>52</v>
      </c>
      <c r="D2113" s="12">
        <v>1.2542847222373934</v>
      </c>
      <c r="E2113" s="12">
        <v>90410.50069999996</v>
      </c>
      <c r="F2113" s="12">
        <v>15447.442999999996</v>
      </c>
      <c r="G2113" s="10">
        <v>215</v>
      </c>
      <c r="H2113" s="10">
        <v>33</v>
      </c>
      <c r="I2113" s="50">
        <v>236.13299130434785</v>
      </c>
    </row>
    <row r="2114" spans="1:9" x14ac:dyDescent="0.45">
      <c r="A2114" s="19">
        <v>2017</v>
      </c>
      <c r="B2114" s="19">
        <v>12</v>
      </c>
      <c r="C2114" s="19">
        <v>52</v>
      </c>
      <c r="D2114" s="12">
        <v>1.2542847222373934</v>
      </c>
      <c r="E2114" s="12">
        <v>90410.50069999996</v>
      </c>
      <c r="F2114" s="12">
        <v>15447.442999999996</v>
      </c>
      <c r="G2114" s="10">
        <v>215</v>
      </c>
      <c r="H2114" s="10">
        <v>33</v>
      </c>
      <c r="I2114" s="50">
        <v>236.13299130434785</v>
      </c>
    </row>
    <row r="2115" spans="1:9" x14ac:dyDescent="0.45">
      <c r="A2115" s="19">
        <v>2017</v>
      </c>
      <c r="B2115" s="19">
        <v>12</v>
      </c>
      <c r="C2115" s="19">
        <v>52</v>
      </c>
      <c r="D2115" s="12">
        <v>1.2542847222373934</v>
      </c>
      <c r="E2115" s="12">
        <v>90410.50069999996</v>
      </c>
      <c r="F2115" s="12">
        <v>15447.442999999996</v>
      </c>
      <c r="G2115" s="10">
        <v>215</v>
      </c>
      <c r="H2115" s="10">
        <v>33</v>
      </c>
      <c r="I2115" s="50">
        <v>236.13299130434785</v>
      </c>
    </row>
    <row r="2116" spans="1:9" x14ac:dyDescent="0.45">
      <c r="A2116" s="19">
        <v>2017</v>
      </c>
      <c r="B2116" s="19">
        <v>12</v>
      </c>
      <c r="C2116" s="19">
        <v>52</v>
      </c>
      <c r="D2116" s="12">
        <v>1.2542847222373934</v>
      </c>
      <c r="E2116" s="12">
        <v>90410.50069999996</v>
      </c>
      <c r="F2116" s="12">
        <v>15447.442999999996</v>
      </c>
      <c r="G2116" s="10">
        <v>215</v>
      </c>
      <c r="H2116" s="10">
        <v>33</v>
      </c>
      <c r="I2116" s="50">
        <v>236.13299130434785</v>
      </c>
    </row>
    <row r="2117" spans="1:9" x14ac:dyDescent="0.45">
      <c r="A2117" s="19">
        <v>2017</v>
      </c>
      <c r="B2117" s="19">
        <v>12</v>
      </c>
      <c r="C2117" s="19">
        <v>52</v>
      </c>
      <c r="D2117" s="12">
        <v>1.2542847222373934</v>
      </c>
      <c r="E2117" s="12">
        <v>90410.50069999996</v>
      </c>
      <c r="F2117" s="12">
        <v>15447.442999999996</v>
      </c>
      <c r="G2117" s="10">
        <v>215</v>
      </c>
      <c r="H2117" s="10">
        <v>33</v>
      </c>
      <c r="I2117" s="50">
        <v>236.13299130434785</v>
      </c>
    </row>
    <row r="2118" spans="1:9" x14ac:dyDescent="0.45">
      <c r="A2118" s="19">
        <v>2017</v>
      </c>
      <c r="B2118" s="19">
        <v>12</v>
      </c>
      <c r="C2118" s="19">
        <v>52</v>
      </c>
      <c r="D2118" s="12">
        <v>1.2542847222373934</v>
      </c>
      <c r="E2118" s="12">
        <v>90410.50069999996</v>
      </c>
      <c r="F2118" s="12">
        <v>15447.442999999996</v>
      </c>
      <c r="G2118" s="10">
        <v>215</v>
      </c>
      <c r="H2118" s="10">
        <v>33</v>
      </c>
      <c r="I2118" s="50">
        <v>236.13299130434785</v>
      </c>
    </row>
    <row r="2119" spans="1:9" x14ac:dyDescent="0.45">
      <c r="A2119" s="19">
        <v>2017</v>
      </c>
      <c r="B2119" s="19">
        <v>12</v>
      </c>
      <c r="C2119" s="19">
        <v>52</v>
      </c>
      <c r="D2119" s="12">
        <v>1.2542847222373934</v>
      </c>
      <c r="E2119" s="12">
        <v>90410.50069999996</v>
      </c>
      <c r="F2119" s="12">
        <v>15447.442999999996</v>
      </c>
      <c r="G2119" s="10">
        <v>215</v>
      </c>
      <c r="H2119" s="10">
        <v>33</v>
      </c>
      <c r="I2119" s="50">
        <v>236.13299130434785</v>
      </c>
    </row>
    <row r="2120" spans="1:9" x14ac:dyDescent="0.45">
      <c r="A2120" s="19">
        <v>2017</v>
      </c>
      <c r="B2120" s="19">
        <v>12</v>
      </c>
      <c r="C2120" s="19">
        <v>52</v>
      </c>
      <c r="D2120" s="12">
        <v>1.2542847222373934</v>
      </c>
      <c r="E2120" s="12">
        <v>90410.50069999996</v>
      </c>
      <c r="F2120" s="12">
        <v>15447.442999999996</v>
      </c>
      <c r="G2120" s="10">
        <v>215</v>
      </c>
      <c r="H2120" s="10">
        <v>33</v>
      </c>
      <c r="I2120" s="50">
        <v>236.13299130434785</v>
      </c>
    </row>
    <row r="2121" spans="1:9" x14ac:dyDescent="0.45">
      <c r="A2121" s="19">
        <v>2017</v>
      </c>
      <c r="B2121" s="19">
        <v>12</v>
      </c>
      <c r="C2121" s="19">
        <v>52</v>
      </c>
      <c r="D2121" s="12">
        <v>1.2542847222373934</v>
      </c>
      <c r="E2121" s="12">
        <v>90410.50069999996</v>
      </c>
      <c r="F2121" s="12">
        <v>15447.442999999996</v>
      </c>
      <c r="G2121" s="10">
        <v>215</v>
      </c>
      <c r="H2121" s="10">
        <v>33</v>
      </c>
      <c r="I2121" s="50">
        <v>236.13299130434785</v>
      </c>
    </row>
    <row r="2122" spans="1:9" x14ac:dyDescent="0.45">
      <c r="A2122" s="19">
        <v>2017</v>
      </c>
      <c r="B2122" s="19">
        <v>12</v>
      </c>
      <c r="C2122" s="19">
        <v>52</v>
      </c>
      <c r="D2122" s="12">
        <v>1.2542847222373934</v>
      </c>
      <c r="E2122" s="12">
        <v>90410.50069999996</v>
      </c>
      <c r="F2122" s="12">
        <v>15447.442999999996</v>
      </c>
      <c r="G2122" s="10">
        <v>215</v>
      </c>
      <c r="H2122" s="10">
        <v>33</v>
      </c>
      <c r="I2122" s="50">
        <v>236.13299130434785</v>
      </c>
    </row>
  </sheetData>
  <autoFilter ref="A1:M1" xr:uid="{9B79287B-9D8F-4DF6-8D34-BC4D4D24B30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1AC45-2A58-4D48-BA34-29D81C67CD72}">
  <dimension ref="A1:U2122"/>
  <sheetViews>
    <sheetView topLeftCell="G1" zoomScale="90" zoomScaleNormal="90" workbookViewId="0">
      <pane ySplit="1" topLeftCell="A2" activePane="bottomLeft" state="frozen"/>
      <selection activeCell="J1" sqref="J1"/>
      <selection pane="bottomLeft" activeCell="U1" sqref="U1:U2"/>
    </sheetView>
  </sheetViews>
  <sheetFormatPr defaultColWidth="9" defaultRowHeight="15.9" x14ac:dyDescent="0.45"/>
  <cols>
    <col min="1" max="1" width="10.140625" style="24" customWidth="1"/>
    <col min="2" max="2" width="9.7109375" style="24" customWidth="1"/>
    <col min="3" max="3" width="11.140625" style="24" bestFit="1" customWidth="1"/>
    <col min="4" max="4" width="10.7109375" style="24" customWidth="1"/>
    <col min="5" max="5" width="11.35546875" style="24" customWidth="1"/>
    <col min="6" max="6" width="8" style="24" customWidth="1"/>
    <col min="7" max="7" width="9" style="24"/>
    <col min="8" max="8" width="10.2109375" style="24" customWidth="1"/>
    <col min="9" max="9" width="9" style="24"/>
    <col min="10" max="11" width="7.85546875" style="24" customWidth="1"/>
    <col min="12" max="12" width="9" style="25"/>
    <col min="13" max="13" width="7.2109375" style="24" customWidth="1"/>
    <col min="14" max="14" width="7.140625" style="24" customWidth="1"/>
    <col min="15" max="15" width="6.5" style="24" customWidth="1"/>
    <col min="16" max="16" width="11" style="25" customWidth="1"/>
    <col min="17" max="17" width="9.85546875" style="25" customWidth="1"/>
    <col min="18" max="18" width="9.140625" style="25" customWidth="1"/>
    <col min="19" max="19" width="9.7109375" style="24" customWidth="1"/>
    <col min="20" max="20" width="12.35546875" style="24" customWidth="1"/>
    <col min="21" max="21" width="12.7109375" style="24" customWidth="1"/>
    <col min="22" max="16384" width="9" style="24"/>
  </cols>
  <sheetData>
    <row r="1" spans="1:21" s="26" customFormat="1" ht="32.25" customHeight="1" x14ac:dyDescent="0.45">
      <c r="A1" s="36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6" t="s">
        <v>2</v>
      </c>
      <c r="G1" s="3" t="s">
        <v>4054</v>
      </c>
      <c r="H1" s="3" t="s">
        <v>4055</v>
      </c>
      <c r="I1" s="36" t="s">
        <v>3</v>
      </c>
      <c r="J1" s="36" t="s">
        <v>4</v>
      </c>
      <c r="K1" s="36" t="s">
        <v>5</v>
      </c>
      <c r="L1" s="37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4" t="s">
        <v>10947</v>
      </c>
      <c r="T1" s="4" t="s">
        <v>10948</v>
      </c>
      <c r="U1" s="45" t="s">
        <v>10951</v>
      </c>
    </row>
    <row r="2" spans="1:21" s="27" customFormat="1" x14ac:dyDescent="0.45">
      <c r="A2" s="40">
        <v>41645</v>
      </c>
      <c r="B2" s="9">
        <v>41649</v>
      </c>
      <c r="C2" s="7" t="s">
        <v>52</v>
      </c>
      <c r="D2" s="7" t="s">
        <v>10</v>
      </c>
      <c r="E2" s="7" t="s">
        <v>11</v>
      </c>
      <c r="F2" s="7" t="s">
        <v>12</v>
      </c>
      <c r="G2" s="7" t="s">
        <v>13</v>
      </c>
      <c r="H2" s="7" t="s">
        <v>3226</v>
      </c>
      <c r="I2" s="16">
        <v>2573.8200000000002</v>
      </c>
      <c r="J2" s="16">
        <v>9</v>
      </c>
      <c r="K2" s="16">
        <v>0</v>
      </c>
      <c r="L2" s="38">
        <v>746.40779999999972</v>
      </c>
      <c r="M2" s="19">
        <f t="shared" ref="M2:M65" si="0">YEAR(A2)</f>
        <v>2014</v>
      </c>
      <c r="N2" s="19">
        <f t="shared" ref="N2:N65" si="1">MONTH(A2)</f>
        <v>1</v>
      </c>
      <c r="O2" s="19">
        <f t="shared" ref="O2:O65" si="2">WEEKNUM(A2)</f>
        <v>2</v>
      </c>
      <c r="P2" s="12">
        <f t="shared" ref="P2:P65" si="3">SUMIF($M:$M,M2,$I:$I)</f>
        <v>157192.85309999998</v>
      </c>
      <c r="Q2" s="12">
        <f t="shared" ref="Q2:Q65" si="4">SUMIF($N:$N,N2,$I:$I)</f>
        <v>25605.209600000006</v>
      </c>
      <c r="R2" s="12">
        <f t="shared" ref="R2:R65" si="5">SUMIF($O:$O,O2,$I:$I)</f>
        <v>7181.3099999999995</v>
      </c>
      <c r="S2" s="10">
        <f t="shared" ref="S2:S65" si="6">SUMIF($O:$O,O2,$J:$J)</f>
        <v>52</v>
      </c>
      <c r="T2" s="10">
        <f t="shared" ref="T2:T65" si="7">COUNTIFS($O:$O,O2,$K:$K,"&lt;&gt;0")</f>
        <v>5</v>
      </c>
      <c r="U2" s="46">
        <f t="shared" ref="U2:U66" si="8">AVERAGEIF($O:$O,O2,$I:$I)</f>
        <v>652.84636363636355</v>
      </c>
    </row>
    <row r="3" spans="1:21" s="27" customFormat="1" x14ac:dyDescent="0.45">
      <c r="A3" s="40">
        <v>41646</v>
      </c>
      <c r="B3" s="9">
        <v>41651</v>
      </c>
      <c r="C3" s="7" t="s">
        <v>9</v>
      </c>
      <c r="D3" s="7" t="s">
        <v>799</v>
      </c>
      <c r="E3" s="7" t="s">
        <v>54</v>
      </c>
      <c r="F3" s="7" t="s">
        <v>55</v>
      </c>
      <c r="G3" s="7" t="s">
        <v>13</v>
      </c>
      <c r="H3" s="7" t="s">
        <v>3228</v>
      </c>
      <c r="I3" s="16">
        <v>76.728000000000009</v>
      </c>
      <c r="J3" s="16">
        <v>3</v>
      </c>
      <c r="K3" s="16">
        <v>0.6</v>
      </c>
      <c r="L3" s="38">
        <v>-53.709599999999988</v>
      </c>
      <c r="M3" s="19">
        <f t="shared" si="0"/>
        <v>2014</v>
      </c>
      <c r="N3" s="19">
        <f t="shared" si="1"/>
        <v>1</v>
      </c>
      <c r="O3" s="19">
        <f t="shared" si="2"/>
        <v>2</v>
      </c>
      <c r="P3" s="12">
        <f t="shared" si="3"/>
        <v>157192.85309999998</v>
      </c>
      <c r="Q3" s="12">
        <f t="shared" si="4"/>
        <v>25605.209600000006</v>
      </c>
      <c r="R3" s="12">
        <f t="shared" si="5"/>
        <v>7181.3099999999995</v>
      </c>
      <c r="S3" s="10">
        <f t="shared" si="6"/>
        <v>52</v>
      </c>
      <c r="T3" s="10">
        <f t="shared" si="7"/>
        <v>5</v>
      </c>
      <c r="U3" s="46">
        <f t="shared" si="8"/>
        <v>652.84636363636355</v>
      </c>
    </row>
    <row r="4" spans="1:21" s="27" customFormat="1" x14ac:dyDescent="0.45">
      <c r="A4" s="40">
        <v>41649</v>
      </c>
      <c r="B4" s="9">
        <v>41654</v>
      </c>
      <c r="C4" s="7" t="s">
        <v>18</v>
      </c>
      <c r="D4" s="7" t="s">
        <v>164</v>
      </c>
      <c r="E4" s="7" t="s">
        <v>165</v>
      </c>
      <c r="F4" s="7" t="s">
        <v>12</v>
      </c>
      <c r="G4" s="7" t="s">
        <v>13</v>
      </c>
      <c r="H4" s="7" t="s">
        <v>3228</v>
      </c>
      <c r="I4" s="16">
        <v>51.94</v>
      </c>
      <c r="J4" s="16">
        <v>1</v>
      </c>
      <c r="K4" s="16">
        <v>0</v>
      </c>
      <c r="L4" s="38">
        <v>21.295400000000001</v>
      </c>
      <c r="M4" s="19">
        <f t="shared" si="0"/>
        <v>2014</v>
      </c>
      <c r="N4" s="19">
        <f t="shared" si="1"/>
        <v>1</v>
      </c>
      <c r="O4" s="19">
        <f t="shared" si="2"/>
        <v>2</v>
      </c>
      <c r="P4" s="12">
        <f t="shared" si="3"/>
        <v>157192.85309999998</v>
      </c>
      <c r="Q4" s="12">
        <f t="shared" si="4"/>
        <v>25605.209600000006</v>
      </c>
      <c r="R4" s="12">
        <f t="shared" si="5"/>
        <v>7181.3099999999995</v>
      </c>
      <c r="S4" s="10">
        <f t="shared" si="6"/>
        <v>52</v>
      </c>
      <c r="T4" s="10">
        <f t="shared" si="7"/>
        <v>5</v>
      </c>
      <c r="U4" s="46">
        <f t="shared" si="8"/>
        <v>652.84636363636355</v>
      </c>
    </row>
    <row r="5" spans="1:21" s="27" customFormat="1" x14ac:dyDescent="0.45">
      <c r="A5" s="40">
        <v>41650</v>
      </c>
      <c r="B5" s="9">
        <v>41653</v>
      </c>
      <c r="C5" s="7" t="s">
        <v>9</v>
      </c>
      <c r="D5" s="7" t="s">
        <v>126</v>
      </c>
      <c r="E5" s="7" t="s">
        <v>127</v>
      </c>
      <c r="F5" s="7" t="s">
        <v>79</v>
      </c>
      <c r="G5" s="7" t="s">
        <v>13</v>
      </c>
      <c r="H5" s="7" t="s">
        <v>3228</v>
      </c>
      <c r="I5" s="16">
        <v>9.94</v>
      </c>
      <c r="J5" s="16">
        <v>2</v>
      </c>
      <c r="K5" s="16">
        <v>0</v>
      </c>
      <c r="L5" s="38">
        <v>3.0813999999999995</v>
      </c>
      <c r="M5" s="19">
        <f t="shared" si="0"/>
        <v>2014</v>
      </c>
      <c r="N5" s="19">
        <f t="shared" si="1"/>
        <v>1</v>
      </c>
      <c r="O5" s="19">
        <f t="shared" si="2"/>
        <v>2</v>
      </c>
      <c r="P5" s="12">
        <f t="shared" si="3"/>
        <v>157192.85309999998</v>
      </c>
      <c r="Q5" s="12">
        <f t="shared" si="4"/>
        <v>25605.209600000006</v>
      </c>
      <c r="R5" s="12">
        <f t="shared" si="5"/>
        <v>7181.3099999999995</v>
      </c>
      <c r="S5" s="10">
        <f t="shared" si="6"/>
        <v>52</v>
      </c>
      <c r="T5" s="10">
        <f t="shared" si="7"/>
        <v>5</v>
      </c>
      <c r="U5" s="46">
        <f t="shared" si="8"/>
        <v>652.84636363636355</v>
      </c>
    </row>
    <row r="6" spans="1:21" s="27" customFormat="1" x14ac:dyDescent="0.45">
      <c r="A6" s="40">
        <v>41652</v>
      </c>
      <c r="B6" s="9">
        <v>41655</v>
      </c>
      <c r="C6" s="7" t="s">
        <v>9</v>
      </c>
      <c r="D6" s="7" t="s">
        <v>2530</v>
      </c>
      <c r="E6" s="7" t="s">
        <v>195</v>
      </c>
      <c r="F6" s="7" t="s">
        <v>12</v>
      </c>
      <c r="G6" s="7" t="s">
        <v>13</v>
      </c>
      <c r="H6" s="7" t="s">
        <v>3226</v>
      </c>
      <c r="I6" s="16">
        <v>545.93999999999994</v>
      </c>
      <c r="J6" s="16">
        <v>6</v>
      </c>
      <c r="K6" s="16">
        <v>0</v>
      </c>
      <c r="L6" s="38">
        <v>87.350400000000036</v>
      </c>
      <c r="M6" s="19">
        <f t="shared" si="0"/>
        <v>2014</v>
      </c>
      <c r="N6" s="19">
        <f t="shared" si="1"/>
        <v>1</v>
      </c>
      <c r="O6" s="19">
        <f t="shared" si="2"/>
        <v>3</v>
      </c>
      <c r="P6" s="12">
        <f t="shared" si="3"/>
        <v>157192.85309999998</v>
      </c>
      <c r="Q6" s="12">
        <f t="shared" si="4"/>
        <v>25605.209600000006</v>
      </c>
      <c r="R6" s="12">
        <f t="shared" si="5"/>
        <v>2523.5319999999997</v>
      </c>
      <c r="S6" s="10">
        <f t="shared" si="6"/>
        <v>71</v>
      </c>
      <c r="T6" s="10">
        <f t="shared" si="7"/>
        <v>7</v>
      </c>
      <c r="U6" s="46">
        <f t="shared" si="8"/>
        <v>210.2943333333333</v>
      </c>
    </row>
    <row r="7" spans="1:21" s="27" customFormat="1" x14ac:dyDescent="0.45">
      <c r="A7" s="40">
        <v>41652</v>
      </c>
      <c r="B7" s="9">
        <v>41657</v>
      </c>
      <c r="C7" s="7" t="s">
        <v>9</v>
      </c>
      <c r="D7" s="7" t="s">
        <v>67</v>
      </c>
      <c r="E7" s="7" t="s">
        <v>20</v>
      </c>
      <c r="F7" s="7" t="s">
        <v>21</v>
      </c>
      <c r="G7" s="7" t="s">
        <v>13</v>
      </c>
      <c r="H7" s="7" t="s">
        <v>14</v>
      </c>
      <c r="I7" s="16">
        <v>333.99899999999997</v>
      </c>
      <c r="J7" s="16">
        <v>3</v>
      </c>
      <c r="K7" s="16">
        <v>0.15</v>
      </c>
      <c r="L7" s="38">
        <v>3.9294000000000082</v>
      </c>
      <c r="M7" s="19">
        <f t="shared" si="0"/>
        <v>2014</v>
      </c>
      <c r="N7" s="19">
        <f t="shared" si="1"/>
        <v>1</v>
      </c>
      <c r="O7" s="19">
        <f t="shared" si="2"/>
        <v>3</v>
      </c>
      <c r="P7" s="12">
        <f t="shared" si="3"/>
        <v>157192.85309999998</v>
      </c>
      <c r="Q7" s="12">
        <f t="shared" si="4"/>
        <v>25605.209600000006</v>
      </c>
      <c r="R7" s="12">
        <f t="shared" si="5"/>
        <v>2523.5319999999997</v>
      </c>
      <c r="S7" s="10">
        <f t="shared" si="6"/>
        <v>71</v>
      </c>
      <c r="T7" s="10">
        <f t="shared" si="7"/>
        <v>7</v>
      </c>
      <c r="U7" s="46">
        <f t="shared" si="8"/>
        <v>210.2943333333333</v>
      </c>
    </row>
    <row r="8" spans="1:21" s="27" customFormat="1" x14ac:dyDescent="0.45">
      <c r="A8" s="40">
        <v>41653</v>
      </c>
      <c r="B8" s="9">
        <v>41654</v>
      </c>
      <c r="C8" s="7" t="s">
        <v>18</v>
      </c>
      <c r="D8" s="7" t="s">
        <v>77</v>
      </c>
      <c r="E8" s="7" t="s">
        <v>78</v>
      </c>
      <c r="F8" s="7" t="s">
        <v>79</v>
      </c>
      <c r="G8" s="7" t="s">
        <v>13</v>
      </c>
      <c r="H8" s="7" t="s">
        <v>14</v>
      </c>
      <c r="I8" s="16">
        <v>61.96</v>
      </c>
      <c r="J8" s="16">
        <v>4</v>
      </c>
      <c r="K8" s="16">
        <v>0.5</v>
      </c>
      <c r="L8" s="38">
        <v>-53.285600000000009</v>
      </c>
      <c r="M8" s="19">
        <f t="shared" si="0"/>
        <v>2014</v>
      </c>
      <c r="N8" s="19">
        <f t="shared" si="1"/>
        <v>1</v>
      </c>
      <c r="O8" s="19">
        <f t="shared" si="2"/>
        <v>3</v>
      </c>
      <c r="P8" s="12">
        <f t="shared" si="3"/>
        <v>157192.85309999998</v>
      </c>
      <c r="Q8" s="12">
        <f t="shared" si="4"/>
        <v>25605.209600000006</v>
      </c>
      <c r="R8" s="12">
        <f t="shared" si="5"/>
        <v>2523.5319999999997</v>
      </c>
      <c r="S8" s="10">
        <f t="shared" si="6"/>
        <v>71</v>
      </c>
      <c r="T8" s="10">
        <f t="shared" si="7"/>
        <v>7</v>
      </c>
      <c r="U8" s="46">
        <f t="shared" si="8"/>
        <v>210.2943333333333</v>
      </c>
    </row>
    <row r="9" spans="1:21" s="27" customFormat="1" x14ac:dyDescent="0.45">
      <c r="A9" s="40">
        <v>41655</v>
      </c>
      <c r="B9" s="9">
        <v>41657</v>
      </c>
      <c r="C9" s="7" t="s">
        <v>9</v>
      </c>
      <c r="D9" s="7" t="s">
        <v>77</v>
      </c>
      <c r="E9" s="7" t="s">
        <v>78</v>
      </c>
      <c r="F9" s="7" t="s">
        <v>79</v>
      </c>
      <c r="G9" s="7" t="s">
        <v>13</v>
      </c>
      <c r="H9" s="7" t="s">
        <v>3228</v>
      </c>
      <c r="I9" s="16">
        <v>127.10400000000001</v>
      </c>
      <c r="J9" s="16">
        <v>6</v>
      </c>
      <c r="K9" s="16">
        <v>0.2</v>
      </c>
      <c r="L9" s="38">
        <v>28.598399999999998</v>
      </c>
      <c r="M9" s="19">
        <f t="shared" si="0"/>
        <v>2014</v>
      </c>
      <c r="N9" s="19">
        <f t="shared" si="1"/>
        <v>1</v>
      </c>
      <c r="O9" s="19">
        <f t="shared" si="2"/>
        <v>3</v>
      </c>
      <c r="P9" s="12">
        <f t="shared" si="3"/>
        <v>157192.85309999998</v>
      </c>
      <c r="Q9" s="12">
        <f t="shared" si="4"/>
        <v>25605.209600000006</v>
      </c>
      <c r="R9" s="12">
        <f t="shared" si="5"/>
        <v>2523.5319999999997</v>
      </c>
      <c r="S9" s="10">
        <f t="shared" si="6"/>
        <v>71</v>
      </c>
      <c r="T9" s="10">
        <f t="shared" si="7"/>
        <v>7</v>
      </c>
      <c r="U9" s="46">
        <f t="shared" si="8"/>
        <v>210.2943333333333</v>
      </c>
    </row>
    <row r="10" spans="1:21" s="27" customFormat="1" x14ac:dyDescent="0.45">
      <c r="A10" s="40">
        <v>41658</v>
      </c>
      <c r="B10" s="9">
        <v>41659</v>
      </c>
      <c r="C10" s="7" t="s">
        <v>9</v>
      </c>
      <c r="D10" s="7" t="s">
        <v>308</v>
      </c>
      <c r="E10" s="7" t="s">
        <v>160</v>
      </c>
      <c r="F10" s="7" t="s">
        <v>21</v>
      </c>
      <c r="G10" s="7" t="s">
        <v>13</v>
      </c>
      <c r="H10" s="7" t="s">
        <v>14</v>
      </c>
      <c r="I10" s="16">
        <v>181.47000000000003</v>
      </c>
      <c r="J10" s="16">
        <v>5</v>
      </c>
      <c r="K10" s="16">
        <v>0.7</v>
      </c>
      <c r="L10" s="38">
        <v>-320.59699999999998</v>
      </c>
      <c r="M10" s="19">
        <f t="shared" si="0"/>
        <v>2014</v>
      </c>
      <c r="N10" s="19">
        <f t="shared" si="1"/>
        <v>1</v>
      </c>
      <c r="O10" s="19">
        <f t="shared" si="2"/>
        <v>4</v>
      </c>
      <c r="P10" s="12">
        <f t="shared" si="3"/>
        <v>157192.85309999998</v>
      </c>
      <c r="Q10" s="12">
        <f t="shared" si="4"/>
        <v>25605.209600000006</v>
      </c>
      <c r="R10" s="12">
        <f t="shared" si="5"/>
        <v>4046.9140000000002</v>
      </c>
      <c r="S10" s="10">
        <f t="shared" si="6"/>
        <v>64</v>
      </c>
      <c r="T10" s="10">
        <f t="shared" si="7"/>
        <v>8</v>
      </c>
      <c r="U10" s="46">
        <f t="shared" si="8"/>
        <v>252.93212500000001</v>
      </c>
    </row>
    <row r="11" spans="1:21" s="27" customFormat="1" x14ac:dyDescent="0.45">
      <c r="A11" s="40">
        <v>41659</v>
      </c>
      <c r="B11" s="9">
        <v>41665</v>
      </c>
      <c r="C11" s="7" t="s">
        <v>9</v>
      </c>
      <c r="D11" s="7" t="s">
        <v>1461</v>
      </c>
      <c r="E11" s="7" t="s">
        <v>811</v>
      </c>
      <c r="F11" s="7" t="s">
        <v>12</v>
      </c>
      <c r="G11" s="7" t="s">
        <v>13</v>
      </c>
      <c r="H11" s="7" t="s">
        <v>3228</v>
      </c>
      <c r="I11" s="16">
        <v>38.6</v>
      </c>
      <c r="J11" s="16">
        <v>4</v>
      </c>
      <c r="K11" s="16">
        <v>0</v>
      </c>
      <c r="L11" s="38">
        <v>11.579999999999998</v>
      </c>
      <c r="M11" s="19">
        <f t="shared" si="0"/>
        <v>2014</v>
      </c>
      <c r="N11" s="19">
        <f t="shared" si="1"/>
        <v>1</v>
      </c>
      <c r="O11" s="19">
        <f t="shared" si="2"/>
        <v>4</v>
      </c>
      <c r="P11" s="12">
        <f t="shared" si="3"/>
        <v>157192.85309999998</v>
      </c>
      <c r="Q11" s="12">
        <f t="shared" si="4"/>
        <v>25605.209600000006</v>
      </c>
      <c r="R11" s="12">
        <f t="shared" si="5"/>
        <v>4046.9140000000002</v>
      </c>
      <c r="S11" s="10">
        <f t="shared" si="6"/>
        <v>64</v>
      </c>
      <c r="T11" s="10">
        <f t="shared" si="7"/>
        <v>8</v>
      </c>
      <c r="U11" s="46">
        <f t="shared" si="8"/>
        <v>252.93212500000001</v>
      </c>
    </row>
    <row r="12" spans="1:21" s="27" customFormat="1" x14ac:dyDescent="0.45">
      <c r="A12" s="40">
        <v>41659</v>
      </c>
      <c r="B12" s="9">
        <v>41665</v>
      </c>
      <c r="C12" s="7" t="s">
        <v>9</v>
      </c>
      <c r="D12" s="7" t="s">
        <v>1461</v>
      </c>
      <c r="E12" s="7" t="s">
        <v>811</v>
      </c>
      <c r="F12" s="7" t="s">
        <v>12</v>
      </c>
      <c r="G12" s="7" t="s">
        <v>13</v>
      </c>
      <c r="H12" s="7" t="s">
        <v>3226</v>
      </c>
      <c r="I12" s="16">
        <v>1067.94</v>
      </c>
      <c r="J12" s="16">
        <v>3</v>
      </c>
      <c r="K12" s="16">
        <v>0</v>
      </c>
      <c r="L12" s="38">
        <v>224.2673999999999</v>
      </c>
      <c r="M12" s="19">
        <f t="shared" si="0"/>
        <v>2014</v>
      </c>
      <c r="N12" s="19">
        <f t="shared" si="1"/>
        <v>1</v>
      </c>
      <c r="O12" s="19">
        <f t="shared" si="2"/>
        <v>4</v>
      </c>
      <c r="P12" s="12">
        <f t="shared" si="3"/>
        <v>157192.85309999998</v>
      </c>
      <c r="Q12" s="12">
        <f t="shared" si="4"/>
        <v>25605.209600000006</v>
      </c>
      <c r="R12" s="12">
        <f t="shared" si="5"/>
        <v>4046.9140000000002</v>
      </c>
      <c r="S12" s="10">
        <f t="shared" si="6"/>
        <v>64</v>
      </c>
      <c r="T12" s="10">
        <f t="shared" si="7"/>
        <v>8</v>
      </c>
      <c r="U12" s="46">
        <f t="shared" si="8"/>
        <v>252.93212500000001</v>
      </c>
    </row>
    <row r="13" spans="1:21" s="27" customFormat="1" x14ac:dyDescent="0.45">
      <c r="A13" s="40">
        <v>41659</v>
      </c>
      <c r="B13" s="9">
        <v>41664</v>
      </c>
      <c r="C13" s="7" t="s">
        <v>9</v>
      </c>
      <c r="D13" s="7" t="s">
        <v>19</v>
      </c>
      <c r="E13" s="7" t="s">
        <v>20</v>
      </c>
      <c r="F13" s="7" t="s">
        <v>21</v>
      </c>
      <c r="G13" s="7" t="s">
        <v>13</v>
      </c>
      <c r="H13" s="7" t="s">
        <v>3228</v>
      </c>
      <c r="I13" s="16">
        <v>19.3</v>
      </c>
      <c r="J13" s="16">
        <v>2</v>
      </c>
      <c r="K13" s="16">
        <v>0</v>
      </c>
      <c r="L13" s="38">
        <v>5.7899999999999991</v>
      </c>
      <c r="M13" s="19">
        <f t="shared" si="0"/>
        <v>2014</v>
      </c>
      <c r="N13" s="19">
        <f t="shared" si="1"/>
        <v>1</v>
      </c>
      <c r="O13" s="19">
        <f t="shared" si="2"/>
        <v>4</v>
      </c>
      <c r="P13" s="12">
        <f t="shared" si="3"/>
        <v>157192.85309999998</v>
      </c>
      <c r="Q13" s="12">
        <f t="shared" si="4"/>
        <v>25605.209600000006</v>
      </c>
      <c r="R13" s="12">
        <f t="shared" si="5"/>
        <v>4046.9140000000002</v>
      </c>
      <c r="S13" s="10">
        <f t="shared" si="6"/>
        <v>64</v>
      </c>
      <c r="T13" s="10">
        <f t="shared" si="7"/>
        <v>8</v>
      </c>
      <c r="U13" s="46">
        <f t="shared" si="8"/>
        <v>252.93212500000001</v>
      </c>
    </row>
    <row r="14" spans="1:21" s="27" customFormat="1" x14ac:dyDescent="0.45">
      <c r="A14" s="40">
        <v>41659</v>
      </c>
      <c r="B14" s="9">
        <v>41665</v>
      </c>
      <c r="C14" s="7" t="s">
        <v>9</v>
      </c>
      <c r="D14" s="7" t="s">
        <v>122</v>
      </c>
      <c r="E14" s="7" t="s">
        <v>123</v>
      </c>
      <c r="F14" s="7" t="s">
        <v>55</v>
      </c>
      <c r="G14" s="7" t="s">
        <v>13</v>
      </c>
      <c r="H14" s="7" t="s">
        <v>3228</v>
      </c>
      <c r="I14" s="16">
        <v>272.94</v>
      </c>
      <c r="J14" s="16">
        <v>3</v>
      </c>
      <c r="K14" s="16">
        <v>0</v>
      </c>
      <c r="L14" s="38">
        <v>30.023400000000009</v>
      </c>
      <c r="M14" s="19">
        <f t="shared" si="0"/>
        <v>2014</v>
      </c>
      <c r="N14" s="19">
        <f t="shared" si="1"/>
        <v>1</v>
      </c>
      <c r="O14" s="19">
        <f t="shared" si="2"/>
        <v>4</v>
      </c>
      <c r="P14" s="12">
        <f t="shared" si="3"/>
        <v>157192.85309999998</v>
      </c>
      <c r="Q14" s="12">
        <f t="shared" si="4"/>
        <v>25605.209600000006</v>
      </c>
      <c r="R14" s="12">
        <f t="shared" si="5"/>
        <v>4046.9140000000002</v>
      </c>
      <c r="S14" s="10">
        <f t="shared" si="6"/>
        <v>64</v>
      </c>
      <c r="T14" s="10">
        <f t="shared" si="7"/>
        <v>8</v>
      </c>
      <c r="U14" s="46">
        <f t="shared" si="8"/>
        <v>252.93212500000001</v>
      </c>
    </row>
    <row r="15" spans="1:21" s="27" customFormat="1" x14ac:dyDescent="0.45">
      <c r="A15" s="40">
        <v>41659</v>
      </c>
      <c r="B15" s="9">
        <v>41665</v>
      </c>
      <c r="C15" s="7" t="s">
        <v>9</v>
      </c>
      <c r="D15" s="7" t="s">
        <v>122</v>
      </c>
      <c r="E15" s="7" t="s">
        <v>123</v>
      </c>
      <c r="F15" s="7" t="s">
        <v>55</v>
      </c>
      <c r="G15" s="7" t="s">
        <v>13</v>
      </c>
      <c r="H15" s="7" t="s">
        <v>3228</v>
      </c>
      <c r="I15" s="16">
        <v>14.73</v>
      </c>
      <c r="J15" s="16">
        <v>3</v>
      </c>
      <c r="K15" s="16">
        <v>0</v>
      </c>
      <c r="L15" s="38">
        <v>4.8608999999999991</v>
      </c>
      <c r="M15" s="19">
        <f t="shared" si="0"/>
        <v>2014</v>
      </c>
      <c r="N15" s="19">
        <f t="shared" si="1"/>
        <v>1</v>
      </c>
      <c r="O15" s="19">
        <f t="shared" si="2"/>
        <v>4</v>
      </c>
      <c r="P15" s="12">
        <f t="shared" si="3"/>
        <v>157192.85309999998</v>
      </c>
      <c r="Q15" s="12">
        <f t="shared" si="4"/>
        <v>25605.209600000006</v>
      </c>
      <c r="R15" s="12">
        <f t="shared" si="5"/>
        <v>4046.9140000000002</v>
      </c>
      <c r="S15" s="10">
        <f t="shared" si="6"/>
        <v>64</v>
      </c>
      <c r="T15" s="10">
        <f t="shared" si="7"/>
        <v>8</v>
      </c>
      <c r="U15" s="46">
        <f t="shared" si="8"/>
        <v>252.93212500000001</v>
      </c>
    </row>
    <row r="16" spans="1:21" s="27" customFormat="1" x14ac:dyDescent="0.45">
      <c r="A16" s="40">
        <v>41660</v>
      </c>
      <c r="B16" s="9">
        <v>41662</v>
      </c>
      <c r="C16" s="7" t="s">
        <v>9</v>
      </c>
      <c r="D16" s="7" t="s">
        <v>685</v>
      </c>
      <c r="E16" s="7" t="s">
        <v>28</v>
      </c>
      <c r="F16" s="7" t="s">
        <v>12</v>
      </c>
      <c r="G16" s="7" t="s">
        <v>13</v>
      </c>
      <c r="H16" s="7" t="s">
        <v>3228</v>
      </c>
      <c r="I16" s="16">
        <v>25.248000000000001</v>
      </c>
      <c r="J16" s="16">
        <v>3</v>
      </c>
      <c r="K16" s="16">
        <v>0.2</v>
      </c>
      <c r="L16" s="38">
        <v>4.1027999999999993</v>
      </c>
      <c r="M16" s="19">
        <f t="shared" si="0"/>
        <v>2014</v>
      </c>
      <c r="N16" s="19">
        <f t="shared" si="1"/>
        <v>1</v>
      </c>
      <c r="O16" s="19">
        <f t="shared" si="2"/>
        <v>4</v>
      </c>
      <c r="P16" s="12">
        <f t="shared" si="3"/>
        <v>157192.85309999998</v>
      </c>
      <c r="Q16" s="12">
        <f t="shared" si="4"/>
        <v>25605.209600000006</v>
      </c>
      <c r="R16" s="12">
        <f t="shared" si="5"/>
        <v>4046.9140000000002</v>
      </c>
      <c r="S16" s="10">
        <f t="shared" si="6"/>
        <v>64</v>
      </c>
      <c r="T16" s="10">
        <f t="shared" si="7"/>
        <v>8</v>
      </c>
      <c r="U16" s="46">
        <f t="shared" si="8"/>
        <v>252.93212500000001</v>
      </c>
    </row>
    <row r="17" spans="1:21" s="27" customFormat="1" x14ac:dyDescent="0.45">
      <c r="A17" s="40">
        <v>41665</v>
      </c>
      <c r="B17" s="9">
        <v>41670</v>
      </c>
      <c r="C17" s="7" t="s">
        <v>52</v>
      </c>
      <c r="D17" s="7" t="s">
        <v>1282</v>
      </c>
      <c r="E17" s="7" t="s">
        <v>165</v>
      </c>
      <c r="F17" s="7" t="s">
        <v>12</v>
      </c>
      <c r="G17" s="7" t="s">
        <v>13</v>
      </c>
      <c r="H17" s="7" t="s">
        <v>3228</v>
      </c>
      <c r="I17" s="16">
        <v>62.820000000000007</v>
      </c>
      <c r="J17" s="16">
        <v>3</v>
      </c>
      <c r="K17" s="16">
        <v>0</v>
      </c>
      <c r="L17" s="38">
        <v>30.7818</v>
      </c>
      <c r="M17" s="19">
        <f t="shared" si="0"/>
        <v>2014</v>
      </c>
      <c r="N17" s="19">
        <f t="shared" si="1"/>
        <v>1</v>
      </c>
      <c r="O17" s="19">
        <f t="shared" si="2"/>
        <v>5</v>
      </c>
      <c r="P17" s="12">
        <f t="shared" si="3"/>
        <v>157192.85309999998</v>
      </c>
      <c r="Q17" s="12">
        <f t="shared" si="4"/>
        <v>25605.209600000006</v>
      </c>
      <c r="R17" s="12">
        <f t="shared" si="5"/>
        <v>9874.6659999999993</v>
      </c>
      <c r="S17" s="10">
        <f t="shared" si="6"/>
        <v>55</v>
      </c>
      <c r="T17" s="10">
        <f t="shared" si="7"/>
        <v>8</v>
      </c>
      <c r="U17" s="46">
        <f t="shared" si="8"/>
        <v>658.31106666666665</v>
      </c>
    </row>
    <row r="18" spans="1:21" s="27" customFormat="1" x14ac:dyDescent="0.45">
      <c r="A18" s="40">
        <v>41665</v>
      </c>
      <c r="B18" s="9">
        <v>41670</v>
      </c>
      <c r="C18" s="7" t="s">
        <v>52</v>
      </c>
      <c r="D18" s="7" t="s">
        <v>1282</v>
      </c>
      <c r="E18" s="7" t="s">
        <v>165</v>
      </c>
      <c r="F18" s="7" t="s">
        <v>12</v>
      </c>
      <c r="G18" s="7" t="s">
        <v>13</v>
      </c>
      <c r="H18" s="7" t="s">
        <v>3228</v>
      </c>
      <c r="I18" s="16">
        <v>12.419999999999998</v>
      </c>
      <c r="J18" s="16">
        <v>3</v>
      </c>
      <c r="K18" s="16">
        <v>0</v>
      </c>
      <c r="L18" s="38">
        <v>4.4711999999999996</v>
      </c>
      <c r="M18" s="19">
        <f t="shared" si="0"/>
        <v>2014</v>
      </c>
      <c r="N18" s="19">
        <f t="shared" si="1"/>
        <v>1</v>
      </c>
      <c r="O18" s="19">
        <f t="shared" si="2"/>
        <v>5</v>
      </c>
      <c r="P18" s="12">
        <f t="shared" si="3"/>
        <v>157192.85309999998</v>
      </c>
      <c r="Q18" s="12">
        <f t="shared" si="4"/>
        <v>25605.209600000006</v>
      </c>
      <c r="R18" s="12">
        <f t="shared" si="5"/>
        <v>9874.6659999999993</v>
      </c>
      <c r="S18" s="10">
        <f t="shared" si="6"/>
        <v>55</v>
      </c>
      <c r="T18" s="10">
        <f t="shared" si="7"/>
        <v>8</v>
      </c>
      <c r="U18" s="46">
        <f t="shared" si="8"/>
        <v>658.31106666666665</v>
      </c>
    </row>
    <row r="19" spans="1:21" s="27" customFormat="1" x14ac:dyDescent="0.45">
      <c r="A19" s="40">
        <v>41665</v>
      </c>
      <c r="B19" s="9">
        <v>41668</v>
      </c>
      <c r="C19" s="7" t="s">
        <v>18</v>
      </c>
      <c r="D19" s="7" t="s">
        <v>3163</v>
      </c>
      <c r="E19" s="7" t="s">
        <v>2252</v>
      </c>
      <c r="F19" s="7" t="s">
        <v>55</v>
      </c>
      <c r="G19" s="7" t="s">
        <v>13</v>
      </c>
      <c r="H19" s="7" t="s">
        <v>14</v>
      </c>
      <c r="I19" s="16">
        <v>141.96</v>
      </c>
      <c r="J19" s="16">
        <v>2</v>
      </c>
      <c r="K19" s="16">
        <v>0</v>
      </c>
      <c r="L19" s="38">
        <v>39.748800000000003</v>
      </c>
      <c r="M19" s="19">
        <f t="shared" si="0"/>
        <v>2014</v>
      </c>
      <c r="N19" s="19">
        <f t="shared" si="1"/>
        <v>1</v>
      </c>
      <c r="O19" s="19">
        <f t="shared" si="2"/>
        <v>5</v>
      </c>
      <c r="P19" s="12">
        <f t="shared" si="3"/>
        <v>157192.85309999998</v>
      </c>
      <c r="Q19" s="12">
        <f t="shared" si="4"/>
        <v>25605.209600000006</v>
      </c>
      <c r="R19" s="12">
        <f t="shared" si="5"/>
        <v>9874.6659999999993</v>
      </c>
      <c r="S19" s="10">
        <f t="shared" si="6"/>
        <v>55</v>
      </c>
      <c r="T19" s="10">
        <f t="shared" si="7"/>
        <v>8</v>
      </c>
      <c r="U19" s="46">
        <f t="shared" si="8"/>
        <v>658.31106666666665</v>
      </c>
    </row>
    <row r="20" spans="1:21" s="27" customFormat="1" x14ac:dyDescent="0.45">
      <c r="A20" s="40">
        <v>41666</v>
      </c>
      <c r="B20" s="9">
        <v>41672</v>
      </c>
      <c r="C20" s="7" t="s">
        <v>9</v>
      </c>
      <c r="D20" s="7" t="s">
        <v>466</v>
      </c>
      <c r="E20" s="7" t="s">
        <v>20</v>
      </c>
      <c r="F20" s="7" t="s">
        <v>21</v>
      </c>
      <c r="G20" s="7" t="s">
        <v>13</v>
      </c>
      <c r="H20" s="7" t="s">
        <v>29</v>
      </c>
      <c r="I20" s="16">
        <v>333</v>
      </c>
      <c r="J20" s="16">
        <v>3</v>
      </c>
      <c r="K20" s="16">
        <v>0.2</v>
      </c>
      <c r="L20" s="38">
        <v>-16.649999999999991</v>
      </c>
      <c r="M20" s="19">
        <f t="shared" si="0"/>
        <v>2014</v>
      </c>
      <c r="N20" s="19">
        <f t="shared" si="1"/>
        <v>1</v>
      </c>
      <c r="O20" s="19">
        <f t="shared" si="2"/>
        <v>5</v>
      </c>
      <c r="P20" s="12">
        <f t="shared" si="3"/>
        <v>157192.85309999998</v>
      </c>
      <c r="Q20" s="12">
        <f t="shared" si="4"/>
        <v>25605.209600000006</v>
      </c>
      <c r="R20" s="12">
        <f t="shared" si="5"/>
        <v>9874.6659999999993</v>
      </c>
      <c r="S20" s="10">
        <f t="shared" si="6"/>
        <v>55</v>
      </c>
      <c r="T20" s="10">
        <f t="shared" si="7"/>
        <v>8</v>
      </c>
      <c r="U20" s="46">
        <f t="shared" si="8"/>
        <v>658.31106666666665</v>
      </c>
    </row>
    <row r="21" spans="1:21" s="27" customFormat="1" x14ac:dyDescent="0.45">
      <c r="A21" s="40">
        <v>41670</v>
      </c>
      <c r="B21" s="9">
        <v>41672</v>
      </c>
      <c r="C21" s="7" t="s">
        <v>9</v>
      </c>
      <c r="D21" s="7" t="s">
        <v>992</v>
      </c>
      <c r="E21" s="7" t="s">
        <v>20</v>
      </c>
      <c r="F21" s="7" t="s">
        <v>21</v>
      </c>
      <c r="G21" s="7" t="s">
        <v>13</v>
      </c>
      <c r="H21" s="7" t="s">
        <v>14</v>
      </c>
      <c r="I21" s="16">
        <v>290.666</v>
      </c>
      <c r="J21" s="16">
        <v>2</v>
      </c>
      <c r="K21" s="16">
        <v>0.15</v>
      </c>
      <c r="L21" s="38">
        <v>3.4195999999999884</v>
      </c>
      <c r="M21" s="19">
        <f t="shared" si="0"/>
        <v>2014</v>
      </c>
      <c r="N21" s="19">
        <f t="shared" si="1"/>
        <v>1</v>
      </c>
      <c r="O21" s="19">
        <f t="shared" si="2"/>
        <v>5</v>
      </c>
      <c r="P21" s="12">
        <f t="shared" si="3"/>
        <v>157192.85309999998</v>
      </c>
      <c r="Q21" s="12">
        <f t="shared" si="4"/>
        <v>25605.209600000006</v>
      </c>
      <c r="R21" s="12">
        <f t="shared" si="5"/>
        <v>9874.6659999999993</v>
      </c>
      <c r="S21" s="10">
        <f t="shared" si="6"/>
        <v>55</v>
      </c>
      <c r="T21" s="10">
        <f t="shared" si="7"/>
        <v>8</v>
      </c>
      <c r="U21" s="46">
        <f t="shared" si="8"/>
        <v>658.31106666666665</v>
      </c>
    </row>
    <row r="22" spans="1:21" s="27" customFormat="1" x14ac:dyDescent="0.45">
      <c r="A22" s="40">
        <v>41678</v>
      </c>
      <c r="B22" s="9">
        <v>41679</v>
      </c>
      <c r="C22" s="7" t="s">
        <v>52</v>
      </c>
      <c r="D22" s="7" t="s">
        <v>1776</v>
      </c>
      <c r="E22" s="7" t="s">
        <v>674</v>
      </c>
      <c r="F22" s="7" t="s">
        <v>21</v>
      </c>
      <c r="G22" s="7" t="s">
        <v>13</v>
      </c>
      <c r="H22" s="7" t="s">
        <v>3228</v>
      </c>
      <c r="I22" s="16">
        <v>14.56</v>
      </c>
      <c r="J22" s="16">
        <v>2</v>
      </c>
      <c r="K22" s="16">
        <v>0</v>
      </c>
      <c r="L22" s="38">
        <v>5.5327999999999999</v>
      </c>
      <c r="M22" s="19">
        <f t="shared" si="0"/>
        <v>2014</v>
      </c>
      <c r="N22" s="19">
        <f t="shared" si="1"/>
        <v>2</v>
      </c>
      <c r="O22" s="19">
        <f t="shared" si="2"/>
        <v>6</v>
      </c>
      <c r="P22" s="12">
        <f t="shared" si="3"/>
        <v>157192.85309999998</v>
      </c>
      <c r="Q22" s="12">
        <f t="shared" si="4"/>
        <v>8899.5829999999987</v>
      </c>
      <c r="R22" s="12">
        <f t="shared" si="5"/>
        <v>3745.5160000000005</v>
      </c>
      <c r="S22" s="10">
        <f t="shared" si="6"/>
        <v>50</v>
      </c>
      <c r="T22" s="10">
        <f t="shared" si="7"/>
        <v>5</v>
      </c>
      <c r="U22" s="46">
        <f t="shared" si="8"/>
        <v>267.53685714285717</v>
      </c>
    </row>
    <row r="23" spans="1:21" s="27" customFormat="1" x14ac:dyDescent="0.45">
      <c r="A23" s="40">
        <v>41681</v>
      </c>
      <c r="B23" s="9">
        <v>41685</v>
      </c>
      <c r="C23" s="7" t="s">
        <v>9</v>
      </c>
      <c r="D23" s="7" t="s">
        <v>2076</v>
      </c>
      <c r="E23" s="7" t="s">
        <v>165</v>
      </c>
      <c r="F23" s="7" t="s">
        <v>12</v>
      </c>
      <c r="G23" s="7" t="s">
        <v>13</v>
      </c>
      <c r="H23" s="7" t="s">
        <v>29</v>
      </c>
      <c r="I23" s="16">
        <v>1256.22</v>
      </c>
      <c r="J23" s="16">
        <v>6</v>
      </c>
      <c r="K23" s="16">
        <v>0</v>
      </c>
      <c r="L23" s="38">
        <v>75.37319999999994</v>
      </c>
      <c r="M23" s="19">
        <f t="shared" si="0"/>
        <v>2014</v>
      </c>
      <c r="N23" s="19">
        <f t="shared" si="1"/>
        <v>2</v>
      </c>
      <c r="O23" s="19">
        <f t="shared" si="2"/>
        <v>7</v>
      </c>
      <c r="P23" s="12">
        <f t="shared" si="3"/>
        <v>157192.85309999998</v>
      </c>
      <c r="Q23" s="12">
        <f t="shared" si="4"/>
        <v>8899.5829999999987</v>
      </c>
      <c r="R23" s="12">
        <f t="shared" si="5"/>
        <v>2265.8220000000001</v>
      </c>
      <c r="S23" s="10">
        <f t="shared" si="6"/>
        <v>23</v>
      </c>
      <c r="T23" s="10">
        <f t="shared" si="7"/>
        <v>4</v>
      </c>
      <c r="U23" s="46">
        <f t="shared" si="8"/>
        <v>323.68885714285716</v>
      </c>
    </row>
    <row r="24" spans="1:21" s="27" customFormat="1" x14ac:dyDescent="0.45">
      <c r="A24" s="40">
        <v>41681</v>
      </c>
      <c r="B24" s="9">
        <v>41685</v>
      </c>
      <c r="C24" s="7" t="s">
        <v>9</v>
      </c>
      <c r="D24" s="7" t="s">
        <v>194</v>
      </c>
      <c r="E24" s="7" t="s">
        <v>295</v>
      </c>
      <c r="F24" s="7" t="s">
        <v>55</v>
      </c>
      <c r="G24" s="7" t="s">
        <v>13</v>
      </c>
      <c r="H24" s="7" t="s">
        <v>3226</v>
      </c>
      <c r="I24" s="16">
        <v>60.89</v>
      </c>
      <c r="J24" s="16">
        <v>1</v>
      </c>
      <c r="K24" s="16">
        <v>0</v>
      </c>
      <c r="L24" s="38">
        <v>15.222499999999997</v>
      </c>
      <c r="M24" s="19">
        <f t="shared" si="0"/>
        <v>2014</v>
      </c>
      <c r="N24" s="19">
        <f t="shared" si="1"/>
        <v>2</v>
      </c>
      <c r="O24" s="19">
        <f t="shared" si="2"/>
        <v>7</v>
      </c>
      <c r="P24" s="12">
        <f t="shared" si="3"/>
        <v>157192.85309999998</v>
      </c>
      <c r="Q24" s="12">
        <f t="shared" si="4"/>
        <v>8899.5829999999987</v>
      </c>
      <c r="R24" s="12">
        <f t="shared" si="5"/>
        <v>2265.8220000000001</v>
      </c>
      <c r="S24" s="10">
        <f t="shared" si="6"/>
        <v>23</v>
      </c>
      <c r="T24" s="10">
        <f t="shared" si="7"/>
        <v>4</v>
      </c>
      <c r="U24" s="46">
        <f t="shared" si="8"/>
        <v>323.68885714285716</v>
      </c>
    </row>
    <row r="25" spans="1:21" s="27" customFormat="1" x14ac:dyDescent="0.45">
      <c r="A25" s="40">
        <v>41681</v>
      </c>
      <c r="B25" s="9">
        <v>41685</v>
      </c>
      <c r="C25" s="7" t="s">
        <v>9</v>
      </c>
      <c r="D25" s="7" t="s">
        <v>194</v>
      </c>
      <c r="E25" s="7" t="s">
        <v>295</v>
      </c>
      <c r="F25" s="7" t="s">
        <v>55</v>
      </c>
      <c r="G25" s="7" t="s">
        <v>13</v>
      </c>
      <c r="H25" s="7" t="s">
        <v>3228</v>
      </c>
      <c r="I25" s="16">
        <v>332.94</v>
      </c>
      <c r="J25" s="16">
        <v>3</v>
      </c>
      <c r="K25" s="16">
        <v>0</v>
      </c>
      <c r="L25" s="38">
        <v>53.270399999999995</v>
      </c>
      <c r="M25" s="19">
        <f t="shared" si="0"/>
        <v>2014</v>
      </c>
      <c r="N25" s="19">
        <f t="shared" si="1"/>
        <v>2</v>
      </c>
      <c r="O25" s="19">
        <f t="shared" si="2"/>
        <v>7</v>
      </c>
      <c r="P25" s="12">
        <f t="shared" si="3"/>
        <v>157192.85309999998</v>
      </c>
      <c r="Q25" s="12">
        <f t="shared" si="4"/>
        <v>8899.5829999999987</v>
      </c>
      <c r="R25" s="12">
        <f t="shared" si="5"/>
        <v>2265.8220000000001</v>
      </c>
      <c r="S25" s="10">
        <f t="shared" si="6"/>
        <v>23</v>
      </c>
      <c r="T25" s="10">
        <f t="shared" si="7"/>
        <v>4</v>
      </c>
      <c r="U25" s="46">
        <f t="shared" si="8"/>
        <v>323.68885714285716</v>
      </c>
    </row>
    <row r="26" spans="1:21" s="27" customFormat="1" x14ac:dyDescent="0.45">
      <c r="A26" s="40">
        <v>41682</v>
      </c>
      <c r="B26" s="9">
        <v>41688</v>
      </c>
      <c r="C26" s="7" t="s">
        <v>9</v>
      </c>
      <c r="D26" s="7" t="s">
        <v>43</v>
      </c>
      <c r="E26" s="7" t="s">
        <v>20</v>
      </c>
      <c r="F26" s="7" t="s">
        <v>21</v>
      </c>
      <c r="G26" s="7" t="s">
        <v>13</v>
      </c>
      <c r="H26" s="7" t="s">
        <v>3226</v>
      </c>
      <c r="I26" s="16">
        <v>129.56800000000001</v>
      </c>
      <c r="J26" s="16">
        <v>2</v>
      </c>
      <c r="K26" s="16">
        <v>0.2</v>
      </c>
      <c r="L26" s="38">
        <v>-24.294000000000018</v>
      </c>
      <c r="M26" s="19">
        <f t="shared" si="0"/>
        <v>2014</v>
      </c>
      <c r="N26" s="19">
        <f t="shared" si="1"/>
        <v>2</v>
      </c>
      <c r="O26" s="19">
        <f t="shared" si="2"/>
        <v>7</v>
      </c>
      <c r="P26" s="12">
        <f t="shared" si="3"/>
        <v>157192.85309999998</v>
      </c>
      <c r="Q26" s="12">
        <f t="shared" si="4"/>
        <v>8899.5829999999987</v>
      </c>
      <c r="R26" s="12">
        <f t="shared" si="5"/>
        <v>2265.8220000000001</v>
      </c>
      <c r="S26" s="10">
        <f t="shared" si="6"/>
        <v>23</v>
      </c>
      <c r="T26" s="10">
        <f t="shared" si="7"/>
        <v>4</v>
      </c>
      <c r="U26" s="46">
        <f t="shared" si="8"/>
        <v>323.68885714285716</v>
      </c>
    </row>
    <row r="27" spans="1:21" s="27" customFormat="1" x14ac:dyDescent="0.45">
      <c r="A27" s="40">
        <v>41688</v>
      </c>
      <c r="B27" s="9">
        <v>41688</v>
      </c>
      <c r="C27" s="7" t="s">
        <v>9</v>
      </c>
      <c r="D27" s="7" t="s">
        <v>2080</v>
      </c>
      <c r="E27" s="7" t="s">
        <v>54</v>
      </c>
      <c r="F27" s="7" t="s">
        <v>55</v>
      </c>
      <c r="G27" s="7" t="s">
        <v>13</v>
      </c>
      <c r="H27" s="7" t="s">
        <v>3228</v>
      </c>
      <c r="I27" s="16">
        <v>25.16</v>
      </c>
      <c r="J27" s="16">
        <v>5</v>
      </c>
      <c r="K27" s="16">
        <v>0.6</v>
      </c>
      <c r="L27" s="38">
        <v>-11.321999999999999</v>
      </c>
      <c r="M27" s="19">
        <f t="shared" si="0"/>
        <v>2014</v>
      </c>
      <c r="N27" s="19">
        <f t="shared" si="1"/>
        <v>2</v>
      </c>
      <c r="O27" s="19">
        <f t="shared" si="2"/>
        <v>8</v>
      </c>
      <c r="P27" s="12">
        <f t="shared" si="3"/>
        <v>157192.85309999998</v>
      </c>
      <c r="Q27" s="12">
        <f t="shared" si="4"/>
        <v>8899.5829999999987</v>
      </c>
      <c r="R27" s="12">
        <f t="shared" si="5"/>
        <v>1622.1189999999999</v>
      </c>
      <c r="S27" s="10">
        <f t="shared" si="6"/>
        <v>33</v>
      </c>
      <c r="T27" s="10">
        <f t="shared" si="7"/>
        <v>5</v>
      </c>
      <c r="U27" s="46">
        <f t="shared" si="8"/>
        <v>162.21189999999999</v>
      </c>
    </row>
    <row r="28" spans="1:21" s="27" customFormat="1" x14ac:dyDescent="0.45">
      <c r="A28" s="40">
        <v>41690</v>
      </c>
      <c r="B28" s="9">
        <v>41696</v>
      </c>
      <c r="C28" s="7" t="s">
        <v>18</v>
      </c>
      <c r="D28" s="7" t="s">
        <v>703</v>
      </c>
      <c r="E28" s="7" t="s">
        <v>132</v>
      </c>
      <c r="F28" s="7" t="s">
        <v>55</v>
      </c>
      <c r="G28" s="7" t="s">
        <v>13</v>
      </c>
      <c r="H28" s="7" t="s">
        <v>3228</v>
      </c>
      <c r="I28" s="16">
        <v>20.32</v>
      </c>
      <c r="J28" s="16">
        <v>4</v>
      </c>
      <c r="K28" s="16">
        <v>0</v>
      </c>
      <c r="L28" s="38">
        <v>6.9087999999999994</v>
      </c>
      <c r="M28" s="19">
        <f t="shared" si="0"/>
        <v>2014</v>
      </c>
      <c r="N28" s="19">
        <f t="shared" si="1"/>
        <v>2</v>
      </c>
      <c r="O28" s="19">
        <f t="shared" si="2"/>
        <v>8</v>
      </c>
      <c r="P28" s="12">
        <f t="shared" si="3"/>
        <v>157192.85309999998</v>
      </c>
      <c r="Q28" s="12">
        <f t="shared" si="4"/>
        <v>8899.5829999999987</v>
      </c>
      <c r="R28" s="12">
        <f t="shared" si="5"/>
        <v>1622.1189999999999</v>
      </c>
      <c r="S28" s="10">
        <f t="shared" si="6"/>
        <v>33</v>
      </c>
      <c r="T28" s="10">
        <f t="shared" si="7"/>
        <v>5</v>
      </c>
      <c r="U28" s="46">
        <f t="shared" si="8"/>
        <v>162.21189999999999</v>
      </c>
    </row>
    <row r="29" spans="1:21" s="27" customFormat="1" x14ac:dyDescent="0.45">
      <c r="A29" s="40">
        <v>41699</v>
      </c>
      <c r="B29" s="9">
        <v>41704</v>
      </c>
      <c r="C29" s="7" t="s">
        <v>9</v>
      </c>
      <c r="D29" s="7" t="s">
        <v>48</v>
      </c>
      <c r="E29" s="7" t="s">
        <v>49</v>
      </c>
      <c r="F29" s="7" t="s">
        <v>21</v>
      </c>
      <c r="G29" s="7" t="s">
        <v>13</v>
      </c>
      <c r="H29" s="7" t="s">
        <v>3226</v>
      </c>
      <c r="I29" s="16">
        <v>457.56800000000004</v>
      </c>
      <c r="J29" s="16">
        <v>2</v>
      </c>
      <c r="K29" s="16">
        <v>0.2</v>
      </c>
      <c r="L29" s="38">
        <v>51.476399999999941</v>
      </c>
      <c r="M29" s="19">
        <f t="shared" si="0"/>
        <v>2014</v>
      </c>
      <c r="N29" s="19">
        <f t="shared" si="1"/>
        <v>3</v>
      </c>
      <c r="O29" s="19">
        <f t="shared" si="2"/>
        <v>9</v>
      </c>
      <c r="P29" s="12">
        <f t="shared" si="3"/>
        <v>157192.85309999998</v>
      </c>
      <c r="Q29" s="12">
        <f t="shared" si="4"/>
        <v>39874.830999999991</v>
      </c>
      <c r="R29" s="12">
        <f t="shared" si="5"/>
        <v>3160.1210000000001</v>
      </c>
      <c r="S29" s="10">
        <f t="shared" si="6"/>
        <v>54</v>
      </c>
      <c r="T29" s="10">
        <f t="shared" si="7"/>
        <v>9</v>
      </c>
      <c r="U29" s="46">
        <f t="shared" si="8"/>
        <v>287.28372727272728</v>
      </c>
    </row>
    <row r="30" spans="1:21" s="27" customFormat="1" x14ac:dyDescent="0.45">
      <c r="A30" s="40">
        <v>41699</v>
      </c>
      <c r="B30" s="9">
        <v>41703</v>
      </c>
      <c r="C30" s="7" t="s">
        <v>52</v>
      </c>
      <c r="D30" s="7" t="s">
        <v>2311</v>
      </c>
      <c r="E30" s="7" t="s">
        <v>110</v>
      </c>
      <c r="F30" s="7" t="s">
        <v>55</v>
      </c>
      <c r="G30" s="7" t="s">
        <v>13</v>
      </c>
      <c r="H30" s="7" t="s">
        <v>3226</v>
      </c>
      <c r="I30" s="16">
        <v>634.11599999999999</v>
      </c>
      <c r="J30" s="16">
        <v>6</v>
      </c>
      <c r="K30" s="16">
        <v>0.3</v>
      </c>
      <c r="L30" s="38">
        <v>-172.11720000000003</v>
      </c>
      <c r="M30" s="19">
        <f t="shared" si="0"/>
        <v>2014</v>
      </c>
      <c r="N30" s="19">
        <f t="shared" si="1"/>
        <v>3</v>
      </c>
      <c r="O30" s="19">
        <f t="shared" si="2"/>
        <v>9</v>
      </c>
      <c r="P30" s="12">
        <f t="shared" si="3"/>
        <v>157192.85309999998</v>
      </c>
      <c r="Q30" s="12">
        <f t="shared" si="4"/>
        <v>39874.830999999991</v>
      </c>
      <c r="R30" s="12">
        <f t="shared" si="5"/>
        <v>3160.1210000000001</v>
      </c>
      <c r="S30" s="10">
        <f t="shared" si="6"/>
        <v>54</v>
      </c>
      <c r="T30" s="10">
        <f t="shared" si="7"/>
        <v>9</v>
      </c>
      <c r="U30" s="46">
        <f t="shared" si="8"/>
        <v>287.28372727272728</v>
      </c>
    </row>
    <row r="31" spans="1:21" s="27" customFormat="1" x14ac:dyDescent="0.45">
      <c r="A31" s="40">
        <v>41699</v>
      </c>
      <c r="B31" s="9">
        <v>41703</v>
      </c>
      <c r="C31" s="7" t="s">
        <v>9</v>
      </c>
      <c r="D31" s="7" t="s">
        <v>1825</v>
      </c>
      <c r="E31" s="7" t="s">
        <v>54</v>
      </c>
      <c r="F31" s="7" t="s">
        <v>55</v>
      </c>
      <c r="G31" s="7" t="s">
        <v>13</v>
      </c>
      <c r="H31" s="7" t="s">
        <v>3226</v>
      </c>
      <c r="I31" s="16">
        <v>362.24999999999994</v>
      </c>
      <c r="J31" s="16">
        <v>6</v>
      </c>
      <c r="K31" s="16">
        <v>0.3</v>
      </c>
      <c r="L31" s="38">
        <v>0</v>
      </c>
      <c r="M31" s="19">
        <f t="shared" si="0"/>
        <v>2014</v>
      </c>
      <c r="N31" s="19">
        <f t="shared" si="1"/>
        <v>3</v>
      </c>
      <c r="O31" s="19">
        <f t="shared" si="2"/>
        <v>9</v>
      </c>
      <c r="P31" s="12">
        <f t="shared" si="3"/>
        <v>157192.85309999998</v>
      </c>
      <c r="Q31" s="12">
        <f t="shared" si="4"/>
        <v>39874.830999999991</v>
      </c>
      <c r="R31" s="12">
        <f t="shared" si="5"/>
        <v>3160.1210000000001</v>
      </c>
      <c r="S31" s="10">
        <f t="shared" si="6"/>
        <v>54</v>
      </c>
      <c r="T31" s="10">
        <f t="shared" si="7"/>
        <v>9</v>
      </c>
      <c r="U31" s="46">
        <f t="shared" si="8"/>
        <v>287.28372727272728</v>
      </c>
    </row>
    <row r="32" spans="1:21" s="27" customFormat="1" x14ac:dyDescent="0.45">
      <c r="A32" s="40">
        <v>41699</v>
      </c>
      <c r="B32" s="9">
        <v>41703</v>
      </c>
      <c r="C32" s="7" t="s">
        <v>9</v>
      </c>
      <c r="D32" s="7" t="s">
        <v>1825</v>
      </c>
      <c r="E32" s="7" t="s">
        <v>54</v>
      </c>
      <c r="F32" s="7" t="s">
        <v>55</v>
      </c>
      <c r="G32" s="7" t="s">
        <v>13</v>
      </c>
      <c r="H32" s="7" t="s">
        <v>3228</v>
      </c>
      <c r="I32" s="16">
        <v>63.552000000000007</v>
      </c>
      <c r="J32" s="16">
        <v>6</v>
      </c>
      <c r="K32" s="16">
        <v>0.6</v>
      </c>
      <c r="L32" s="38">
        <v>-34.953600000000002</v>
      </c>
      <c r="M32" s="19">
        <f t="shared" si="0"/>
        <v>2014</v>
      </c>
      <c r="N32" s="19">
        <f t="shared" si="1"/>
        <v>3</v>
      </c>
      <c r="O32" s="19">
        <f t="shared" si="2"/>
        <v>9</v>
      </c>
      <c r="P32" s="12">
        <f t="shared" si="3"/>
        <v>157192.85309999998</v>
      </c>
      <c r="Q32" s="12">
        <f t="shared" si="4"/>
        <v>39874.830999999991</v>
      </c>
      <c r="R32" s="12">
        <f t="shared" si="5"/>
        <v>3160.1210000000001</v>
      </c>
      <c r="S32" s="10">
        <f t="shared" si="6"/>
        <v>54</v>
      </c>
      <c r="T32" s="10">
        <f t="shared" si="7"/>
        <v>9</v>
      </c>
      <c r="U32" s="46">
        <f t="shared" si="8"/>
        <v>287.28372727272728</v>
      </c>
    </row>
    <row r="33" spans="1:21" s="27" customFormat="1" x14ac:dyDescent="0.45">
      <c r="A33" s="40">
        <v>41699</v>
      </c>
      <c r="B33" s="9">
        <v>41705</v>
      </c>
      <c r="C33" s="7" t="s">
        <v>9</v>
      </c>
      <c r="D33" s="7" t="s">
        <v>95</v>
      </c>
      <c r="E33" s="7" t="s">
        <v>54</v>
      </c>
      <c r="F33" s="7" t="s">
        <v>55</v>
      </c>
      <c r="G33" s="7" t="s">
        <v>13</v>
      </c>
      <c r="H33" s="7" t="s">
        <v>29</v>
      </c>
      <c r="I33" s="16">
        <v>376.50899999999996</v>
      </c>
      <c r="J33" s="16">
        <v>3</v>
      </c>
      <c r="K33" s="16">
        <v>0.3</v>
      </c>
      <c r="L33" s="38">
        <v>-43.029600000000045</v>
      </c>
      <c r="M33" s="19">
        <f t="shared" si="0"/>
        <v>2014</v>
      </c>
      <c r="N33" s="19">
        <f t="shared" si="1"/>
        <v>3</v>
      </c>
      <c r="O33" s="19">
        <f t="shared" si="2"/>
        <v>9</v>
      </c>
      <c r="P33" s="12">
        <f t="shared" si="3"/>
        <v>157192.85309999998</v>
      </c>
      <c r="Q33" s="12">
        <f t="shared" si="4"/>
        <v>39874.830999999991</v>
      </c>
      <c r="R33" s="12">
        <f t="shared" si="5"/>
        <v>3160.1210000000001</v>
      </c>
      <c r="S33" s="10">
        <f t="shared" si="6"/>
        <v>54</v>
      </c>
      <c r="T33" s="10">
        <f t="shared" si="7"/>
        <v>9</v>
      </c>
      <c r="U33" s="46">
        <f t="shared" si="8"/>
        <v>287.28372727272728</v>
      </c>
    </row>
    <row r="34" spans="1:21" s="27" customFormat="1" x14ac:dyDescent="0.45">
      <c r="A34" s="40">
        <v>41701</v>
      </c>
      <c r="B34" s="9">
        <v>41706</v>
      </c>
      <c r="C34" s="7" t="s">
        <v>18</v>
      </c>
      <c r="D34" s="7" t="s">
        <v>248</v>
      </c>
      <c r="E34" s="7" t="s">
        <v>249</v>
      </c>
      <c r="F34" s="7" t="s">
        <v>79</v>
      </c>
      <c r="G34" s="7" t="s">
        <v>13</v>
      </c>
      <c r="H34" s="7" t="s">
        <v>14</v>
      </c>
      <c r="I34" s="16">
        <v>302.45</v>
      </c>
      <c r="J34" s="16">
        <v>5</v>
      </c>
      <c r="K34" s="16">
        <v>0.5</v>
      </c>
      <c r="L34" s="38">
        <v>-199.61700000000002</v>
      </c>
      <c r="M34" s="19">
        <f t="shared" si="0"/>
        <v>2014</v>
      </c>
      <c r="N34" s="19">
        <f t="shared" si="1"/>
        <v>3</v>
      </c>
      <c r="O34" s="19">
        <f t="shared" si="2"/>
        <v>10</v>
      </c>
      <c r="P34" s="12">
        <f t="shared" si="3"/>
        <v>157192.85309999998</v>
      </c>
      <c r="Q34" s="12">
        <f t="shared" si="4"/>
        <v>39874.830999999991</v>
      </c>
      <c r="R34" s="12">
        <f t="shared" si="5"/>
        <v>7125.7834000000003</v>
      </c>
      <c r="S34" s="10">
        <f t="shared" si="6"/>
        <v>68</v>
      </c>
      <c r="T34" s="10">
        <f t="shared" si="7"/>
        <v>14</v>
      </c>
      <c r="U34" s="46">
        <f t="shared" si="8"/>
        <v>419.16372941176473</v>
      </c>
    </row>
    <row r="35" spans="1:21" s="27" customFormat="1" x14ac:dyDescent="0.45">
      <c r="A35" s="40">
        <v>41701</v>
      </c>
      <c r="B35" s="9">
        <v>41705</v>
      </c>
      <c r="C35" s="7" t="s">
        <v>9</v>
      </c>
      <c r="D35" s="7" t="s">
        <v>466</v>
      </c>
      <c r="E35" s="7" t="s">
        <v>20</v>
      </c>
      <c r="F35" s="7" t="s">
        <v>21</v>
      </c>
      <c r="G35" s="7" t="s">
        <v>13</v>
      </c>
      <c r="H35" s="7" t="s">
        <v>29</v>
      </c>
      <c r="I35" s="16">
        <v>626.35200000000009</v>
      </c>
      <c r="J35" s="16">
        <v>3</v>
      </c>
      <c r="K35" s="16">
        <v>0.2</v>
      </c>
      <c r="L35" s="38">
        <v>-23.488200000000091</v>
      </c>
      <c r="M35" s="19">
        <f t="shared" si="0"/>
        <v>2014</v>
      </c>
      <c r="N35" s="19">
        <f t="shared" si="1"/>
        <v>3</v>
      </c>
      <c r="O35" s="19">
        <f t="shared" si="2"/>
        <v>10</v>
      </c>
      <c r="P35" s="12">
        <f t="shared" si="3"/>
        <v>157192.85309999998</v>
      </c>
      <c r="Q35" s="12">
        <f t="shared" si="4"/>
        <v>39874.830999999991</v>
      </c>
      <c r="R35" s="12">
        <f t="shared" si="5"/>
        <v>7125.7834000000003</v>
      </c>
      <c r="S35" s="10">
        <f t="shared" si="6"/>
        <v>68</v>
      </c>
      <c r="T35" s="10">
        <f t="shared" si="7"/>
        <v>14</v>
      </c>
      <c r="U35" s="46">
        <f t="shared" si="8"/>
        <v>419.16372941176473</v>
      </c>
    </row>
    <row r="36" spans="1:21" s="27" customFormat="1" x14ac:dyDescent="0.45">
      <c r="A36" s="40">
        <v>41705</v>
      </c>
      <c r="B36" s="9">
        <v>41706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3226</v>
      </c>
      <c r="I36" s="16">
        <v>48.712000000000003</v>
      </c>
      <c r="J36" s="16">
        <v>1</v>
      </c>
      <c r="K36" s="16">
        <v>0.2</v>
      </c>
      <c r="L36" s="38">
        <v>5.4800999999999966</v>
      </c>
      <c r="M36" s="19">
        <f t="shared" si="0"/>
        <v>2014</v>
      </c>
      <c r="N36" s="19">
        <f t="shared" si="1"/>
        <v>3</v>
      </c>
      <c r="O36" s="19">
        <f t="shared" si="2"/>
        <v>10</v>
      </c>
      <c r="P36" s="12">
        <f t="shared" si="3"/>
        <v>157192.85309999998</v>
      </c>
      <c r="Q36" s="12">
        <f t="shared" si="4"/>
        <v>39874.830999999991</v>
      </c>
      <c r="R36" s="12">
        <f t="shared" si="5"/>
        <v>7125.7834000000003</v>
      </c>
      <c r="S36" s="10">
        <f t="shared" si="6"/>
        <v>68</v>
      </c>
      <c r="T36" s="10">
        <f t="shared" si="7"/>
        <v>14</v>
      </c>
      <c r="U36" s="46">
        <f t="shared" si="8"/>
        <v>419.16372941176473</v>
      </c>
    </row>
    <row r="37" spans="1:21" s="27" customFormat="1" x14ac:dyDescent="0.45">
      <c r="A37" s="40">
        <v>41705</v>
      </c>
      <c r="B37" s="9">
        <v>41710</v>
      </c>
      <c r="C37" s="7" t="s">
        <v>18</v>
      </c>
      <c r="D37" s="7" t="s">
        <v>48</v>
      </c>
      <c r="E37" s="7" t="s">
        <v>49</v>
      </c>
      <c r="F37" s="7" t="s">
        <v>21</v>
      </c>
      <c r="G37" s="7" t="s">
        <v>13</v>
      </c>
      <c r="H37" s="7" t="s">
        <v>3226</v>
      </c>
      <c r="I37" s="16">
        <v>436.70400000000006</v>
      </c>
      <c r="J37" s="16">
        <v>6</v>
      </c>
      <c r="K37" s="16">
        <v>0.2</v>
      </c>
      <c r="L37" s="38">
        <v>21.835199999999986</v>
      </c>
      <c r="M37" s="19">
        <f t="shared" si="0"/>
        <v>2014</v>
      </c>
      <c r="N37" s="19">
        <f t="shared" si="1"/>
        <v>3</v>
      </c>
      <c r="O37" s="19">
        <f t="shared" si="2"/>
        <v>10</v>
      </c>
      <c r="P37" s="12">
        <f t="shared" si="3"/>
        <v>157192.85309999998</v>
      </c>
      <c r="Q37" s="12">
        <f t="shared" si="4"/>
        <v>39874.830999999991</v>
      </c>
      <c r="R37" s="12">
        <f t="shared" si="5"/>
        <v>7125.7834000000003</v>
      </c>
      <c r="S37" s="10">
        <f t="shared" si="6"/>
        <v>68</v>
      </c>
      <c r="T37" s="10">
        <f t="shared" si="7"/>
        <v>14</v>
      </c>
      <c r="U37" s="46">
        <f t="shared" si="8"/>
        <v>419.16372941176473</v>
      </c>
    </row>
    <row r="38" spans="1:21" s="27" customFormat="1" x14ac:dyDescent="0.45">
      <c r="A38" s="40">
        <v>41705</v>
      </c>
      <c r="B38" s="9">
        <v>41710</v>
      </c>
      <c r="C38" s="7" t="s">
        <v>18</v>
      </c>
      <c r="D38" s="7" t="s">
        <v>48</v>
      </c>
      <c r="E38" s="7" t="s">
        <v>49</v>
      </c>
      <c r="F38" s="7" t="s">
        <v>21</v>
      </c>
      <c r="G38" s="7" t="s">
        <v>13</v>
      </c>
      <c r="H38" s="7" t="s">
        <v>3226</v>
      </c>
      <c r="I38" s="16">
        <v>481.56800000000004</v>
      </c>
      <c r="J38" s="16">
        <v>2</v>
      </c>
      <c r="K38" s="16">
        <v>0.2</v>
      </c>
      <c r="L38" s="38">
        <v>54.17639999999993</v>
      </c>
      <c r="M38" s="19">
        <f t="shared" si="0"/>
        <v>2014</v>
      </c>
      <c r="N38" s="19">
        <f t="shared" si="1"/>
        <v>3</v>
      </c>
      <c r="O38" s="19">
        <f t="shared" si="2"/>
        <v>10</v>
      </c>
      <c r="P38" s="12">
        <f t="shared" si="3"/>
        <v>157192.85309999998</v>
      </c>
      <c r="Q38" s="12">
        <f t="shared" si="4"/>
        <v>39874.830999999991</v>
      </c>
      <c r="R38" s="12">
        <f t="shared" si="5"/>
        <v>7125.7834000000003</v>
      </c>
      <c r="S38" s="10">
        <f t="shared" si="6"/>
        <v>68</v>
      </c>
      <c r="T38" s="10">
        <f t="shared" si="7"/>
        <v>14</v>
      </c>
      <c r="U38" s="46">
        <f t="shared" si="8"/>
        <v>419.16372941176473</v>
      </c>
    </row>
    <row r="39" spans="1:21" s="27" customFormat="1" x14ac:dyDescent="0.45">
      <c r="A39" s="40">
        <v>41709</v>
      </c>
      <c r="B39" s="9">
        <v>41714</v>
      </c>
      <c r="C39" s="7" t="s">
        <v>9</v>
      </c>
      <c r="D39" s="7" t="s">
        <v>248</v>
      </c>
      <c r="E39" s="7" t="s">
        <v>249</v>
      </c>
      <c r="F39" s="7" t="s">
        <v>79</v>
      </c>
      <c r="G39" s="7" t="s">
        <v>13</v>
      </c>
      <c r="H39" s="7" t="s">
        <v>3228</v>
      </c>
      <c r="I39" s="16">
        <v>8.32</v>
      </c>
      <c r="J39" s="16">
        <v>5</v>
      </c>
      <c r="K39" s="16">
        <v>0.2</v>
      </c>
      <c r="L39" s="38">
        <v>2.2880000000000003</v>
      </c>
      <c r="M39" s="19">
        <f t="shared" si="0"/>
        <v>2014</v>
      </c>
      <c r="N39" s="19">
        <f t="shared" si="1"/>
        <v>3</v>
      </c>
      <c r="O39" s="19">
        <f t="shared" si="2"/>
        <v>11</v>
      </c>
      <c r="P39" s="12">
        <f t="shared" si="3"/>
        <v>157192.85309999998</v>
      </c>
      <c r="Q39" s="12">
        <f t="shared" si="4"/>
        <v>39874.830999999991</v>
      </c>
      <c r="R39" s="12">
        <f t="shared" si="5"/>
        <v>6537.3079999999991</v>
      </c>
      <c r="S39" s="10">
        <f t="shared" si="6"/>
        <v>86</v>
      </c>
      <c r="T39" s="10">
        <f t="shared" si="7"/>
        <v>12</v>
      </c>
      <c r="U39" s="46">
        <f t="shared" si="8"/>
        <v>311.30038095238092</v>
      </c>
    </row>
    <row r="40" spans="1:21" s="27" customFormat="1" x14ac:dyDescent="0.45">
      <c r="A40" s="40">
        <v>41712</v>
      </c>
      <c r="B40" s="9">
        <v>41717</v>
      </c>
      <c r="C40" s="7" t="s">
        <v>52</v>
      </c>
      <c r="D40" s="7" t="s">
        <v>2076</v>
      </c>
      <c r="E40" s="7" t="s">
        <v>165</v>
      </c>
      <c r="F40" s="7" t="s">
        <v>12</v>
      </c>
      <c r="G40" s="7" t="s">
        <v>13</v>
      </c>
      <c r="H40" s="7" t="s">
        <v>3226</v>
      </c>
      <c r="I40" s="16">
        <v>1139.92</v>
      </c>
      <c r="J40" s="16">
        <v>4</v>
      </c>
      <c r="K40" s="16">
        <v>0</v>
      </c>
      <c r="L40" s="38">
        <v>284.98</v>
      </c>
      <c r="M40" s="19">
        <f t="shared" si="0"/>
        <v>2014</v>
      </c>
      <c r="N40" s="19">
        <f t="shared" si="1"/>
        <v>3</v>
      </c>
      <c r="O40" s="19">
        <f t="shared" si="2"/>
        <v>11</v>
      </c>
      <c r="P40" s="12">
        <f t="shared" si="3"/>
        <v>157192.85309999998</v>
      </c>
      <c r="Q40" s="12">
        <f t="shared" si="4"/>
        <v>39874.830999999991</v>
      </c>
      <c r="R40" s="12">
        <f t="shared" si="5"/>
        <v>6537.3079999999991</v>
      </c>
      <c r="S40" s="10">
        <f t="shared" si="6"/>
        <v>86</v>
      </c>
      <c r="T40" s="10">
        <f t="shared" si="7"/>
        <v>12</v>
      </c>
      <c r="U40" s="46">
        <f t="shared" si="8"/>
        <v>311.30038095238092</v>
      </c>
    </row>
    <row r="41" spans="1:21" s="27" customFormat="1" x14ac:dyDescent="0.45">
      <c r="A41" s="40">
        <v>41713</v>
      </c>
      <c r="B41" s="9">
        <v>41717</v>
      </c>
      <c r="C41" s="7" t="s">
        <v>9</v>
      </c>
      <c r="D41" s="7" t="s">
        <v>442</v>
      </c>
      <c r="E41" s="7" t="s">
        <v>28</v>
      </c>
      <c r="F41" s="7" t="s">
        <v>12</v>
      </c>
      <c r="G41" s="7" t="s">
        <v>13</v>
      </c>
      <c r="H41" s="7" t="s">
        <v>3228</v>
      </c>
      <c r="I41" s="16">
        <v>45.695999999999998</v>
      </c>
      <c r="J41" s="16">
        <v>3</v>
      </c>
      <c r="K41" s="16">
        <v>0.2</v>
      </c>
      <c r="L41" s="38">
        <v>5.1407999999999916</v>
      </c>
      <c r="M41" s="19">
        <f t="shared" si="0"/>
        <v>2014</v>
      </c>
      <c r="N41" s="19">
        <f t="shared" si="1"/>
        <v>3</v>
      </c>
      <c r="O41" s="19">
        <f t="shared" si="2"/>
        <v>11</v>
      </c>
      <c r="P41" s="12">
        <f t="shared" si="3"/>
        <v>157192.85309999998</v>
      </c>
      <c r="Q41" s="12">
        <f t="shared" si="4"/>
        <v>39874.830999999991</v>
      </c>
      <c r="R41" s="12">
        <f t="shared" si="5"/>
        <v>6537.3079999999991</v>
      </c>
      <c r="S41" s="10">
        <f t="shared" si="6"/>
        <v>86</v>
      </c>
      <c r="T41" s="10">
        <f t="shared" si="7"/>
        <v>12</v>
      </c>
      <c r="U41" s="46">
        <f t="shared" si="8"/>
        <v>311.30038095238092</v>
      </c>
    </row>
    <row r="42" spans="1:21" s="27" customFormat="1" x14ac:dyDescent="0.45">
      <c r="A42" s="40">
        <v>41715</v>
      </c>
      <c r="B42" s="9">
        <v>41719</v>
      </c>
      <c r="C42" s="7" t="s">
        <v>18</v>
      </c>
      <c r="D42" s="7" t="s">
        <v>138</v>
      </c>
      <c r="E42" s="7" t="s">
        <v>139</v>
      </c>
      <c r="F42" s="7" t="s">
        <v>79</v>
      </c>
      <c r="G42" s="7" t="s">
        <v>13</v>
      </c>
      <c r="H42" s="7" t="s">
        <v>29</v>
      </c>
      <c r="I42" s="16">
        <v>1579.7460000000001</v>
      </c>
      <c r="J42" s="16">
        <v>7</v>
      </c>
      <c r="K42" s="16">
        <v>0.4</v>
      </c>
      <c r="L42" s="38">
        <v>-447.59469999999988</v>
      </c>
      <c r="M42" s="19">
        <f t="shared" si="0"/>
        <v>2014</v>
      </c>
      <c r="N42" s="19">
        <f t="shared" si="1"/>
        <v>3</v>
      </c>
      <c r="O42" s="19">
        <f t="shared" si="2"/>
        <v>12</v>
      </c>
      <c r="P42" s="12">
        <f t="shared" si="3"/>
        <v>157192.85309999998</v>
      </c>
      <c r="Q42" s="12">
        <f t="shared" si="4"/>
        <v>39874.830999999991</v>
      </c>
      <c r="R42" s="12">
        <f t="shared" si="5"/>
        <v>10643.5226</v>
      </c>
      <c r="S42" s="10">
        <f t="shared" si="6"/>
        <v>101</v>
      </c>
      <c r="T42" s="10">
        <f t="shared" si="7"/>
        <v>21</v>
      </c>
      <c r="U42" s="46">
        <f t="shared" si="8"/>
        <v>354.78408666666667</v>
      </c>
    </row>
    <row r="43" spans="1:21" s="27" customFormat="1" x14ac:dyDescent="0.45">
      <c r="A43" s="40">
        <v>41715</v>
      </c>
      <c r="B43" s="9">
        <v>41719</v>
      </c>
      <c r="C43" s="7" t="s">
        <v>18</v>
      </c>
      <c r="D43" s="7" t="s">
        <v>138</v>
      </c>
      <c r="E43" s="7" t="s">
        <v>139</v>
      </c>
      <c r="F43" s="7" t="s">
        <v>79</v>
      </c>
      <c r="G43" s="7" t="s">
        <v>13</v>
      </c>
      <c r="H43" s="7" t="s">
        <v>29</v>
      </c>
      <c r="I43" s="16">
        <v>1071.576</v>
      </c>
      <c r="J43" s="16">
        <v>4</v>
      </c>
      <c r="K43" s="16">
        <v>0.4</v>
      </c>
      <c r="L43" s="38">
        <v>-553.64760000000001</v>
      </c>
      <c r="M43" s="19">
        <f t="shared" si="0"/>
        <v>2014</v>
      </c>
      <c r="N43" s="19">
        <f t="shared" si="1"/>
        <v>3</v>
      </c>
      <c r="O43" s="19">
        <f t="shared" si="2"/>
        <v>12</v>
      </c>
      <c r="P43" s="12">
        <f t="shared" si="3"/>
        <v>157192.85309999998</v>
      </c>
      <c r="Q43" s="12">
        <f t="shared" si="4"/>
        <v>39874.830999999991</v>
      </c>
      <c r="R43" s="12">
        <f t="shared" si="5"/>
        <v>10643.5226</v>
      </c>
      <c r="S43" s="10">
        <f t="shared" si="6"/>
        <v>101</v>
      </c>
      <c r="T43" s="10">
        <f t="shared" si="7"/>
        <v>21</v>
      </c>
      <c r="U43" s="46">
        <f t="shared" si="8"/>
        <v>354.78408666666667</v>
      </c>
    </row>
    <row r="44" spans="1:21" s="27" customFormat="1" x14ac:dyDescent="0.45">
      <c r="A44" s="40">
        <v>41715</v>
      </c>
      <c r="B44" s="9">
        <v>41719</v>
      </c>
      <c r="C44" s="7" t="s">
        <v>18</v>
      </c>
      <c r="D44" s="7" t="s">
        <v>138</v>
      </c>
      <c r="E44" s="7" t="s">
        <v>139</v>
      </c>
      <c r="F44" s="7" t="s">
        <v>79</v>
      </c>
      <c r="G44" s="7" t="s">
        <v>13</v>
      </c>
      <c r="H44" s="7" t="s">
        <v>29</v>
      </c>
      <c r="I44" s="16">
        <v>613.90800000000002</v>
      </c>
      <c r="J44" s="16">
        <v>3</v>
      </c>
      <c r="K44" s="16">
        <v>0.4</v>
      </c>
      <c r="L44" s="38">
        <v>-122.78160000000003</v>
      </c>
      <c r="M44" s="19">
        <f t="shared" si="0"/>
        <v>2014</v>
      </c>
      <c r="N44" s="19">
        <f t="shared" si="1"/>
        <v>3</v>
      </c>
      <c r="O44" s="19">
        <f t="shared" si="2"/>
        <v>12</v>
      </c>
      <c r="P44" s="12">
        <f t="shared" si="3"/>
        <v>157192.85309999998</v>
      </c>
      <c r="Q44" s="12">
        <f t="shared" si="4"/>
        <v>39874.830999999991</v>
      </c>
      <c r="R44" s="12">
        <f t="shared" si="5"/>
        <v>10643.5226</v>
      </c>
      <c r="S44" s="10">
        <f t="shared" si="6"/>
        <v>101</v>
      </c>
      <c r="T44" s="10">
        <f t="shared" si="7"/>
        <v>21</v>
      </c>
      <c r="U44" s="46">
        <f t="shared" si="8"/>
        <v>354.78408666666667</v>
      </c>
    </row>
    <row r="45" spans="1:21" s="27" customFormat="1" x14ac:dyDescent="0.45">
      <c r="A45" s="40">
        <v>41716</v>
      </c>
      <c r="B45" s="9">
        <v>41721</v>
      </c>
      <c r="C45" s="7" t="s">
        <v>52</v>
      </c>
      <c r="D45" s="7" t="s">
        <v>729</v>
      </c>
      <c r="E45" s="7" t="s">
        <v>28</v>
      </c>
      <c r="F45" s="7" t="s">
        <v>12</v>
      </c>
      <c r="G45" s="7" t="s">
        <v>13</v>
      </c>
      <c r="H45" s="7" t="s">
        <v>3228</v>
      </c>
      <c r="I45" s="16">
        <v>30.768000000000001</v>
      </c>
      <c r="J45" s="16">
        <v>2</v>
      </c>
      <c r="K45" s="16">
        <v>0.2</v>
      </c>
      <c r="L45" s="38">
        <v>8.0766000000000027</v>
      </c>
      <c r="M45" s="19">
        <f t="shared" si="0"/>
        <v>2014</v>
      </c>
      <c r="N45" s="19">
        <f t="shared" si="1"/>
        <v>3</v>
      </c>
      <c r="O45" s="19">
        <f t="shared" si="2"/>
        <v>12</v>
      </c>
      <c r="P45" s="12">
        <f t="shared" si="3"/>
        <v>157192.85309999998</v>
      </c>
      <c r="Q45" s="12">
        <f t="shared" si="4"/>
        <v>39874.830999999991</v>
      </c>
      <c r="R45" s="12">
        <f t="shared" si="5"/>
        <v>10643.5226</v>
      </c>
      <c r="S45" s="10">
        <f t="shared" si="6"/>
        <v>101</v>
      </c>
      <c r="T45" s="10">
        <f t="shared" si="7"/>
        <v>21</v>
      </c>
      <c r="U45" s="46">
        <f t="shared" si="8"/>
        <v>354.78408666666667</v>
      </c>
    </row>
    <row r="46" spans="1:21" s="27" customFormat="1" x14ac:dyDescent="0.45">
      <c r="A46" s="40">
        <v>41716</v>
      </c>
      <c r="B46" s="9">
        <v>41721</v>
      </c>
      <c r="C46" s="7" t="s">
        <v>52</v>
      </c>
      <c r="D46" s="7" t="s">
        <v>729</v>
      </c>
      <c r="E46" s="7" t="s">
        <v>28</v>
      </c>
      <c r="F46" s="7" t="s">
        <v>12</v>
      </c>
      <c r="G46" s="7" t="s">
        <v>13</v>
      </c>
      <c r="H46" s="7" t="s">
        <v>3228</v>
      </c>
      <c r="I46" s="16">
        <v>122.352</v>
      </c>
      <c r="J46" s="16">
        <v>3</v>
      </c>
      <c r="K46" s="16">
        <v>0.2</v>
      </c>
      <c r="L46" s="38">
        <v>15.29399999999999</v>
      </c>
      <c r="M46" s="19">
        <f t="shared" si="0"/>
        <v>2014</v>
      </c>
      <c r="N46" s="19">
        <f t="shared" si="1"/>
        <v>3</v>
      </c>
      <c r="O46" s="19">
        <f t="shared" si="2"/>
        <v>12</v>
      </c>
      <c r="P46" s="12">
        <f t="shared" si="3"/>
        <v>157192.85309999998</v>
      </c>
      <c r="Q46" s="12">
        <f t="shared" si="4"/>
        <v>39874.830999999991</v>
      </c>
      <c r="R46" s="12">
        <f t="shared" si="5"/>
        <v>10643.5226</v>
      </c>
      <c r="S46" s="10">
        <f t="shared" si="6"/>
        <v>101</v>
      </c>
      <c r="T46" s="10">
        <f t="shared" si="7"/>
        <v>21</v>
      </c>
      <c r="U46" s="46">
        <f t="shared" si="8"/>
        <v>354.78408666666667</v>
      </c>
    </row>
    <row r="47" spans="1:21" s="27" customFormat="1" x14ac:dyDescent="0.45">
      <c r="A47" s="40">
        <v>41716</v>
      </c>
      <c r="B47" s="9">
        <v>41719</v>
      </c>
      <c r="C47" s="7" t="s">
        <v>52</v>
      </c>
      <c r="D47" s="7" t="s">
        <v>67</v>
      </c>
      <c r="E47" s="7" t="s">
        <v>20</v>
      </c>
      <c r="F47" s="7" t="s">
        <v>21</v>
      </c>
      <c r="G47" s="7" t="s">
        <v>13</v>
      </c>
      <c r="H47" s="7" t="s">
        <v>14</v>
      </c>
      <c r="I47" s="16">
        <v>1198.33</v>
      </c>
      <c r="J47" s="16">
        <v>10</v>
      </c>
      <c r="K47" s="16">
        <v>0.15</v>
      </c>
      <c r="L47" s="38">
        <v>70.490000000000009</v>
      </c>
      <c r="M47" s="19">
        <f t="shared" si="0"/>
        <v>2014</v>
      </c>
      <c r="N47" s="19">
        <f t="shared" si="1"/>
        <v>3</v>
      </c>
      <c r="O47" s="19">
        <f t="shared" si="2"/>
        <v>12</v>
      </c>
      <c r="P47" s="12">
        <f t="shared" si="3"/>
        <v>157192.85309999998</v>
      </c>
      <c r="Q47" s="12">
        <f t="shared" si="4"/>
        <v>39874.830999999991</v>
      </c>
      <c r="R47" s="12">
        <f t="shared" si="5"/>
        <v>10643.5226</v>
      </c>
      <c r="S47" s="10">
        <f t="shared" si="6"/>
        <v>101</v>
      </c>
      <c r="T47" s="10">
        <f t="shared" si="7"/>
        <v>21</v>
      </c>
      <c r="U47" s="46">
        <f t="shared" si="8"/>
        <v>354.78408666666667</v>
      </c>
    </row>
    <row r="48" spans="1:21" s="27" customFormat="1" x14ac:dyDescent="0.45">
      <c r="A48" s="40">
        <v>41716</v>
      </c>
      <c r="B48" s="9">
        <v>41722</v>
      </c>
      <c r="C48" s="7" t="s">
        <v>52</v>
      </c>
      <c r="D48" s="7" t="s">
        <v>3130</v>
      </c>
      <c r="E48" s="7" t="s">
        <v>20</v>
      </c>
      <c r="F48" s="7" t="s">
        <v>21</v>
      </c>
      <c r="G48" s="7" t="s">
        <v>13</v>
      </c>
      <c r="H48" s="7" t="s">
        <v>3228</v>
      </c>
      <c r="I48" s="16">
        <v>111</v>
      </c>
      <c r="J48" s="16">
        <v>2</v>
      </c>
      <c r="K48" s="16">
        <v>0</v>
      </c>
      <c r="L48" s="38">
        <v>14.430000000000007</v>
      </c>
      <c r="M48" s="19">
        <f t="shared" si="0"/>
        <v>2014</v>
      </c>
      <c r="N48" s="19">
        <f t="shared" si="1"/>
        <v>3</v>
      </c>
      <c r="O48" s="19">
        <f t="shared" si="2"/>
        <v>12</v>
      </c>
      <c r="P48" s="12">
        <f t="shared" si="3"/>
        <v>157192.85309999998</v>
      </c>
      <c r="Q48" s="12">
        <f t="shared" si="4"/>
        <v>39874.830999999991</v>
      </c>
      <c r="R48" s="12">
        <f t="shared" si="5"/>
        <v>10643.5226</v>
      </c>
      <c r="S48" s="10">
        <f t="shared" si="6"/>
        <v>101</v>
      </c>
      <c r="T48" s="10">
        <f t="shared" si="7"/>
        <v>21</v>
      </c>
      <c r="U48" s="46">
        <f t="shared" si="8"/>
        <v>354.78408666666667</v>
      </c>
    </row>
    <row r="49" spans="1:21" s="27" customFormat="1" x14ac:dyDescent="0.45">
      <c r="A49" s="40">
        <v>41717</v>
      </c>
      <c r="B49" s="9">
        <v>41719</v>
      </c>
      <c r="C49" s="7" t="s">
        <v>18</v>
      </c>
      <c r="D49" s="7" t="s">
        <v>851</v>
      </c>
      <c r="E49" s="7" t="s">
        <v>28</v>
      </c>
      <c r="F49" s="7" t="s">
        <v>12</v>
      </c>
      <c r="G49" s="7" t="s">
        <v>13</v>
      </c>
      <c r="H49" s="7" t="s">
        <v>3228</v>
      </c>
      <c r="I49" s="16">
        <v>4.9920000000000009</v>
      </c>
      <c r="J49" s="16">
        <v>3</v>
      </c>
      <c r="K49" s="16">
        <v>0.2</v>
      </c>
      <c r="L49" s="38">
        <v>1.3728000000000002</v>
      </c>
      <c r="M49" s="19">
        <f t="shared" si="0"/>
        <v>2014</v>
      </c>
      <c r="N49" s="19">
        <f t="shared" si="1"/>
        <v>3</v>
      </c>
      <c r="O49" s="19">
        <f t="shared" si="2"/>
        <v>12</v>
      </c>
      <c r="P49" s="12">
        <f t="shared" si="3"/>
        <v>157192.85309999998</v>
      </c>
      <c r="Q49" s="12">
        <f t="shared" si="4"/>
        <v>39874.830999999991</v>
      </c>
      <c r="R49" s="12">
        <f t="shared" si="5"/>
        <v>10643.5226</v>
      </c>
      <c r="S49" s="10">
        <f t="shared" si="6"/>
        <v>101</v>
      </c>
      <c r="T49" s="10">
        <f t="shared" si="7"/>
        <v>21</v>
      </c>
      <c r="U49" s="46">
        <f t="shared" si="8"/>
        <v>354.78408666666667</v>
      </c>
    </row>
    <row r="50" spans="1:21" s="27" customFormat="1" x14ac:dyDescent="0.45">
      <c r="A50" s="40">
        <v>41717</v>
      </c>
      <c r="B50" s="9">
        <v>41719</v>
      </c>
      <c r="C50" s="7" t="s">
        <v>18</v>
      </c>
      <c r="D50" s="7" t="s">
        <v>851</v>
      </c>
      <c r="E50" s="7" t="s">
        <v>28</v>
      </c>
      <c r="F50" s="7" t="s">
        <v>12</v>
      </c>
      <c r="G50" s="7" t="s">
        <v>13</v>
      </c>
      <c r="H50" s="7" t="s">
        <v>3228</v>
      </c>
      <c r="I50" s="16">
        <v>20.016000000000002</v>
      </c>
      <c r="J50" s="16">
        <v>3</v>
      </c>
      <c r="K50" s="16">
        <v>0.2</v>
      </c>
      <c r="L50" s="38">
        <v>5.5044000000000013</v>
      </c>
      <c r="M50" s="19">
        <f t="shared" si="0"/>
        <v>2014</v>
      </c>
      <c r="N50" s="19">
        <f t="shared" si="1"/>
        <v>3</v>
      </c>
      <c r="O50" s="19">
        <f t="shared" si="2"/>
        <v>12</v>
      </c>
      <c r="P50" s="12">
        <f t="shared" si="3"/>
        <v>157192.85309999998</v>
      </c>
      <c r="Q50" s="12">
        <f t="shared" si="4"/>
        <v>39874.830999999991</v>
      </c>
      <c r="R50" s="12">
        <f t="shared" si="5"/>
        <v>10643.5226</v>
      </c>
      <c r="S50" s="10">
        <f t="shared" si="6"/>
        <v>101</v>
      </c>
      <c r="T50" s="10">
        <f t="shared" si="7"/>
        <v>21</v>
      </c>
      <c r="U50" s="46">
        <f t="shared" si="8"/>
        <v>354.78408666666667</v>
      </c>
    </row>
    <row r="51" spans="1:21" s="27" customFormat="1" x14ac:dyDescent="0.45">
      <c r="A51" s="40">
        <v>41719</v>
      </c>
      <c r="B51" s="9">
        <v>41723</v>
      </c>
      <c r="C51" s="7" t="s">
        <v>9</v>
      </c>
      <c r="D51" s="7" t="s">
        <v>2180</v>
      </c>
      <c r="E51" s="7" t="s">
        <v>173</v>
      </c>
      <c r="F51" s="7" t="s">
        <v>12</v>
      </c>
      <c r="G51" s="7" t="s">
        <v>13</v>
      </c>
      <c r="H51" s="7" t="s">
        <v>3228</v>
      </c>
      <c r="I51" s="16">
        <v>32.952000000000005</v>
      </c>
      <c r="J51" s="16">
        <v>3</v>
      </c>
      <c r="K51" s="16">
        <v>0.2</v>
      </c>
      <c r="L51" s="38">
        <v>6.5903999999999989</v>
      </c>
      <c r="M51" s="19">
        <f t="shared" si="0"/>
        <v>2014</v>
      </c>
      <c r="N51" s="19">
        <f t="shared" si="1"/>
        <v>3</v>
      </c>
      <c r="O51" s="19">
        <f t="shared" si="2"/>
        <v>12</v>
      </c>
      <c r="P51" s="12">
        <f t="shared" si="3"/>
        <v>157192.85309999998</v>
      </c>
      <c r="Q51" s="12">
        <f t="shared" si="4"/>
        <v>39874.830999999991</v>
      </c>
      <c r="R51" s="12">
        <f t="shared" si="5"/>
        <v>10643.5226</v>
      </c>
      <c r="S51" s="10">
        <f t="shared" si="6"/>
        <v>101</v>
      </c>
      <c r="T51" s="10">
        <f t="shared" si="7"/>
        <v>21</v>
      </c>
      <c r="U51" s="46">
        <f t="shared" si="8"/>
        <v>354.78408666666667</v>
      </c>
    </row>
    <row r="52" spans="1:21" s="27" customFormat="1" x14ac:dyDescent="0.45">
      <c r="A52" s="40">
        <v>41719</v>
      </c>
      <c r="B52" s="9">
        <v>41723</v>
      </c>
      <c r="C52" s="7" t="s">
        <v>9</v>
      </c>
      <c r="D52" s="7" t="s">
        <v>2180</v>
      </c>
      <c r="E52" s="7" t="s">
        <v>173</v>
      </c>
      <c r="F52" s="7" t="s">
        <v>12</v>
      </c>
      <c r="G52" s="7" t="s">
        <v>13</v>
      </c>
      <c r="H52" s="7" t="s">
        <v>3226</v>
      </c>
      <c r="I52" s="16">
        <v>218.376</v>
      </c>
      <c r="J52" s="16">
        <v>3</v>
      </c>
      <c r="K52" s="16">
        <v>0.2</v>
      </c>
      <c r="L52" s="38">
        <v>-10.918799999999983</v>
      </c>
      <c r="M52" s="19">
        <f t="shared" si="0"/>
        <v>2014</v>
      </c>
      <c r="N52" s="19">
        <f t="shared" si="1"/>
        <v>3</v>
      </c>
      <c r="O52" s="19">
        <f t="shared" si="2"/>
        <v>12</v>
      </c>
      <c r="P52" s="12">
        <f t="shared" si="3"/>
        <v>157192.85309999998</v>
      </c>
      <c r="Q52" s="12">
        <f t="shared" si="4"/>
        <v>39874.830999999991</v>
      </c>
      <c r="R52" s="12">
        <f t="shared" si="5"/>
        <v>10643.5226</v>
      </c>
      <c r="S52" s="10">
        <f t="shared" si="6"/>
        <v>101</v>
      </c>
      <c r="T52" s="10">
        <f t="shared" si="7"/>
        <v>21</v>
      </c>
      <c r="U52" s="46">
        <f t="shared" si="8"/>
        <v>354.78408666666667</v>
      </c>
    </row>
    <row r="53" spans="1:21" s="27" customFormat="1" x14ac:dyDescent="0.45">
      <c r="A53" s="40">
        <v>41720</v>
      </c>
      <c r="B53" s="9">
        <v>41724</v>
      </c>
      <c r="C53" s="7" t="s">
        <v>18</v>
      </c>
      <c r="D53" s="7" t="s">
        <v>636</v>
      </c>
      <c r="E53" s="7" t="s">
        <v>160</v>
      </c>
      <c r="F53" s="7" t="s">
        <v>21</v>
      </c>
      <c r="G53" s="7" t="s">
        <v>13</v>
      </c>
      <c r="H53" s="7" t="s">
        <v>3226</v>
      </c>
      <c r="I53" s="16">
        <v>314.35199999999998</v>
      </c>
      <c r="J53" s="16">
        <v>3</v>
      </c>
      <c r="K53" s="16">
        <v>0.2</v>
      </c>
      <c r="L53" s="38">
        <v>-35.36460000000001</v>
      </c>
      <c r="M53" s="19">
        <f t="shared" si="0"/>
        <v>2014</v>
      </c>
      <c r="N53" s="19">
        <f t="shared" si="1"/>
        <v>3</v>
      </c>
      <c r="O53" s="19">
        <f t="shared" si="2"/>
        <v>12</v>
      </c>
      <c r="P53" s="12">
        <f t="shared" si="3"/>
        <v>157192.85309999998</v>
      </c>
      <c r="Q53" s="12">
        <f t="shared" si="4"/>
        <v>39874.830999999991</v>
      </c>
      <c r="R53" s="12">
        <f t="shared" si="5"/>
        <v>10643.5226</v>
      </c>
      <c r="S53" s="10">
        <f t="shared" si="6"/>
        <v>101</v>
      </c>
      <c r="T53" s="10">
        <f t="shared" si="7"/>
        <v>21</v>
      </c>
      <c r="U53" s="46">
        <f t="shared" si="8"/>
        <v>354.78408666666667</v>
      </c>
    </row>
    <row r="54" spans="1:21" s="27" customFormat="1" x14ac:dyDescent="0.45">
      <c r="A54" s="40">
        <v>41722</v>
      </c>
      <c r="B54" s="9">
        <v>41727</v>
      </c>
      <c r="C54" s="7" t="s">
        <v>9</v>
      </c>
      <c r="D54" s="7" t="s">
        <v>1556</v>
      </c>
      <c r="E54" s="7" t="s">
        <v>20</v>
      </c>
      <c r="F54" s="7" t="s">
        <v>21</v>
      </c>
      <c r="G54" s="7" t="s">
        <v>13</v>
      </c>
      <c r="H54" s="7" t="s">
        <v>3228</v>
      </c>
      <c r="I54" s="16">
        <v>40.479999999999997</v>
      </c>
      <c r="J54" s="16">
        <v>2</v>
      </c>
      <c r="K54" s="16">
        <v>0</v>
      </c>
      <c r="L54" s="38">
        <v>14.572799999999997</v>
      </c>
      <c r="M54" s="19">
        <f t="shared" si="0"/>
        <v>2014</v>
      </c>
      <c r="N54" s="19">
        <f t="shared" si="1"/>
        <v>3</v>
      </c>
      <c r="O54" s="19">
        <f t="shared" si="2"/>
        <v>13</v>
      </c>
      <c r="P54" s="12">
        <f t="shared" si="3"/>
        <v>157192.85309999998</v>
      </c>
      <c r="Q54" s="12">
        <f t="shared" si="4"/>
        <v>39874.830999999991</v>
      </c>
      <c r="R54" s="12">
        <f t="shared" si="5"/>
        <v>8693.5550000000003</v>
      </c>
      <c r="S54" s="10">
        <f t="shared" si="6"/>
        <v>65</v>
      </c>
      <c r="T54" s="10">
        <f t="shared" si="7"/>
        <v>9</v>
      </c>
      <c r="U54" s="46">
        <f t="shared" si="8"/>
        <v>543.34718750000002</v>
      </c>
    </row>
    <row r="55" spans="1:21" s="27" customFormat="1" x14ac:dyDescent="0.45">
      <c r="A55" s="40">
        <v>41723</v>
      </c>
      <c r="B55" s="9">
        <v>41730</v>
      </c>
      <c r="C55" s="7" t="s">
        <v>9</v>
      </c>
      <c r="D55" s="7" t="s">
        <v>138</v>
      </c>
      <c r="E55" s="7" t="s">
        <v>139</v>
      </c>
      <c r="F55" s="7" t="s">
        <v>79</v>
      </c>
      <c r="G55" s="7" t="s">
        <v>13</v>
      </c>
      <c r="H55" s="7" t="s">
        <v>3226</v>
      </c>
      <c r="I55" s="16">
        <v>366.786</v>
      </c>
      <c r="J55" s="16">
        <v>7</v>
      </c>
      <c r="K55" s="16">
        <v>0.1</v>
      </c>
      <c r="L55" s="38">
        <v>65.206400000000002</v>
      </c>
      <c r="M55" s="19">
        <f t="shared" si="0"/>
        <v>2014</v>
      </c>
      <c r="N55" s="19">
        <f t="shared" si="1"/>
        <v>3</v>
      </c>
      <c r="O55" s="19">
        <f t="shared" si="2"/>
        <v>13</v>
      </c>
      <c r="P55" s="12">
        <f t="shared" si="3"/>
        <v>157192.85309999998</v>
      </c>
      <c r="Q55" s="12">
        <f t="shared" si="4"/>
        <v>39874.830999999991</v>
      </c>
      <c r="R55" s="12">
        <f t="shared" si="5"/>
        <v>8693.5550000000003</v>
      </c>
      <c r="S55" s="10">
        <f t="shared" si="6"/>
        <v>65</v>
      </c>
      <c r="T55" s="10">
        <f t="shared" si="7"/>
        <v>9</v>
      </c>
      <c r="U55" s="46">
        <f t="shared" si="8"/>
        <v>543.34718750000002</v>
      </c>
    </row>
    <row r="56" spans="1:21" s="27" customFormat="1" x14ac:dyDescent="0.45">
      <c r="A56" s="40">
        <v>41726</v>
      </c>
      <c r="B56" s="9">
        <v>41731</v>
      </c>
      <c r="C56" s="7" t="s">
        <v>9</v>
      </c>
      <c r="D56" s="7" t="s">
        <v>666</v>
      </c>
      <c r="E56" s="7" t="s">
        <v>244</v>
      </c>
      <c r="F56" s="7" t="s">
        <v>55</v>
      </c>
      <c r="G56" s="7" t="s">
        <v>13</v>
      </c>
      <c r="H56" s="7" t="s">
        <v>29</v>
      </c>
      <c r="I56" s="16">
        <v>1184.72</v>
      </c>
      <c r="J56" s="16">
        <v>4</v>
      </c>
      <c r="K56" s="16">
        <v>0</v>
      </c>
      <c r="L56" s="38">
        <v>106.62480000000005</v>
      </c>
      <c r="M56" s="19">
        <f t="shared" si="0"/>
        <v>2014</v>
      </c>
      <c r="N56" s="19">
        <f t="shared" si="1"/>
        <v>3</v>
      </c>
      <c r="O56" s="19">
        <f t="shared" si="2"/>
        <v>13</v>
      </c>
      <c r="P56" s="12">
        <f t="shared" si="3"/>
        <v>157192.85309999998</v>
      </c>
      <c r="Q56" s="12">
        <f t="shared" si="4"/>
        <v>39874.830999999991</v>
      </c>
      <c r="R56" s="12">
        <f t="shared" si="5"/>
        <v>8693.5550000000003</v>
      </c>
      <c r="S56" s="10">
        <f t="shared" si="6"/>
        <v>65</v>
      </c>
      <c r="T56" s="10">
        <f t="shared" si="7"/>
        <v>9</v>
      </c>
      <c r="U56" s="46">
        <f t="shared" si="8"/>
        <v>543.34718750000002</v>
      </c>
    </row>
    <row r="57" spans="1:21" s="27" customFormat="1" x14ac:dyDescent="0.45">
      <c r="A57" s="40">
        <v>41726</v>
      </c>
      <c r="B57" s="9">
        <v>41732</v>
      </c>
      <c r="C57" s="7" t="s">
        <v>52</v>
      </c>
      <c r="D57" s="7" t="s">
        <v>164</v>
      </c>
      <c r="E57" s="7" t="s">
        <v>249</v>
      </c>
      <c r="F57" s="7" t="s">
        <v>79</v>
      </c>
      <c r="G57" s="7" t="s">
        <v>13</v>
      </c>
      <c r="H57" s="7" t="s">
        <v>29</v>
      </c>
      <c r="I57" s="16">
        <v>330.58800000000002</v>
      </c>
      <c r="J57" s="16">
        <v>1</v>
      </c>
      <c r="K57" s="16">
        <v>0.4</v>
      </c>
      <c r="L57" s="38">
        <v>-143.25480000000002</v>
      </c>
      <c r="M57" s="19">
        <f t="shared" si="0"/>
        <v>2014</v>
      </c>
      <c r="N57" s="19">
        <f t="shared" si="1"/>
        <v>3</v>
      </c>
      <c r="O57" s="19">
        <f t="shared" si="2"/>
        <v>13</v>
      </c>
      <c r="P57" s="12">
        <f t="shared" si="3"/>
        <v>157192.85309999998</v>
      </c>
      <c r="Q57" s="12">
        <f t="shared" si="4"/>
        <v>39874.830999999991</v>
      </c>
      <c r="R57" s="12">
        <f t="shared" si="5"/>
        <v>8693.5550000000003</v>
      </c>
      <c r="S57" s="10">
        <f t="shared" si="6"/>
        <v>65</v>
      </c>
      <c r="T57" s="10">
        <f t="shared" si="7"/>
        <v>9</v>
      </c>
      <c r="U57" s="46">
        <f t="shared" si="8"/>
        <v>543.34718750000002</v>
      </c>
    </row>
    <row r="58" spans="1:21" s="27" customFormat="1" x14ac:dyDescent="0.45">
      <c r="A58" s="40">
        <v>41727</v>
      </c>
      <c r="B58" s="9">
        <v>41731</v>
      </c>
      <c r="C58" s="7" t="s">
        <v>9</v>
      </c>
      <c r="D58" s="7" t="s">
        <v>1888</v>
      </c>
      <c r="E58" s="7" t="s">
        <v>54</v>
      </c>
      <c r="F58" s="7" t="s">
        <v>55</v>
      </c>
      <c r="G58" s="7" t="s">
        <v>13</v>
      </c>
      <c r="H58" s="7" t="s">
        <v>29</v>
      </c>
      <c r="I58" s="16">
        <v>890.84099999999989</v>
      </c>
      <c r="J58" s="16">
        <v>3</v>
      </c>
      <c r="K58" s="16">
        <v>0.3</v>
      </c>
      <c r="L58" s="38">
        <v>-152.71559999999999</v>
      </c>
      <c r="M58" s="19">
        <f t="shared" si="0"/>
        <v>2014</v>
      </c>
      <c r="N58" s="19">
        <f t="shared" si="1"/>
        <v>3</v>
      </c>
      <c r="O58" s="19">
        <f t="shared" si="2"/>
        <v>13</v>
      </c>
      <c r="P58" s="12">
        <f t="shared" si="3"/>
        <v>157192.85309999998</v>
      </c>
      <c r="Q58" s="12">
        <f t="shared" si="4"/>
        <v>39874.830999999991</v>
      </c>
      <c r="R58" s="12">
        <f t="shared" si="5"/>
        <v>8693.5550000000003</v>
      </c>
      <c r="S58" s="10">
        <f t="shared" si="6"/>
        <v>65</v>
      </c>
      <c r="T58" s="10">
        <f t="shared" si="7"/>
        <v>9</v>
      </c>
      <c r="U58" s="46">
        <f t="shared" si="8"/>
        <v>543.34718750000002</v>
      </c>
    </row>
    <row r="59" spans="1:21" s="27" customFormat="1" x14ac:dyDescent="0.45">
      <c r="A59" s="40">
        <v>41728</v>
      </c>
      <c r="B59" s="9">
        <v>41733</v>
      </c>
      <c r="C59" s="7" t="s">
        <v>9</v>
      </c>
      <c r="D59" s="7" t="s">
        <v>67</v>
      </c>
      <c r="E59" s="7" t="s">
        <v>20</v>
      </c>
      <c r="F59" s="7" t="s">
        <v>21</v>
      </c>
      <c r="G59" s="7" t="s">
        <v>13</v>
      </c>
      <c r="H59" s="7" t="s">
        <v>14</v>
      </c>
      <c r="I59" s="16">
        <v>205.666</v>
      </c>
      <c r="J59" s="16">
        <v>2</v>
      </c>
      <c r="K59" s="16">
        <v>0.15</v>
      </c>
      <c r="L59" s="38">
        <v>-12.097999999999999</v>
      </c>
      <c r="M59" s="19">
        <f t="shared" si="0"/>
        <v>2014</v>
      </c>
      <c r="N59" s="19">
        <f t="shared" si="1"/>
        <v>3</v>
      </c>
      <c r="O59" s="19">
        <f t="shared" si="2"/>
        <v>14</v>
      </c>
      <c r="P59" s="12">
        <f t="shared" si="3"/>
        <v>157192.85309999998</v>
      </c>
      <c r="Q59" s="12">
        <f t="shared" si="4"/>
        <v>39874.830999999991</v>
      </c>
      <c r="R59" s="12">
        <f t="shared" si="5"/>
        <v>8051.6490000000013</v>
      </c>
      <c r="S59" s="10">
        <f t="shared" si="6"/>
        <v>81</v>
      </c>
      <c r="T59" s="10">
        <f t="shared" si="7"/>
        <v>10</v>
      </c>
      <c r="U59" s="46">
        <f t="shared" si="8"/>
        <v>423.77100000000007</v>
      </c>
    </row>
    <row r="60" spans="1:21" s="27" customFormat="1" x14ac:dyDescent="0.45">
      <c r="A60" s="40">
        <v>41728</v>
      </c>
      <c r="B60" s="9">
        <v>41730</v>
      </c>
      <c r="C60" s="7" t="s">
        <v>52</v>
      </c>
      <c r="D60" s="7" t="s">
        <v>1414</v>
      </c>
      <c r="E60" s="7" t="s">
        <v>54</v>
      </c>
      <c r="F60" s="7" t="s">
        <v>55</v>
      </c>
      <c r="G60" s="7" t="s">
        <v>13</v>
      </c>
      <c r="H60" s="7" t="s">
        <v>3226</v>
      </c>
      <c r="I60" s="16">
        <v>127.30199999999999</v>
      </c>
      <c r="J60" s="16">
        <v>7</v>
      </c>
      <c r="K60" s="16">
        <v>0.3</v>
      </c>
      <c r="L60" s="38">
        <v>-9.0929999999999964</v>
      </c>
      <c r="M60" s="19">
        <f t="shared" si="0"/>
        <v>2014</v>
      </c>
      <c r="N60" s="19">
        <f t="shared" si="1"/>
        <v>3</v>
      </c>
      <c r="O60" s="19">
        <f t="shared" si="2"/>
        <v>14</v>
      </c>
      <c r="P60" s="12">
        <f t="shared" si="3"/>
        <v>157192.85309999998</v>
      </c>
      <c r="Q60" s="12">
        <f t="shared" si="4"/>
        <v>39874.830999999991</v>
      </c>
      <c r="R60" s="12">
        <f t="shared" si="5"/>
        <v>8051.6490000000013</v>
      </c>
      <c r="S60" s="10">
        <f t="shared" si="6"/>
        <v>81</v>
      </c>
      <c r="T60" s="10">
        <f t="shared" si="7"/>
        <v>10</v>
      </c>
      <c r="U60" s="46">
        <f t="shared" si="8"/>
        <v>423.77100000000007</v>
      </c>
    </row>
    <row r="61" spans="1:21" s="27" customFormat="1" x14ac:dyDescent="0.45">
      <c r="A61" s="40">
        <v>41729</v>
      </c>
      <c r="B61" s="9">
        <v>41729</v>
      </c>
      <c r="C61" s="7" t="s">
        <v>9</v>
      </c>
      <c r="D61" s="7" t="s">
        <v>442</v>
      </c>
      <c r="E61" s="7" t="s">
        <v>28</v>
      </c>
      <c r="F61" s="7" t="s">
        <v>12</v>
      </c>
      <c r="G61" s="7" t="s">
        <v>13</v>
      </c>
      <c r="H61" s="7" t="s">
        <v>3226</v>
      </c>
      <c r="I61" s="16">
        <v>1125.4879999999998</v>
      </c>
      <c r="J61" s="16">
        <v>7</v>
      </c>
      <c r="K61" s="16">
        <v>0.2</v>
      </c>
      <c r="L61" s="38">
        <v>98.480200000000082</v>
      </c>
      <c r="M61" s="19">
        <f t="shared" si="0"/>
        <v>2014</v>
      </c>
      <c r="N61" s="19">
        <f t="shared" si="1"/>
        <v>3</v>
      </c>
      <c r="O61" s="19">
        <f t="shared" si="2"/>
        <v>14</v>
      </c>
      <c r="P61" s="12">
        <f t="shared" si="3"/>
        <v>157192.85309999998</v>
      </c>
      <c r="Q61" s="12">
        <f t="shared" si="4"/>
        <v>39874.830999999991</v>
      </c>
      <c r="R61" s="12">
        <f t="shared" si="5"/>
        <v>8051.6490000000013</v>
      </c>
      <c r="S61" s="10">
        <f t="shared" si="6"/>
        <v>81</v>
      </c>
      <c r="T61" s="10">
        <f t="shared" si="7"/>
        <v>10</v>
      </c>
      <c r="U61" s="46">
        <f t="shared" si="8"/>
        <v>423.77100000000007</v>
      </c>
    </row>
    <row r="62" spans="1:21" s="27" customFormat="1" x14ac:dyDescent="0.45">
      <c r="A62" s="40">
        <v>41731</v>
      </c>
      <c r="B62" s="9">
        <v>41737</v>
      </c>
      <c r="C62" s="7" t="s">
        <v>18</v>
      </c>
      <c r="D62" s="7" t="s">
        <v>1343</v>
      </c>
      <c r="E62" s="7" t="s">
        <v>165</v>
      </c>
      <c r="F62" s="7" t="s">
        <v>12</v>
      </c>
      <c r="G62" s="7" t="s">
        <v>13</v>
      </c>
      <c r="H62" s="7" t="s">
        <v>3228</v>
      </c>
      <c r="I62" s="16">
        <v>177.68</v>
      </c>
      <c r="J62" s="16">
        <v>2</v>
      </c>
      <c r="K62" s="16">
        <v>0</v>
      </c>
      <c r="L62" s="38">
        <v>46.196799999999996</v>
      </c>
      <c r="M62" s="19">
        <f t="shared" si="0"/>
        <v>2014</v>
      </c>
      <c r="N62" s="19">
        <f t="shared" si="1"/>
        <v>4</v>
      </c>
      <c r="O62" s="19">
        <f t="shared" si="2"/>
        <v>14</v>
      </c>
      <c r="P62" s="12">
        <f t="shared" si="3"/>
        <v>157192.85309999998</v>
      </c>
      <c r="Q62" s="12">
        <f t="shared" si="4"/>
        <v>31632.625499999998</v>
      </c>
      <c r="R62" s="12">
        <f t="shared" si="5"/>
        <v>8051.6490000000013</v>
      </c>
      <c r="S62" s="10">
        <f t="shared" si="6"/>
        <v>81</v>
      </c>
      <c r="T62" s="10">
        <f t="shared" si="7"/>
        <v>10</v>
      </c>
      <c r="U62" s="46">
        <f t="shared" si="8"/>
        <v>423.77100000000007</v>
      </c>
    </row>
    <row r="63" spans="1:21" s="27" customFormat="1" x14ac:dyDescent="0.45">
      <c r="A63" s="40">
        <v>41733</v>
      </c>
      <c r="B63" s="9">
        <v>41738</v>
      </c>
      <c r="C63" s="7" t="s">
        <v>9</v>
      </c>
      <c r="D63" s="7" t="s">
        <v>433</v>
      </c>
      <c r="E63" s="7" t="s">
        <v>123</v>
      </c>
      <c r="F63" s="7" t="s">
        <v>55</v>
      </c>
      <c r="G63" s="7" t="s">
        <v>13</v>
      </c>
      <c r="H63" s="7" t="s">
        <v>3228</v>
      </c>
      <c r="I63" s="16">
        <v>5.47</v>
      </c>
      <c r="J63" s="16">
        <v>1</v>
      </c>
      <c r="K63" s="16">
        <v>0</v>
      </c>
      <c r="L63" s="38">
        <v>2.3521000000000001</v>
      </c>
      <c r="M63" s="19">
        <f t="shared" si="0"/>
        <v>2014</v>
      </c>
      <c r="N63" s="19">
        <f t="shared" si="1"/>
        <v>4</v>
      </c>
      <c r="O63" s="19">
        <f t="shared" si="2"/>
        <v>14</v>
      </c>
      <c r="P63" s="12">
        <f t="shared" si="3"/>
        <v>157192.85309999998</v>
      </c>
      <c r="Q63" s="12">
        <f t="shared" si="4"/>
        <v>31632.625499999998</v>
      </c>
      <c r="R63" s="12">
        <f t="shared" si="5"/>
        <v>8051.6490000000013</v>
      </c>
      <c r="S63" s="10">
        <f t="shared" si="6"/>
        <v>81</v>
      </c>
      <c r="T63" s="10">
        <f t="shared" si="7"/>
        <v>10</v>
      </c>
      <c r="U63" s="46">
        <f t="shared" si="8"/>
        <v>423.77100000000007</v>
      </c>
    </row>
    <row r="64" spans="1:21" s="27" customFormat="1" x14ac:dyDescent="0.45">
      <c r="A64" s="40">
        <v>41735</v>
      </c>
      <c r="B64" s="9">
        <v>41737</v>
      </c>
      <c r="C64" s="7" t="s">
        <v>52</v>
      </c>
      <c r="D64" s="7" t="s">
        <v>77</v>
      </c>
      <c r="E64" s="7" t="s">
        <v>78</v>
      </c>
      <c r="F64" s="7" t="s">
        <v>79</v>
      </c>
      <c r="G64" s="7" t="s">
        <v>13</v>
      </c>
      <c r="H64" s="7" t="s">
        <v>29</v>
      </c>
      <c r="I64" s="16">
        <v>154.76400000000001</v>
      </c>
      <c r="J64" s="16">
        <v>3</v>
      </c>
      <c r="K64" s="16">
        <v>0.4</v>
      </c>
      <c r="L64" s="38">
        <v>-36.11160000000001</v>
      </c>
      <c r="M64" s="19">
        <f t="shared" si="0"/>
        <v>2014</v>
      </c>
      <c r="N64" s="19">
        <f t="shared" si="1"/>
        <v>4</v>
      </c>
      <c r="O64" s="19">
        <f t="shared" si="2"/>
        <v>15</v>
      </c>
      <c r="P64" s="12">
        <f t="shared" si="3"/>
        <v>157192.85309999998</v>
      </c>
      <c r="Q64" s="12">
        <f t="shared" si="4"/>
        <v>31632.625499999998</v>
      </c>
      <c r="R64" s="12">
        <f t="shared" si="5"/>
        <v>7423.0379999999996</v>
      </c>
      <c r="S64" s="10">
        <f t="shared" si="6"/>
        <v>89</v>
      </c>
      <c r="T64" s="10">
        <f t="shared" si="7"/>
        <v>15</v>
      </c>
      <c r="U64" s="46">
        <f t="shared" si="8"/>
        <v>296.92151999999999</v>
      </c>
    </row>
    <row r="65" spans="1:21" s="27" customFormat="1" x14ac:dyDescent="0.45">
      <c r="A65" s="40">
        <v>41735</v>
      </c>
      <c r="B65" s="9">
        <v>41741</v>
      </c>
      <c r="C65" s="7" t="s">
        <v>18</v>
      </c>
      <c r="D65" s="7" t="s">
        <v>48</v>
      </c>
      <c r="E65" s="7" t="s">
        <v>49</v>
      </c>
      <c r="F65" s="7" t="s">
        <v>21</v>
      </c>
      <c r="G65" s="7" t="s">
        <v>13</v>
      </c>
      <c r="H65" s="7" t="s">
        <v>29</v>
      </c>
      <c r="I65" s="16">
        <v>653.54999999999995</v>
      </c>
      <c r="J65" s="16">
        <v>3</v>
      </c>
      <c r="K65" s="16">
        <v>0</v>
      </c>
      <c r="L65" s="38">
        <v>111.10349999999994</v>
      </c>
      <c r="M65" s="19">
        <f t="shared" si="0"/>
        <v>2014</v>
      </c>
      <c r="N65" s="19">
        <f t="shared" si="1"/>
        <v>4</v>
      </c>
      <c r="O65" s="19">
        <f t="shared" si="2"/>
        <v>15</v>
      </c>
      <c r="P65" s="12">
        <f t="shared" si="3"/>
        <v>157192.85309999998</v>
      </c>
      <c r="Q65" s="12">
        <f t="shared" si="4"/>
        <v>31632.625499999998</v>
      </c>
      <c r="R65" s="12">
        <f t="shared" si="5"/>
        <v>7423.0379999999996</v>
      </c>
      <c r="S65" s="10">
        <f t="shared" si="6"/>
        <v>89</v>
      </c>
      <c r="T65" s="10">
        <f t="shared" si="7"/>
        <v>15</v>
      </c>
      <c r="U65" s="46">
        <f t="shared" si="8"/>
        <v>296.92151999999999</v>
      </c>
    </row>
    <row r="66" spans="1:21" s="27" customFormat="1" x14ac:dyDescent="0.45">
      <c r="A66" s="40">
        <v>41735</v>
      </c>
      <c r="B66" s="9">
        <v>41741</v>
      </c>
      <c r="C66" s="7" t="s">
        <v>18</v>
      </c>
      <c r="D66" s="7" t="s">
        <v>19</v>
      </c>
      <c r="E66" s="7" t="s">
        <v>20</v>
      </c>
      <c r="F66" s="7" t="s">
        <v>21</v>
      </c>
      <c r="G66" s="7" t="s">
        <v>13</v>
      </c>
      <c r="H66" s="7" t="s">
        <v>3228</v>
      </c>
      <c r="I66" s="16">
        <v>91.96</v>
      </c>
      <c r="J66" s="16">
        <v>2</v>
      </c>
      <c r="K66" s="16">
        <v>0</v>
      </c>
      <c r="L66" s="38">
        <v>15.633199999999988</v>
      </c>
      <c r="M66" s="19">
        <f t="shared" ref="M66:M129" si="9">YEAR(A66)</f>
        <v>2014</v>
      </c>
      <c r="N66" s="19">
        <f t="shared" ref="N66:N129" si="10">MONTH(A66)</f>
        <v>4</v>
      </c>
      <c r="O66" s="19">
        <f t="shared" ref="O66:O129" si="11">WEEKNUM(A66)</f>
        <v>15</v>
      </c>
      <c r="P66" s="12">
        <f t="shared" ref="P66:P129" si="12">SUMIF($M:$M,M66,$I:$I)</f>
        <v>157192.85309999998</v>
      </c>
      <c r="Q66" s="12">
        <f t="shared" ref="Q66:Q129" si="13">SUMIF($N:$N,N66,$I:$I)</f>
        <v>31632.625499999998</v>
      </c>
      <c r="R66" s="12">
        <f t="shared" ref="R66:R129" si="14">SUMIF($O:$O,O66,$I:$I)</f>
        <v>7423.0379999999996</v>
      </c>
      <c r="S66" s="10">
        <f t="shared" ref="S66:S129" si="15">SUMIF($O:$O,O66,$J:$J)</f>
        <v>89</v>
      </c>
      <c r="T66" s="10">
        <f t="shared" ref="T66:T129" si="16">COUNTIFS($O:$O,O66,$K:$K,"&lt;&gt;0")</f>
        <v>15</v>
      </c>
      <c r="U66" s="46">
        <f t="shared" si="8"/>
        <v>296.92151999999999</v>
      </c>
    </row>
    <row r="67" spans="1:21" s="27" customFormat="1" x14ac:dyDescent="0.45">
      <c r="A67" s="40">
        <v>41735</v>
      </c>
      <c r="B67" s="9">
        <v>41741</v>
      </c>
      <c r="C67" s="7" t="s">
        <v>18</v>
      </c>
      <c r="D67" s="7" t="s">
        <v>19</v>
      </c>
      <c r="E67" s="7" t="s">
        <v>20</v>
      </c>
      <c r="F67" s="7" t="s">
        <v>21</v>
      </c>
      <c r="G67" s="7" t="s">
        <v>13</v>
      </c>
      <c r="H67" s="7" t="s">
        <v>3228</v>
      </c>
      <c r="I67" s="16">
        <v>33.11</v>
      </c>
      <c r="J67" s="16">
        <v>7</v>
      </c>
      <c r="K67" s="16">
        <v>0</v>
      </c>
      <c r="L67" s="38">
        <v>12.912900000000004</v>
      </c>
      <c r="M67" s="19">
        <f t="shared" si="9"/>
        <v>2014</v>
      </c>
      <c r="N67" s="19">
        <f t="shared" si="10"/>
        <v>4</v>
      </c>
      <c r="O67" s="19">
        <f t="shared" si="11"/>
        <v>15</v>
      </c>
      <c r="P67" s="12">
        <f t="shared" si="12"/>
        <v>157192.85309999998</v>
      </c>
      <c r="Q67" s="12">
        <f t="shared" si="13"/>
        <v>31632.625499999998</v>
      </c>
      <c r="R67" s="12">
        <f t="shared" si="14"/>
        <v>7423.0379999999996</v>
      </c>
      <c r="S67" s="10">
        <f t="shared" si="15"/>
        <v>89</v>
      </c>
      <c r="T67" s="10">
        <f t="shared" si="16"/>
        <v>15</v>
      </c>
      <c r="U67" s="46">
        <f t="shared" ref="U67:U130" si="17">AVERAGEIF($O:$O,O67,$I:$I)</f>
        <v>296.92151999999999</v>
      </c>
    </row>
    <row r="68" spans="1:21" s="27" customFormat="1" x14ac:dyDescent="0.45">
      <c r="A68" s="40">
        <v>41736</v>
      </c>
      <c r="B68" s="9">
        <v>41739</v>
      </c>
      <c r="C68" s="7" t="s">
        <v>9</v>
      </c>
      <c r="D68" s="7" t="s">
        <v>1724</v>
      </c>
      <c r="E68" s="7" t="s">
        <v>184</v>
      </c>
      <c r="F68" s="7" t="s">
        <v>12</v>
      </c>
      <c r="G68" s="7" t="s">
        <v>13</v>
      </c>
      <c r="H68" s="7" t="s">
        <v>3228</v>
      </c>
      <c r="I68" s="16">
        <v>8.9600000000000009</v>
      </c>
      <c r="J68" s="16">
        <v>2</v>
      </c>
      <c r="K68" s="16">
        <v>0</v>
      </c>
      <c r="L68" s="38">
        <v>2.7775999999999996</v>
      </c>
      <c r="M68" s="19">
        <f t="shared" si="9"/>
        <v>2014</v>
      </c>
      <c r="N68" s="19">
        <f t="shared" si="10"/>
        <v>4</v>
      </c>
      <c r="O68" s="19">
        <f t="shared" si="11"/>
        <v>15</v>
      </c>
      <c r="P68" s="12">
        <f t="shared" si="12"/>
        <v>157192.85309999998</v>
      </c>
      <c r="Q68" s="12">
        <f t="shared" si="13"/>
        <v>31632.625499999998</v>
      </c>
      <c r="R68" s="12">
        <f t="shared" si="14"/>
        <v>7423.0379999999996</v>
      </c>
      <c r="S68" s="10">
        <f t="shared" si="15"/>
        <v>89</v>
      </c>
      <c r="T68" s="10">
        <f t="shared" si="16"/>
        <v>15</v>
      </c>
      <c r="U68" s="46">
        <f t="shared" si="17"/>
        <v>296.92151999999999</v>
      </c>
    </row>
    <row r="69" spans="1:21" s="27" customFormat="1" x14ac:dyDescent="0.45">
      <c r="A69" s="40">
        <v>41737</v>
      </c>
      <c r="B69" s="9">
        <v>41741</v>
      </c>
      <c r="C69" s="7" t="s">
        <v>18</v>
      </c>
      <c r="D69" s="7" t="s">
        <v>183</v>
      </c>
      <c r="E69" s="7" t="s">
        <v>184</v>
      </c>
      <c r="F69" s="7" t="s">
        <v>12</v>
      </c>
      <c r="G69" s="7" t="s">
        <v>13</v>
      </c>
      <c r="H69" s="7" t="s">
        <v>29</v>
      </c>
      <c r="I69" s="16">
        <v>1215.92</v>
      </c>
      <c r="J69" s="16">
        <v>8</v>
      </c>
      <c r="K69" s="16">
        <v>0</v>
      </c>
      <c r="L69" s="38">
        <v>316.13920000000007</v>
      </c>
      <c r="M69" s="19">
        <f t="shared" si="9"/>
        <v>2014</v>
      </c>
      <c r="N69" s="19">
        <f t="shared" si="10"/>
        <v>4</v>
      </c>
      <c r="O69" s="19">
        <f t="shared" si="11"/>
        <v>15</v>
      </c>
      <c r="P69" s="12">
        <f t="shared" si="12"/>
        <v>157192.85309999998</v>
      </c>
      <c r="Q69" s="12">
        <f t="shared" si="13"/>
        <v>31632.625499999998</v>
      </c>
      <c r="R69" s="12">
        <f t="shared" si="14"/>
        <v>7423.0379999999996</v>
      </c>
      <c r="S69" s="10">
        <f t="shared" si="15"/>
        <v>89</v>
      </c>
      <c r="T69" s="10">
        <f t="shared" si="16"/>
        <v>15</v>
      </c>
      <c r="U69" s="46">
        <f t="shared" si="17"/>
        <v>296.92151999999999</v>
      </c>
    </row>
    <row r="70" spans="1:21" s="27" customFormat="1" x14ac:dyDescent="0.45">
      <c r="A70" s="40">
        <v>41737</v>
      </c>
      <c r="B70" s="9">
        <v>41741</v>
      </c>
      <c r="C70" s="7" t="s">
        <v>52</v>
      </c>
      <c r="D70" s="7" t="s">
        <v>43</v>
      </c>
      <c r="E70" s="7" t="s">
        <v>20</v>
      </c>
      <c r="F70" s="7" t="s">
        <v>21</v>
      </c>
      <c r="G70" s="7" t="s">
        <v>13</v>
      </c>
      <c r="H70" s="7" t="s">
        <v>29</v>
      </c>
      <c r="I70" s="16">
        <v>99.591999999999999</v>
      </c>
      <c r="J70" s="16">
        <v>1</v>
      </c>
      <c r="K70" s="16">
        <v>0.2</v>
      </c>
      <c r="L70" s="38">
        <v>2.4897999999999989</v>
      </c>
      <c r="M70" s="19">
        <f t="shared" si="9"/>
        <v>2014</v>
      </c>
      <c r="N70" s="19">
        <f t="shared" si="10"/>
        <v>4</v>
      </c>
      <c r="O70" s="19">
        <f t="shared" si="11"/>
        <v>15</v>
      </c>
      <c r="P70" s="12">
        <f t="shared" si="12"/>
        <v>157192.85309999998</v>
      </c>
      <c r="Q70" s="12">
        <f t="shared" si="13"/>
        <v>31632.625499999998</v>
      </c>
      <c r="R70" s="12">
        <f t="shared" si="14"/>
        <v>7423.0379999999996</v>
      </c>
      <c r="S70" s="10">
        <f t="shared" si="15"/>
        <v>89</v>
      </c>
      <c r="T70" s="10">
        <f t="shared" si="16"/>
        <v>15</v>
      </c>
      <c r="U70" s="46">
        <f t="shared" si="17"/>
        <v>296.92151999999999</v>
      </c>
    </row>
    <row r="71" spans="1:21" s="27" customFormat="1" x14ac:dyDescent="0.45">
      <c r="A71" s="40">
        <v>41737</v>
      </c>
      <c r="B71" s="9">
        <v>41741</v>
      </c>
      <c r="C71" s="7" t="s">
        <v>9</v>
      </c>
      <c r="D71" s="7" t="s">
        <v>1291</v>
      </c>
      <c r="E71" s="7" t="s">
        <v>249</v>
      </c>
      <c r="F71" s="7" t="s">
        <v>79</v>
      </c>
      <c r="G71" s="7" t="s">
        <v>13</v>
      </c>
      <c r="H71" s="7" t="s">
        <v>29</v>
      </c>
      <c r="I71" s="16">
        <v>172.11</v>
      </c>
      <c r="J71" s="16">
        <v>1</v>
      </c>
      <c r="K71" s="16">
        <v>0.4</v>
      </c>
      <c r="L71" s="38">
        <v>-94.660500000000013</v>
      </c>
      <c r="M71" s="19">
        <f t="shared" si="9"/>
        <v>2014</v>
      </c>
      <c r="N71" s="19">
        <f t="shared" si="10"/>
        <v>4</v>
      </c>
      <c r="O71" s="19">
        <f t="shared" si="11"/>
        <v>15</v>
      </c>
      <c r="P71" s="12">
        <f t="shared" si="12"/>
        <v>157192.85309999998</v>
      </c>
      <c r="Q71" s="12">
        <f t="shared" si="13"/>
        <v>31632.625499999998</v>
      </c>
      <c r="R71" s="12">
        <f t="shared" si="14"/>
        <v>7423.0379999999996</v>
      </c>
      <c r="S71" s="10">
        <f t="shared" si="15"/>
        <v>89</v>
      </c>
      <c r="T71" s="10">
        <f t="shared" si="16"/>
        <v>15</v>
      </c>
      <c r="U71" s="46">
        <f t="shared" si="17"/>
        <v>296.92151999999999</v>
      </c>
    </row>
    <row r="72" spans="1:21" s="27" customFormat="1" x14ac:dyDescent="0.45">
      <c r="A72" s="40">
        <v>41741</v>
      </c>
      <c r="B72" s="9">
        <v>41746</v>
      </c>
      <c r="C72" s="7" t="s">
        <v>18</v>
      </c>
      <c r="D72" s="7" t="s">
        <v>2471</v>
      </c>
      <c r="E72" s="7" t="s">
        <v>20</v>
      </c>
      <c r="F72" s="7" t="s">
        <v>21</v>
      </c>
      <c r="G72" s="7" t="s">
        <v>13</v>
      </c>
      <c r="H72" s="7" t="s">
        <v>14</v>
      </c>
      <c r="I72" s="16">
        <v>308.49900000000002</v>
      </c>
      <c r="J72" s="16">
        <v>3</v>
      </c>
      <c r="K72" s="16">
        <v>0.15</v>
      </c>
      <c r="L72" s="38">
        <v>-18.146999999999998</v>
      </c>
      <c r="M72" s="19">
        <f t="shared" si="9"/>
        <v>2014</v>
      </c>
      <c r="N72" s="19">
        <f t="shared" si="10"/>
        <v>4</v>
      </c>
      <c r="O72" s="19">
        <f t="shared" si="11"/>
        <v>15</v>
      </c>
      <c r="P72" s="12">
        <f t="shared" si="12"/>
        <v>157192.85309999998</v>
      </c>
      <c r="Q72" s="12">
        <f t="shared" si="13"/>
        <v>31632.625499999998</v>
      </c>
      <c r="R72" s="12">
        <f t="shared" si="14"/>
        <v>7423.0379999999996</v>
      </c>
      <c r="S72" s="10">
        <f t="shared" si="15"/>
        <v>89</v>
      </c>
      <c r="T72" s="10">
        <f t="shared" si="16"/>
        <v>15</v>
      </c>
      <c r="U72" s="46">
        <f t="shared" si="17"/>
        <v>296.92151999999999</v>
      </c>
    </row>
    <row r="73" spans="1:21" s="27" customFormat="1" x14ac:dyDescent="0.45">
      <c r="A73" s="40">
        <v>41744</v>
      </c>
      <c r="B73" s="9">
        <v>41744</v>
      </c>
      <c r="C73" s="7" t="s">
        <v>52</v>
      </c>
      <c r="D73" s="7" t="s">
        <v>19</v>
      </c>
      <c r="E73" s="7" t="s">
        <v>20</v>
      </c>
      <c r="F73" s="7" t="s">
        <v>21</v>
      </c>
      <c r="G73" s="7" t="s">
        <v>13</v>
      </c>
      <c r="H73" s="7" t="s">
        <v>3228</v>
      </c>
      <c r="I73" s="16">
        <v>187.76</v>
      </c>
      <c r="J73" s="16">
        <v>4</v>
      </c>
      <c r="K73" s="16">
        <v>0</v>
      </c>
      <c r="L73" s="38">
        <v>76.9816</v>
      </c>
      <c r="M73" s="19">
        <f t="shared" si="9"/>
        <v>2014</v>
      </c>
      <c r="N73" s="19">
        <f t="shared" si="10"/>
        <v>4</v>
      </c>
      <c r="O73" s="19">
        <f t="shared" si="11"/>
        <v>16</v>
      </c>
      <c r="P73" s="12">
        <f t="shared" si="12"/>
        <v>157192.85309999998</v>
      </c>
      <c r="Q73" s="12">
        <f t="shared" si="13"/>
        <v>31632.625499999998</v>
      </c>
      <c r="R73" s="12">
        <f t="shared" si="14"/>
        <v>8018.5340000000006</v>
      </c>
      <c r="S73" s="10">
        <f t="shared" si="15"/>
        <v>72</v>
      </c>
      <c r="T73" s="10">
        <f t="shared" si="16"/>
        <v>12</v>
      </c>
      <c r="U73" s="46">
        <f t="shared" si="17"/>
        <v>381.83495238095242</v>
      </c>
    </row>
    <row r="74" spans="1:21" s="27" customFormat="1" x14ac:dyDescent="0.45">
      <c r="A74" s="40">
        <v>41747</v>
      </c>
      <c r="B74" s="9">
        <v>41751</v>
      </c>
      <c r="C74" s="7" t="s">
        <v>9</v>
      </c>
      <c r="D74" s="7" t="s">
        <v>95</v>
      </c>
      <c r="E74" s="7" t="s">
        <v>54</v>
      </c>
      <c r="F74" s="7" t="s">
        <v>55</v>
      </c>
      <c r="G74" s="7" t="s">
        <v>13</v>
      </c>
      <c r="H74" s="7" t="s">
        <v>3226</v>
      </c>
      <c r="I74" s="16">
        <v>317.05799999999999</v>
      </c>
      <c r="J74" s="16">
        <v>3</v>
      </c>
      <c r="K74" s="16">
        <v>0.3</v>
      </c>
      <c r="L74" s="38">
        <v>-18.117599999999996</v>
      </c>
      <c r="M74" s="19">
        <f t="shared" si="9"/>
        <v>2014</v>
      </c>
      <c r="N74" s="19">
        <f t="shared" si="10"/>
        <v>4</v>
      </c>
      <c r="O74" s="19">
        <f t="shared" si="11"/>
        <v>16</v>
      </c>
      <c r="P74" s="12">
        <f t="shared" si="12"/>
        <v>157192.85309999998</v>
      </c>
      <c r="Q74" s="12">
        <f t="shared" si="13"/>
        <v>31632.625499999998</v>
      </c>
      <c r="R74" s="12">
        <f t="shared" si="14"/>
        <v>8018.5340000000006</v>
      </c>
      <c r="S74" s="10">
        <f t="shared" si="15"/>
        <v>72</v>
      </c>
      <c r="T74" s="10">
        <f t="shared" si="16"/>
        <v>12</v>
      </c>
      <c r="U74" s="46">
        <f t="shared" si="17"/>
        <v>381.83495238095242</v>
      </c>
    </row>
    <row r="75" spans="1:21" s="27" customFormat="1" x14ac:dyDescent="0.45">
      <c r="A75" s="40">
        <v>41748</v>
      </c>
      <c r="B75" s="9">
        <v>41750</v>
      </c>
      <c r="C75" s="7" t="s">
        <v>52</v>
      </c>
      <c r="D75" s="7" t="s">
        <v>312</v>
      </c>
      <c r="E75" s="7" t="s">
        <v>20</v>
      </c>
      <c r="F75" s="7" t="s">
        <v>21</v>
      </c>
      <c r="G75" s="7" t="s">
        <v>13</v>
      </c>
      <c r="H75" s="7" t="s">
        <v>3228</v>
      </c>
      <c r="I75" s="16">
        <v>76.14</v>
      </c>
      <c r="J75" s="16">
        <v>3</v>
      </c>
      <c r="K75" s="16">
        <v>0</v>
      </c>
      <c r="L75" s="38">
        <v>26.648999999999997</v>
      </c>
      <c r="M75" s="19">
        <f t="shared" si="9"/>
        <v>2014</v>
      </c>
      <c r="N75" s="19">
        <f t="shared" si="10"/>
        <v>4</v>
      </c>
      <c r="O75" s="19">
        <f t="shared" si="11"/>
        <v>16</v>
      </c>
      <c r="P75" s="12">
        <f t="shared" si="12"/>
        <v>157192.85309999998</v>
      </c>
      <c r="Q75" s="12">
        <f t="shared" si="13"/>
        <v>31632.625499999998</v>
      </c>
      <c r="R75" s="12">
        <f t="shared" si="14"/>
        <v>8018.5340000000006</v>
      </c>
      <c r="S75" s="10">
        <f t="shared" si="15"/>
        <v>72</v>
      </c>
      <c r="T75" s="10">
        <f t="shared" si="16"/>
        <v>12</v>
      </c>
      <c r="U75" s="46">
        <f t="shared" si="17"/>
        <v>381.83495238095242</v>
      </c>
    </row>
    <row r="76" spans="1:21" s="27" customFormat="1" x14ac:dyDescent="0.45">
      <c r="A76" s="40">
        <v>41749</v>
      </c>
      <c r="B76" s="9">
        <v>41751</v>
      </c>
      <c r="C76" s="7" t="s">
        <v>9</v>
      </c>
      <c r="D76" s="7" t="s">
        <v>95</v>
      </c>
      <c r="E76" s="7" t="s">
        <v>54</v>
      </c>
      <c r="F76" s="7" t="s">
        <v>55</v>
      </c>
      <c r="G76" s="7" t="s">
        <v>13</v>
      </c>
      <c r="H76" s="7" t="s">
        <v>29</v>
      </c>
      <c r="I76" s="16">
        <v>744.09999999999991</v>
      </c>
      <c r="J76" s="16">
        <v>5</v>
      </c>
      <c r="K76" s="16">
        <v>0.3</v>
      </c>
      <c r="L76" s="38">
        <v>-95.670000000000044</v>
      </c>
      <c r="M76" s="19">
        <f t="shared" si="9"/>
        <v>2014</v>
      </c>
      <c r="N76" s="19">
        <f t="shared" si="10"/>
        <v>4</v>
      </c>
      <c r="O76" s="19">
        <f t="shared" si="11"/>
        <v>17</v>
      </c>
      <c r="P76" s="12">
        <f t="shared" si="12"/>
        <v>157192.85309999998</v>
      </c>
      <c r="Q76" s="12">
        <f t="shared" si="13"/>
        <v>31632.625499999998</v>
      </c>
      <c r="R76" s="12">
        <f t="shared" si="14"/>
        <v>7383.5790000000006</v>
      </c>
      <c r="S76" s="10">
        <f t="shared" si="15"/>
        <v>89</v>
      </c>
      <c r="T76" s="10">
        <f t="shared" si="16"/>
        <v>16</v>
      </c>
      <c r="U76" s="46">
        <f t="shared" si="17"/>
        <v>321.02517391304349</v>
      </c>
    </row>
    <row r="77" spans="1:21" s="27" customFormat="1" x14ac:dyDescent="0.45">
      <c r="A77" s="40">
        <v>41749</v>
      </c>
      <c r="B77" s="9">
        <v>41751</v>
      </c>
      <c r="C77" s="7" t="s">
        <v>9</v>
      </c>
      <c r="D77" s="7" t="s">
        <v>95</v>
      </c>
      <c r="E77" s="7" t="s">
        <v>54</v>
      </c>
      <c r="F77" s="7" t="s">
        <v>55</v>
      </c>
      <c r="G77" s="7" t="s">
        <v>13</v>
      </c>
      <c r="H77" s="7" t="s">
        <v>29</v>
      </c>
      <c r="I77" s="16">
        <v>401.59000000000003</v>
      </c>
      <c r="J77" s="16">
        <v>2</v>
      </c>
      <c r="K77" s="16">
        <v>0.3</v>
      </c>
      <c r="L77" s="38">
        <v>-131.95100000000002</v>
      </c>
      <c r="M77" s="19">
        <f t="shared" si="9"/>
        <v>2014</v>
      </c>
      <c r="N77" s="19">
        <f t="shared" si="10"/>
        <v>4</v>
      </c>
      <c r="O77" s="19">
        <f t="shared" si="11"/>
        <v>17</v>
      </c>
      <c r="P77" s="12">
        <f t="shared" si="12"/>
        <v>157192.85309999998</v>
      </c>
      <c r="Q77" s="12">
        <f t="shared" si="13"/>
        <v>31632.625499999998</v>
      </c>
      <c r="R77" s="12">
        <f t="shared" si="14"/>
        <v>7383.5790000000006</v>
      </c>
      <c r="S77" s="10">
        <f t="shared" si="15"/>
        <v>89</v>
      </c>
      <c r="T77" s="10">
        <f t="shared" si="16"/>
        <v>16</v>
      </c>
      <c r="U77" s="46">
        <f t="shared" si="17"/>
        <v>321.02517391304349</v>
      </c>
    </row>
    <row r="78" spans="1:21" s="27" customFormat="1" x14ac:dyDescent="0.45">
      <c r="A78" s="40">
        <v>41749</v>
      </c>
      <c r="B78" s="9">
        <v>41754</v>
      </c>
      <c r="C78" s="7" t="s">
        <v>9</v>
      </c>
      <c r="D78" s="7" t="s">
        <v>19</v>
      </c>
      <c r="E78" s="7" t="s">
        <v>20</v>
      </c>
      <c r="F78" s="7" t="s">
        <v>21</v>
      </c>
      <c r="G78" s="7" t="s">
        <v>13</v>
      </c>
      <c r="H78" s="7" t="s">
        <v>3228</v>
      </c>
      <c r="I78" s="16">
        <v>59.92</v>
      </c>
      <c r="J78" s="16">
        <v>4</v>
      </c>
      <c r="K78" s="16">
        <v>0</v>
      </c>
      <c r="L78" s="38">
        <v>27.563200000000002</v>
      </c>
      <c r="M78" s="19">
        <f t="shared" si="9"/>
        <v>2014</v>
      </c>
      <c r="N78" s="19">
        <f t="shared" si="10"/>
        <v>4</v>
      </c>
      <c r="O78" s="19">
        <f t="shared" si="11"/>
        <v>17</v>
      </c>
      <c r="P78" s="12">
        <f t="shared" si="12"/>
        <v>157192.85309999998</v>
      </c>
      <c r="Q78" s="12">
        <f t="shared" si="13"/>
        <v>31632.625499999998</v>
      </c>
      <c r="R78" s="12">
        <f t="shared" si="14"/>
        <v>7383.5790000000006</v>
      </c>
      <c r="S78" s="10">
        <f t="shared" si="15"/>
        <v>89</v>
      </c>
      <c r="T78" s="10">
        <f t="shared" si="16"/>
        <v>16</v>
      </c>
      <c r="U78" s="46">
        <f t="shared" si="17"/>
        <v>321.02517391304349</v>
      </c>
    </row>
    <row r="79" spans="1:21" s="27" customFormat="1" x14ac:dyDescent="0.45">
      <c r="A79" s="40">
        <v>41752</v>
      </c>
      <c r="B79" s="9">
        <v>41756</v>
      </c>
      <c r="C79" s="7" t="s">
        <v>52</v>
      </c>
      <c r="D79" s="7" t="s">
        <v>248</v>
      </c>
      <c r="E79" s="7" t="s">
        <v>249</v>
      </c>
      <c r="F79" s="7" t="s">
        <v>79</v>
      </c>
      <c r="G79" s="7" t="s">
        <v>13</v>
      </c>
      <c r="H79" s="7" t="s">
        <v>3226</v>
      </c>
      <c r="I79" s="16">
        <v>281.37199999999996</v>
      </c>
      <c r="J79" s="16">
        <v>2</v>
      </c>
      <c r="K79" s="16">
        <v>0.3</v>
      </c>
      <c r="L79" s="38">
        <v>-12.058799999999991</v>
      </c>
      <c r="M79" s="19">
        <f t="shared" si="9"/>
        <v>2014</v>
      </c>
      <c r="N79" s="19">
        <f t="shared" si="10"/>
        <v>4</v>
      </c>
      <c r="O79" s="19">
        <f t="shared" si="11"/>
        <v>17</v>
      </c>
      <c r="P79" s="12">
        <f t="shared" si="12"/>
        <v>157192.85309999998</v>
      </c>
      <c r="Q79" s="12">
        <f t="shared" si="13"/>
        <v>31632.625499999998</v>
      </c>
      <c r="R79" s="12">
        <f t="shared" si="14"/>
        <v>7383.5790000000006</v>
      </c>
      <c r="S79" s="10">
        <f t="shared" si="15"/>
        <v>89</v>
      </c>
      <c r="T79" s="10">
        <f t="shared" si="16"/>
        <v>16</v>
      </c>
      <c r="U79" s="46">
        <f t="shared" si="17"/>
        <v>321.02517391304349</v>
      </c>
    </row>
    <row r="80" spans="1:21" s="27" customFormat="1" x14ac:dyDescent="0.45">
      <c r="A80" s="40">
        <v>41752</v>
      </c>
      <c r="B80" s="9">
        <v>41756</v>
      </c>
      <c r="C80" s="7" t="s">
        <v>52</v>
      </c>
      <c r="D80" s="7" t="s">
        <v>248</v>
      </c>
      <c r="E80" s="7" t="s">
        <v>249</v>
      </c>
      <c r="F80" s="7" t="s">
        <v>79</v>
      </c>
      <c r="G80" s="7" t="s">
        <v>13</v>
      </c>
      <c r="H80" s="7" t="s">
        <v>3226</v>
      </c>
      <c r="I80" s="16">
        <v>281.37199999999996</v>
      </c>
      <c r="J80" s="16">
        <v>2</v>
      </c>
      <c r="K80" s="16">
        <v>0.3</v>
      </c>
      <c r="L80" s="38">
        <v>-12.058799999999991</v>
      </c>
      <c r="M80" s="19">
        <f t="shared" si="9"/>
        <v>2014</v>
      </c>
      <c r="N80" s="19">
        <f t="shared" si="10"/>
        <v>4</v>
      </c>
      <c r="O80" s="19">
        <f t="shared" si="11"/>
        <v>17</v>
      </c>
      <c r="P80" s="12">
        <f t="shared" si="12"/>
        <v>157192.85309999998</v>
      </c>
      <c r="Q80" s="12">
        <f t="shared" si="13"/>
        <v>31632.625499999998</v>
      </c>
      <c r="R80" s="12">
        <f t="shared" si="14"/>
        <v>7383.5790000000006</v>
      </c>
      <c r="S80" s="10">
        <f t="shared" si="15"/>
        <v>89</v>
      </c>
      <c r="T80" s="10">
        <f t="shared" si="16"/>
        <v>16</v>
      </c>
      <c r="U80" s="46">
        <f t="shared" si="17"/>
        <v>321.02517391304349</v>
      </c>
    </row>
    <row r="81" spans="1:21" s="27" customFormat="1" x14ac:dyDescent="0.45">
      <c r="A81" s="40">
        <v>41752</v>
      </c>
      <c r="B81" s="9">
        <v>41756</v>
      </c>
      <c r="C81" s="7" t="s">
        <v>52</v>
      </c>
      <c r="D81" s="7" t="s">
        <v>248</v>
      </c>
      <c r="E81" s="7" t="s">
        <v>249</v>
      </c>
      <c r="F81" s="7" t="s">
        <v>79</v>
      </c>
      <c r="G81" s="7" t="s">
        <v>13</v>
      </c>
      <c r="H81" s="7" t="s">
        <v>3228</v>
      </c>
      <c r="I81" s="16">
        <v>22.336000000000002</v>
      </c>
      <c r="J81" s="16">
        <v>4</v>
      </c>
      <c r="K81" s="16">
        <v>0.2</v>
      </c>
      <c r="L81" s="38">
        <v>7.8175999999999997</v>
      </c>
      <c r="M81" s="19">
        <f t="shared" si="9"/>
        <v>2014</v>
      </c>
      <c r="N81" s="19">
        <f t="shared" si="10"/>
        <v>4</v>
      </c>
      <c r="O81" s="19">
        <f t="shared" si="11"/>
        <v>17</v>
      </c>
      <c r="P81" s="12">
        <f t="shared" si="12"/>
        <v>157192.85309999998</v>
      </c>
      <c r="Q81" s="12">
        <f t="shared" si="13"/>
        <v>31632.625499999998</v>
      </c>
      <c r="R81" s="12">
        <f t="shared" si="14"/>
        <v>7383.5790000000006</v>
      </c>
      <c r="S81" s="10">
        <f t="shared" si="15"/>
        <v>89</v>
      </c>
      <c r="T81" s="10">
        <f t="shared" si="16"/>
        <v>16</v>
      </c>
      <c r="U81" s="46">
        <f t="shared" si="17"/>
        <v>321.02517391304349</v>
      </c>
    </row>
    <row r="82" spans="1:21" s="27" customFormat="1" x14ac:dyDescent="0.45">
      <c r="A82" s="40">
        <v>41754</v>
      </c>
      <c r="B82" s="9">
        <v>41759</v>
      </c>
      <c r="C82" s="7" t="s">
        <v>52</v>
      </c>
      <c r="D82" s="7" t="s">
        <v>2852</v>
      </c>
      <c r="E82" s="7" t="s">
        <v>20</v>
      </c>
      <c r="F82" s="7" t="s">
        <v>21</v>
      </c>
      <c r="G82" s="7" t="s">
        <v>13</v>
      </c>
      <c r="H82" s="7" t="s">
        <v>3228</v>
      </c>
      <c r="I82" s="16">
        <v>303.25</v>
      </c>
      <c r="J82" s="16">
        <v>5</v>
      </c>
      <c r="K82" s="16">
        <v>0</v>
      </c>
      <c r="L82" s="38">
        <v>63.682499999999997</v>
      </c>
      <c r="M82" s="19">
        <f t="shared" si="9"/>
        <v>2014</v>
      </c>
      <c r="N82" s="19">
        <f t="shared" si="10"/>
        <v>4</v>
      </c>
      <c r="O82" s="19">
        <f t="shared" si="11"/>
        <v>17</v>
      </c>
      <c r="P82" s="12">
        <f t="shared" si="12"/>
        <v>157192.85309999998</v>
      </c>
      <c r="Q82" s="12">
        <f t="shared" si="13"/>
        <v>31632.625499999998</v>
      </c>
      <c r="R82" s="12">
        <f t="shared" si="14"/>
        <v>7383.5790000000006</v>
      </c>
      <c r="S82" s="10">
        <f t="shared" si="15"/>
        <v>89</v>
      </c>
      <c r="T82" s="10">
        <f t="shared" si="16"/>
        <v>16</v>
      </c>
      <c r="U82" s="46">
        <f t="shared" si="17"/>
        <v>321.02517391304349</v>
      </c>
    </row>
    <row r="83" spans="1:21" s="27" customFormat="1" x14ac:dyDescent="0.45">
      <c r="A83" s="40">
        <v>41754</v>
      </c>
      <c r="B83" s="9">
        <v>41759</v>
      </c>
      <c r="C83" s="7" t="s">
        <v>52</v>
      </c>
      <c r="D83" s="7" t="s">
        <v>2852</v>
      </c>
      <c r="E83" s="7" t="s">
        <v>20</v>
      </c>
      <c r="F83" s="7" t="s">
        <v>21</v>
      </c>
      <c r="G83" s="7" t="s">
        <v>13</v>
      </c>
      <c r="H83" s="7" t="s">
        <v>3226</v>
      </c>
      <c r="I83" s="16">
        <v>1487.04</v>
      </c>
      <c r="J83" s="16">
        <v>5</v>
      </c>
      <c r="K83" s="16">
        <v>0.2</v>
      </c>
      <c r="L83" s="38">
        <v>148.70400000000006</v>
      </c>
      <c r="M83" s="19">
        <f t="shared" si="9"/>
        <v>2014</v>
      </c>
      <c r="N83" s="19">
        <f t="shared" si="10"/>
        <v>4</v>
      </c>
      <c r="O83" s="19">
        <f t="shared" si="11"/>
        <v>17</v>
      </c>
      <c r="P83" s="12">
        <f t="shared" si="12"/>
        <v>157192.85309999998</v>
      </c>
      <c r="Q83" s="12">
        <f t="shared" si="13"/>
        <v>31632.625499999998</v>
      </c>
      <c r="R83" s="12">
        <f t="shared" si="14"/>
        <v>7383.5790000000006</v>
      </c>
      <c r="S83" s="10">
        <f t="shared" si="15"/>
        <v>89</v>
      </c>
      <c r="T83" s="10">
        <f t="shared" si="16"/>
        <v>16</v>
      </c>
      <c r="U83" s="46">
        <f t="shared" si="17"/>
        <v>321.02517391304349</v>
      </c>
    </row>
    <row r="84" spans="1:21" s="27" customFormat="1" x14ac:dyDescent="0.45">
      <c r="A84" s="40">
        <v>41755</v>
      </c>
      <c r="B84" s="9">
        <v>41762</v>
      </c>
      <c r="C84" s="7" t="s">
        <v>18</v>
      </c>
      <c r="D84" s="7" t="s">
        <v>19</v>
      </c>
      <c r="E84" s="7" t="s">
        <v>20</v>
      </c>
      <c r="F84" s="7" t="s">
        <v>21</v>
      </c>
      <c r="G84" s="7" t="s">
        <v>13</v>
      </c>
      <c r="H84" s="7" t="s">
        <v>3226</v>
      </c>
      <c r="I84" s="16">
        <v>230.28000000000003</v>
      </c>
      <c r="J84" s="16">
        <v>3</v>
      </c>
      <c r="K84" s="16">
        <v>0.2</v>
      </c>
      <c r="L84" s="38">
        <v>23.027999999999992</v>
      </c>
      <c r="M84" s="19">
        <f t="shared" si="9"/>
        <v>2014</v>
      </c>
      <c r="N84" s="19">
        <f t="shared" si="10"/>
        <v>4</v>
      </c>
      <c r="O84" s="19">
        <f t="shared" si="11"/>
        <v>17</v>
      </c>
      <c r="P84" s="12">
        <f t="shared" si="12"/>
        <v>157192.85309999998</v>
      </c>
      <c r="Q84" s="12">
        <f t="shared" si="13"/>
        <v>31632.625499999998</v>
      </c>
      <c r="R84" s="12">
        <f t="shared" si="14"/>
        <v>7383.5790000000006</v>
      </c>
      <c r="S84" s="10">
        <f t="shared" si="15"/>
        <v>89</v>
      </c>
      <c r="T84" s="10">
        <f t="shared" si="16"/>
        <v>16</v>
      </c>
      <c r="U84" s="46">
        <f t="shared" si="17"/>
        <v>321.02517391304349</v>
      </c>
    </row>
    <row r="85" spans="1:21" s="27" customFormat="1" x14ac:dyDescent="0.45">
      <c r="A85" s="40">
        <v>41758</v>
      </c>
      <c r="B85" s="9">
        <v>41763</v>
      </c>
      <c r="C85" s="7" t="s">
        <v>9</v>
      </c>
      <c r="D85" s="7" t="s">
        <v>197</v>
      </c>
      <c r="E85" s="7" t="s">
        <v>139</v>
      </c>
      <c r="F85" s="7" t="s">
        <v>79</v>
      </c>
      <c r="G85" s="7" t="s">
        <v>13</v>
      </c>
      <c r="H85" s="7" t="s">
        <v>3228</v>
      </c>
      <c r="I85" s="16">
        <v>17.46</v>
      </c>
      <c r="J85" s="16">
        <v>2</v>
      </c>
      <c r="K85" s="16">
        <v>0</v>
      </c>
      <c r="L85" s="38">
        <v>5.936399999999999</v>
      </c>
      <c r="M85" s="19">
        <f t="shared" si="9"/>
        <v>2014</v>
      </c>
      <c r="N85" s="19">
        <f t="shared" si="10"/>
        <v>4</v>
      </c>
      <c r="O85" s="19">
        <f t="shared" si="11"/>
        <v>18</v>
      </c>
      <c r="P85" s="12">
        <f t="shared" si="12"/>
        <v>157192.85309999998</v>
      </c>
      <c r="Q85" s="12">
        <f t="shared" si="13"/>
        <v>31632.625499999998</v>
      </c>
      <c r="R85" s="12">
        <f t="shared" si="14"/>
        <v>5800.0445</v>
      </c>
      <c r="S85" s="10">
        <f t="shared" si="15"/>
        <v>67</v>
      </c>
      <c r="T85" s="10">
        <f t="shared" si="16"/>
        <v>14</v>
      </c>
      <c r="U85" s="46">
        <f t="shared" si="17"/>
        <v>290.00222500000001</v>
      </c>
    </row>
    <row r="86" spans="1:21" s="27" customFormat="1" x14ac:dyDescent="0.45">
      <c r="A86" s="40">
        <v>41758</v>
      </c>
      <c r="B86" s="9">
        <v>41760</v>
      </c>
      <c r="C86" s="7" t="s">
        <v>9</v>
      </c>
      <c r="D86" s="7" t="s">
        <v>2503</v>
      </c>
      <c r="E86" s="7" t="s">
        <v>361</v>
      </c>
      <c r="F86" s="7" t="s">
        <v>12</v>
      </c>
      <c r="G86" s="7" t="s">
        <v>13</v>
      </c>
      <c r="H86" s="7" t="s">
        <v>3226</v>
      </c>
      <c r="I86" s="16">
        <v>51.96</v>
      </c>
      <c r="J86" s="16">
        <v>2</v>
      </c>
      <c r="K86" s="16">
        <v>0</v>
      </c>
      <c r="L86" s="38">
        <v>12.990000000000002</v>
      </c>
      <c r="M86" s="19">
        <f t="shared" si="9"/>
        <v>2014</v>
      </c>
      <c r="N86" s="19">
        <f t="shared" si="10"/>
        <v>4</v>
      </c>
      <c r="O86" s="19">
        <f t="shared" si="11"/>
        <v>18</v>
      </c>
      <c r="P86" s="12">
        <f t="shared" si="12"/>
        <v>157192.85309999998</v>
      </c>
      <c r="Q86" s="12">
        <f t="shared" si="13"/>
        <v>31632.625499999998</v>
      </c>
      <c r="R86" s="12">
        <f t="shared" si="14"/>
        <v>5800.0445</v>
      </c>
      <c r="S86" s="10">
        <f t="shared" si="15"/>
        <v>67</v>
      </c>
      <c r="T86" s="10">
        <f t="shared" si="16"/>
        <v>14</v>
      </c>
      <c r="U86" s="46">
        <f t="shared" si="17"/>
        <v>290.00222500000001</v>
      </c>
    </row>
    <row r="87" spans="1:21" s="27" customFormat="1" x14ac:dyDescent="0.45">
      <c r="A87" s="40">
        <v>41758</v>
      </c>
      <c r="B87" s="9">
        <v>41762</v>
      </c>
      <c r="C87" s="7" t="s">
        <v>18</v>
      </c>
      <c r="D87" s="7" t="s">
        <v>172</v>
      </c>
      <c r="E87" s="7" t="s">
        <v>173</v>
      </c>
      <c r="F87" s="7" t="s">
        <v>12</v>
      </c>
      <c r="G87" s="7" t="s">
        <v>13</v>
      </c>
      <c r="H87" s="7" t="s">
        <v>3226</v>
      </c>
      <c r="I87" s="16">
        <v>561.58400000000006</v>
      </c>
      <c r="J87" s="16">
        <v>2</v>
      </c>
      <c r="K87" s="16">
        <v>0.2</v>
      </c>
      <c r="L87" s="38">
        <v>70.197999999999922</v>
      </c>
      <c r="M87" s="19">
        <f t="shared" si="9"/>
        <v>2014</v>
      </c>
      <c r="N87" s="19">
        <f t="shared" si="10"/>
        <v>4</v>
      </c>
      <c r="O87" s="19">
        <f t="shared" si="11"/>
        <v>18</v>
      </c>
      <c r="P87" s="12">
        <f t="shared" si="12"/>
        <v>157192.85309999998</v>
      </c>
      <c r="Q87" s="12">
        <f t="shared" si="13"/>
        <v>31632.625499999998</v>
      </c>
      <c r="R87" s="12">
        <f t="shared" si="14"/>
        <v>5800.0445</v>
      </c>
      <c r="S87" s="10">
        <f t="shared" si="15"/>
        <v>67</v>
      </c>
      <c r="T87" s="10">
        <f t="shared" si="16"/>
        <v>14</v>
      </c>
      <c r="U87" s="46">
        <f t="shared" si="17"/>
        <v>290.00222500000001</v>
      </c>
    </row>
    <row r="88" spans="1:21" s="27" customFormat="1" x14ac:dyDescent="0.45">
      <c r="A88" s="40">
        <v>41763</v>
      </c>
      <c r="B88" s="9">
        <v>41763</v>
      </c>
      <c r="C88" s="7" t="s">
        <v>9</v>
      </c>
      <c r="D88" s="7" t="s">
        <v>1636</v>
      </c>
      <c r="E88" s="7" t="s">
        <v>367</v>
      </c>
      <c r="F88" s="7" t="s">
        <v>79</v>
      </c>
      <c r="G88" s="7" t="s">
        <v>13</v>
      </c>
      <c r="H88" s="7" t="s">
        <v>3228</v>
      </c>
      <c r="I88" s="16">
        <v>27.46</v>
      </c>
      <c r="J88" s="16">
        <v>2</v>
      </c>
      <c r="K88" s="16">
        <v>0</v>
      </c>
      <c r="L88" s="38">
        <v>9.8856000000000002</v>
      </c>
      <c r="M88" s="19">
        <f t="shared" si="9"/>
        <v>2014</v>
      </c>
      <c r="N88" s="19">
        <f t="shared" si="10"/>
        <v>5</v>
      </c>
      <c r="O88" s="19">
        <f t="shared" si="11"/>
        <v>19</v>
      </c>
      <c r="P88" s="12">
        <f t="shared" si="12"/>
        <v>157192.85309999998</v>
      </c>
      <c r="Q88" s="12">
        <f t="shared" si="13"/>
        <v>31407.572499999995</v>
      </c>
      <c r="R88" s="12">
        <f t="shared" si="14"/>
        <v>7862.3020000000006</v>
      </c>
      <c r="S88" s="10">
        <f t="shared" si="15"/>
        <v>127</v>
      </c>
      <c r="T88" s="10">
        <f t="shared" si="16"/>
        <v>18</v>
      </c>
      <c r="U88" s="46">
        <f t="shared" si="17"/>
        <v>262.07673333333338</v>
      </c>
    </row>
    <row r="89" spans="1:21" s="27" customFormat="1" x14ac:dyDescent="0.45">
      <c r="A89" s="40">
        <v>41763</v>
      </c>
      <c r="B89" s="9">
        <v>41766</v>
      </c>
      <c r="C89" s="7" t="s">
        <v>18</v>
      </c>
      <c r="D89" s="7" t="s">
        <v>48</v>
      </c>
      <c r="E89" s="7" t="s">
        <v>49</v>
      </c>
      <c r="F89" s="7" t="s">
        <v>21</v>
      </c>
      <c r="G89" s="7" t="s">
        <v>13</v>
      </c>
      <c r="H89" s="7" t="s">
        <v>3228</v>
      </c>
      <c r="I89" s="16">
        <v>12.18</v>
      </c>
      <c r="J89" s="16">
        <v>7</v>
      </c>
      <c r="K89" s="16">
        <v>0</v>
      </c>
      <c r="L89" s="38">
        <v>3.8975999999999997</v>
      </c>
      <c r="M89" s="19">
        <f t="shared" si="9"/>
        <v>2014</v>
      </c>
      <c r="N89" s="19">
        <f t="shared" si="10"/>
        <v>5</v>
      </c>
      <c r="O89" s="19">
        <f t="shared" si="11"/>
        <v>19</v>
      </c>
      <c r="P89" s="12">
        <f t="shared" si="12"/>
        <v>157192.85309999998</v>
      </c>
      <c r="Q89" s="12">
        <f t="shared" si="13"/>
        <v>31407.572499999995</v>
      </c>
      <c r="R89" s="12">
        <f t="shared" si="14"/>
        <v>7862.3020000000006</v>
      </c>
      <c r="S89" s="10">
        <f t="shared" si="15"/>
        <v>127</v>
      </c>
      <c r="T89" s="10">
        <f t="shared" si="16"/>
        <v>18</v>
      </c>
      <c r="U89" s="46">
        <f t="shared" si="17"/>
        <v>262.07673333333338</v>
      </c>
    </row>
    <row r="90" spans="1:21" s="27" customFormat="1" x14ac:dyDescent="0.45">
      <c r="A90" s="40">
        <v>41764</v>
      </c>
      <c r="B90" s="9">
        <v>41767</v>
      </c>
      <c r="C90" s="7" t="s">
        <v>9</v>
      </c>
      <c r="D90" s="7" t="s">
        <v>335</v>
      </c>
      <c r="E90" s="7" t="s">
        <v>54</v>
      </c>
      <c r="F90" s="7" t="s">
        <v>55</v>
      </c>
      <c r="G90" s="7" t="s">
        <v>13</v>
      </c>
      <c r="H90" s="7" t="s">
        <v>3226</v>
      </c>
      <c r="I90" s="16">
        <v>127.869</v>
      </c>
      <c r="J90" s="16">
        <v>3</v>
      </c>
      <c r="K90" s="16">
        <v>0.3</v>
      </c>
      <c r="L90" s="38">
        <v>-9.1335000000000122</v>
      </c>
      <c r="M90" s="19">
        <f t="shared" si="9"/>
        <v>2014</v>
      </c>
      <c r="N90" s="19">
        <f t="shared" si="10"/>
        <v>5</v>
      </c>
      <c r="O90" s="19">
        <f t="shared" si="11"/>
        <v>19</v>
      </c>
      <c r="P90" s="12">
        <f t="shared" si="12"/>
        <v>157192.85309999998</v>
      </c>
      <c r="Q90" s="12">
        <f t="shared" si="13"/>
        <v>31407.572499999995</v>
      </c>
      <c r="R90" s="12">
        <f t="shared" si="14"/>
        <v>7862.3020000000006</v>
      </c>
      <c r="S90" s="10">
        <f t="shared" si="15"/>
        <v>127</v>
      </c>
      <c r="T90" s="10">
        <f t="shared" si="16"/>
        <v>18</v>
      </c>
      <c r="U90" s="46">
        <f t="shared" si="17"/>
        <v>262.07673333333338</v>
      </c>
    </row>
    <row r="91" spans="1:21" s="27" customFormat="1" x14ac:dyDescent="0.45">
      <c r="A91" s="40">
        <v>41766</v>
      </c>
      <c r="B91" s="9">
        <v>41771</v>
      </c>
      <c r="C91" s="7" t="s">
        <v>9</v>
      </c>
      <c r="D91" s="7" t="s">
        <v>710</v>
      </c>
      <c r="E91" s="7" t="s">
        <v>601</v>
      </c>
      <c r="F91" s="7" t="s">
        <v>79</v>
      </c>
      <c r="G91" s="7" t="s">
        <v>13</v>
      </c>
      <c r="H91" s="7" t="s">
        <v>29</v>
      </c>
      <c r="I91" s="16">
        <v>194.25</v>
      </c>
      <c r="J91" s="16">
        <v>2</v>
      </c>
      <c r="K91" s="16">
        <v>0.3</v>
      </c>
      <c r="L91" s="38">
        <v>-38.849999999999994</v>
      </c>
      <c r="M91" s="19">
        <f t="shared" si="9"/>
        <v>2014</v>
      </c>
      <c r="N91" s="19">
        <f t="shared" si="10"/>
        <v>5</v>
      </c>
      <c r="O91" s="19">
        <f t="shared" si="11"/>
        <v>19</v>
      </c>
      <c r="P91" s="12">
        <f t="shared" si="12"/>
        <v>157192.85309999998</v>
      </c>
      <c r="Q91" s="12">
        <f t="shared" si="13"/>
        <v>31407.572499999995</v>
      </c>
      <c r="R91" s="12">
        <f t="shared" si="14"/>
        <v>7862.3020000000006</v>
      </c>
      <c r="S91" s="10">
        <f t="shared" si="15"/>
        <v>127</v>
      </c>
      <c r="T91" s="10">
        <f t="shared" si="16"/>
        <v>18</v>
      </c>
      <c r="U91" s="46">
        <f t="shared" si="17"/>
        <v>262.07673333333338</v>
      </c>
    </row>
    <row r="92" spans="1:21" s="27" customFormat="1" x14ac:dyDescent="0.45">
      <c r="A92" s="40">
        <v>41766</v>
      </c>
      <c r="B92" s="9">
        <v>41771</v>
      </c>
      <c r="C92" s="7" t="s">
        <v>9</v>
      </c>
      <c r="D92" s="7" t="s">
        <v>710</v>
      </c>
      <c r="E92" s="7" t="s">
        <v>601</v>
      </c>
      <c r="F92" s="7" t="s">
        <v>79</v>
      </c>
      <c r="G92" s="7" t="s">
        <v>13</v>
      </c>
      <c r="H92" s="7" t="s">
        <v>3226</v>
      </c>
      <c r="I92" s="16">
        <v>872.32</v>
      </c>
      <c r="J92" s="16">
        <v>4</v>
      </c>
      <c r="K92" s="16">
        <v>0</v>
      </c>
      <c r="L92" s="38">
        <v>244.24959999999999</v>
      </c>
      <c r="M92" s="19">
        <f t="shared" si="9"/>
        <v>2014</v>
      </c>
      <c r="N92" s="19">
        <f t="shared" si="10"/>
        <v>5</v>
      </c>
      <c r="O92" s="19">
        <f t="shared" si="11"/>
        <v>19</v>
      </c>
      <c r="P92" s="12">
        <f t="shared" si="12"/>
        <v>157192.85309999998</v>
      </c>
      <c r="Q92" s="12">
        <f t="shared" si="13"/>
        <v>31407.572499999995</v>
      </c>
      <c r="R92" s="12">
        <f t="shared" si="14"/>
        <v>7862.3020000000006</v>
      </c>
      <c r="S92" s="10">
        <f t="shared" si="15"/>
        <v>127</v>
      </c>
      <c r="T92" s="10">
        <f t="shared" si="16"/>
        <v>18</v>
      </c>
      <c r="U92" s="46">
        <f t="shared" si="17"/>
        <v>262.07673333333338</v>
      </c>
    </row>
    <row r="93" spans="1:21" s="27" customFormat="1" x14ac:dyDescent="0.45">
      <c r="A93" s="40">
        <v>41769</v>
      </c>
      <c r="B93" s="9">
        <v>41773</v>
      </c>
      <c r="C93" s="7" t="s">
        <v>9</v>
      </c>
      <c r="D93" s="7" t="s">
        <v>77</v>
      </c>
      <c r="E93" s="7" t="s">
        <v>78</v>
      </c>
      <c r="F93" s="7" t="s">
        <v>79</v>
      </c>
      <c r="G93" s="7" t="s">
        <v>13</v>
      </c>
      <c r="H93" s="7" t="s">
        <v>14</v>
      </c>
      <c r="I93" s="16">
        <v>349.96499999999997</v>
      </c>
      <c r="J93" s="16">
        <v>7</v>
      </c>
      <c r="K93" s="16">
        <v>0.5</v>
      </c>
      <c r="L93" s="38">
        <v>-216.97830000000002</v>
      </c>
      <c r="M93" s="19">
        <f t="shared" si="9"/>
        <v>2014</v>
      </c>
      <c r="N93" s="19">
        <f t="shared" si="10"/>
        <v>5</v>
      </c>
      <c r="O93" s="19">
        <f t="shared" si="11"/>
        <v>19</v>
      </c>
      <c r="P93" s="12">
        <f t="shared" si="12"/>
        <v>157192.85309999998</v>
      </c>
      <c r="Q93" s="12">
        <f t="shared" si="13"/>
        <v>31407.572499999995</v>
      </c>
      <c r="R93" s="12">
        <f t="shared" si="14"/>
        <v>7862.3020000000006</v>
      </c>
      <c r="S93" s="10">
        <f t="shared" si="15"/>
        <v>127</v>
      </c>
      <c r="T93" s="10">
        <f t="shared" si="16"/>
        <v>18</v>
      </c>
      <c r="U93" s="46">
        <f t="shared" si="17"/>
        <v>262.07673333333338</v>
      </c>
    </row>
    <row r="94" spans="1:21" s="27" customFormat="1" x14ac:dyDescent="0.45">
      <c r="A94" s="40">
        <v>41769</v>
      </c>
      <c r="B94" s="9">
        <v>41774</v>
      </c>
      <c r="C94" s="7" t="s">
        <v>9</v>
      </c>
      <c r="D94" s="7" t="s">
        <v>312</v>
      </c>
      <c r="E94" s="7" t="s">
        <v>20</v>
      </c>
      <c r="F94" s="7" t="s">
        <v>21</v>
      </c>
      <c r="G94" s="7" t="s">
        <v>13</v>
      </c>
      <c r="H94" s="7" t="s">
        <v>3226</v>
      </c>
      <c r="I94" s="16">
        <v>256.78400000000005</v>
      </c>
      <c r="J94" s="16">
        <v>1</v>
      </c>
      <c r="K94" s="16">
        <v>0.2</v>
      </c>
      <c r="L94" s="38">
        <v>32.097999999999971</v>
      </c>
      <c r="M94" s="19">
        <f t="shared" si="9"/>
        <v>2014</v>
      </c>
      <c r="N94" s="19">
        <f t="shared" si="10"/>
        <v>5</v>
      </c>
      <c r="O94" s="19">
        <f t="shared" si="11"/>
        <v>19</v>
      </c>
      <c r="P94" s="12">
        <f t="shared" si="12"/>
        <v>157192.85309999998</v>
      </c>
      <c r="Q94" s="12">
        <f t="shared" si="13"/>
        <v>31407.572499999995</v>
      </c>
      <c r="R94" s="12">
        <f t="shared" si="14"/>
        <v>7862.3020000000006</v>
      </c>
      <c r="S94" s="10">
        <f t="shared" si="15"/>
        <v>127</v>
      </c>
      <c r="T94" s="10">
        <f t="shared" si="16"/>
        <v>18</v>
      </c>
      <c r="U94" s="46">
        <f t="shared" si="17"/>
        <v>262.07673333333338</v>
      </c>
    </row>
    <row r="95" spans="1:21" s="27" customFormat="1" x14ac:dyDescent="0.45">
      <c r="A95" s="40">
        <v>41770</v>
      </c>
      <c r="B95" s="9">
        <v>41775</v>
      </c>
      <c r="C95" s="7" t="s">
        <v>9</v>
      </c>
      <c r="D95" s="7" t="s">
        <v>53</v>
      </c>
      <c r="E95" s="7" t="s">
        <v>54</v>
      </c>
      <c r="F95" s="7" t="s">
        <v>55</v>
      </c>
      <c r="G95" s="7" t="s">
        <v>13</v>
      </c>
      <c r="H95" s="7" t="s">
        <v>3228</v>
      </c>
      <c r="I95" s="16">
        <v>66.112000000000009</v>
      </c>
      <c r="J95" s="16">
        <v>4</v>
      </c>
      <c r="K95" s="16">
        <v>0.6</v>
      </c>
      <c r="L95" s="38">
        <v>-84.292799999999986</v>
      </c>
      <c r="M95" s="19">
        <f t="shared" si="9"/>
        <v>2014</v>
      </c>
      <c r="N95" s="19">
        <f t="shared" si="10"/>
        <v>5</v>
      </c>
      <c r="O95" s="19">
        <f t="shared" si="11"/>
        <v>20</v>
      </c>
      <c r="P95" s="12">
        <f t="shared" si="12"/>
        <v>157192.85309999998</v>
      </c>
      <c r="Q95" s="12">
        <f t="shared" si="13"/>
        <v>31407.572499999995</v>
      </c>
      <c r="R95" s="12">
        <f t="shared" si="14"/>
        <v>4835.4135000000006</v>
      </c>
      <c r="S95" s="10">
        <f t="shared" si="15"/>
        <v>68</v>
      </c>
      <c r="T95" s="10">
        <f t="shared" si="16"/>
        <v>13</v>
      </c>
      <c r="U95" s="46">
        <f t="shared" si="17"/>
        <v>284.43608823529416</v>
      </c>
    </row>
    <row r="96" spans="1:21" s="27" customFormat="1" x14ac:dyDescent="0.45">
      <c r="A96" s="40">
        <v>41770</v>
      </c>
      <c r="B96" s="9">
        <v>41775</v>
      </c>
      <c r="C96" s="7" t="s">
        <v>18</v>
      </c>
      <c r="D96" s="7" t="s">
        <v>799</v>
      </c>
      <c r="E96" s="7" t="s">
        <v>54</v>
      </c>
      <c r="F96" s="7" t="s">
        <v>55</v>
      </c>
      <c r="G96" s="7" t="s">
        <v>13</v>
      </c>
      <c r="H96" s="7" t="s">
        <v>3226</v>
      </c>
      <c r="I96" s="16">
        <v>1212.9599999999998</v>
      </c>
      <c r="J96" s="16">
        <v>8</v>
      </c>
      <c r="K96" s="16">
        <v>0.3</v>
      </c>
      <c r="L96" s="38">
        <v>-69.311999999999898</v>
      </c>
      <c r="M96" s="19">
        <f t="shared" si="9"/>
        <v>2014</v>
      </c>
      <c r="N96" s="19">
        <f t="shared" si="10"/>
        <v>5</v>
      </c>
      <c r="O96" s="19">
        <f t="shared" si="11"/>
        <v>20</v>
      </c>
      <c r="P96" s="12">
        <f t="shared" si="12"/>
        <v>157192.85309999998</v>
      </c>
      <c r="Q96" s="12">
        <f t="shared" si="13"/>
        <v>31407.572499999995</v>
      </c>
      <c r="R96" s="12">
        <f t="shared" si="14"/>
        <v>4835.4135000000006</v>
      </c>
      <c r="S96" s="10">
        <f t="shared" si="15"/>
        <v>68</v>
      </c>
      <c r="T96" s="10">
        <f t="shared" si="16"/>
        <v>13</v>
      </c>
      <c r="U96" s="46">
        <f t="shared" si="17"/>
        <v>284.43608823529416</v>
      </c>
    </row>
    <row r="97" spans="1:21" s="27" customFormat="1" x14ac:dyDescent="0.45">
      <c r="A97" s="40">
        <v>41771</v>
      </c>
      <c r="B97" s="9">
        <v>41774</v>
      </c>
      <c r="C97" s="7" t="s">
        <v>9</v>
      </c>
      <c r="D97" s="7" t="s">
        <v>1187</v>
      </c>
      <c r="E97" s="7" t="s">
        <v>60</v>
      </c>
      <c r="F97" s="7" t="s">
        <v>55</v>
      </c>
      <c r="G97" s="7" t="s">
        <v>13</v>
      </c>
      <c r="H97" s="7" t="s">
        <v>3228</v>
      </c>
      <c r="I97" s="16">
        <v>34.79</v>
      </c>
      <c r="J97" s="16">
        <v>7</v>
      </c>
      <c r="K97" s="16">
        <v>0</v>
      </c>
      <c r="L97" s="38">
        <v>10.784899999999999</v>
      </c>
      <c r="M97" s="19">
        <f t="shared" si="9"/>
        <v>2014</v>
      </c>
      <c r="N97" s="19">
        <f t="shared" si="10"/>
        <v>5</v>
      </c>
      <c r="O97" s="19">
        <f t="shared" si="11"/>
        <v>20</v>
      </c>
      <c r="P97" s="12">
        <f t="shared" si="12"/>
        <v>157192.85309999998</v>
      </c>
      <c r="Q97" s="12">
        <f t="shared" si="13"/>
        <v>31407.572499999995</v>
      </c>
      <c r="R97" s="12">
        <f t="shared" si="14"/>
        <v>4835.4135000000006</v>
      </c>
      <c r="S97" s="10">
        <f t="shared" si="15"/>
        <v>68</v>
      </c>
      <c r="T97" s="10">
        <f t="shared" si="16"/>
        <v>13</v>
      </c>
      <c r="U97" s="46">
        <f t="shared" si="17"/>
        <v>284.43608823529416</v>
      </c>
    </row>
    <row r="98" spans="1:21" s="27" customFormat="1" x14ac:dyDescent="0.45">
      <c r="A98" s="40">
        <v>41771</v>
      </c>
      <c r="B98" s="9">
        <v>41776</v>
      </c>
      <c r="C98" s="7" t="s">
        <v>9</v>
      </c>
      <c r="D98" s="7" t="s">
        <v>303</v>
      </c>
      <c r="E98" s="7" t="s">
        <v>601</v>
      </c>
      <c r="F98" s="7" t="s">
        <v>79</v>
      </c>
      <c r="G98" s="7" t="s">
        <v>13</v>
      </c>
      <c r="H98" s="7" t="s">
        <v>29</v>
      </c>
      <c r="I98" s="16">
        <v>700.05600000000004</v>
      </c>
      <c r="J98" s="16">
        <v>3</v>
      </c>
      <c r="K98" s="16">
        <v>0.3</v>
      </c>
      <c r="L98" s="38">
        <v>-130.0104</v>
      </c>
      <c r="M98" s="19">
        <f t="shared" si="9"/>
        <v>2014</v>
      </c>
      <c r="N98" s="19">
        <f t="shared" si="10"/>
        <v>5</v>
      </c>
      <c r="O98" s="19">
        <f t="shared" si="11"/>
        <v>20</v>
      </c>
      <c r="P98" s="12">
        <f t="shared" si="12"/>
        <v>157192.85309999998</v>
      </c>
      <c r="Q98" s="12">
        <f t="shared" si="13"/>
        <v>31407.572499999995</v>
      </c>
      <c r="R98" s="12">
        <f t="shared" si="14"/>
        <v>4835.4135000000006</v>
      </c>
      <c r="S98" s="10">
        <f t="shared" si="15"/>
        <v>68</v>
      </c>
      <c r="T98" s="10">
        <f t="shared" si="16"/>
        <v>13</v>
      </c>
      <c r="U98" s="46">
        <f t="shared" si="17"/>
        <v>284.43608823529416</v>
      </c>
    </row>
    <row r="99" spans="1:21" s="27" customFormat="1" x14ac:dyDescent="0.45">
      <c r="A99" s="40">
        <v>41772</v>
      </c>
      <c r="B99" s="9">
        <v>41778</v>
      </c>
      <c r="C99" s="7" t="s">
        <v>18</v>
      </c>
      <c r="D99" s="7" t="s">
        <v>19</v>
      </c>
      <c r="E99" s="7" t="s">
        <v>20</v>
      </c>
      <c r="F99" s="7" t="s">
        <v>21</v>
      </c>
      <c r="G99" s="7" t="s">
        <v>13</v>
      </c>
      <c r="H99" s="7" t="s">
        <v>3226</v>
      </c>
      <c r="I99" s="16">
        <v>279.45600000000002</v>
      </c>
      <c r="J99" s="16">
        <v>6</v>
      </c>
      <c r="K99" s="16">
        <v>0.2</v>
      </c>
      <c r="L99" s="38">
        <v>20.959199999999996</v>
      </c>
      <c r="M99" s="19">
        <f t="shared" si="9"/>
        <v>2014</v>
      </c>
      <c r="N99" s="19">
        <f t="shared" si="10"/>
        <v>5</v>
      </c>
      <c r="O99" s="19">
        <f t="shared" si="11"/>
        <v>20</v>
      </c>
      <c r="P99" s="12">
        <f t="shared" si="12"/>
        <v>157192.85309999998</v>
      </c>
      <c r="Q99" s="12">
        <f t="shared" si="13"/>
        <v>31407.572499999995</v>
      </c>
      <c r="R99" s="12">
        <f t="shared" si="14"/>
        <v>4835.4135000000006</v>
      </c>
      <c r="S99" s="10">
        <f t="shared" si="15"/>
        <v>68</v>
      </c>
      <c r="T99" s="10">
        <f t="shared" si="16"/>
        <v>13</v>
      </c>
      <c r="U99" s="46">
        <f t="shared" si="17"/>
        <v>284.43608823529416</v>
      </c>
    </row>
    <row r="100" spans="1:21" s="27" customFormat="1" x14ac:dyDescent="0.45">
      <c r="A100" s="40">
        <v>41773</v>
      </c>
      <c r="B100" s="9">
        <v>41779</v>
      </c>
      <c r="C100" s="7" t="s">
        <v>18</v>
      </c>
      <c r="D100" s="7" t="s">
        <v>560</v>
      </c>
      <c r="E100" s="7" t="s">
        <v>28</v>
      </c>
      <c r="F100" s="7" t="s">
        <v>12</v>
      </c>
      <c r="G100" s="7" t="s">
        <v>13</v>
      </c>
      <c r="H100" s="7" t="s">
        <v>3228</v>
      </c>
      <c r="I100" s="16">
        <v>310.88000000000005</v>
      </c>
      <c r="J100" s="16">
        <v>2</v>
      </c>
      <c r="K100" s="16">
        <v>0.2</v>
      </c>
      <c r="L100" s="38">
        <v>23.315999999999988</v>
      </c>
      <c r="M100" s="19">
        <f t="shared" si="9"/>
        <v>2014</v>
      </c>
      <c r="N100" s="19">
        <f t="shared" si="10"/>
        <v>5</v>
      </c>
      <c r="O100" s="19">
        <f t="shared" si="11"/>
        <v>20</v>
      </c>
      <c r="P100" s="12">
        <f t="shared" si="12"/>
        <v>157192.85309999998</v>
      </c>
      <c r="Q100" s="12">
        <f t="shared" si="13"/>
        <v>31407.572499999995</v>
      </c>
      <c r="R100" s="12">
        <f t="shared" si="14"/>
        <v>4835.4135000000006</v>
      </c>
      <c r="S100" s="10">
        <f t="shared" si="15"/>
        <v>68</v>
      </c>
      <c r="T100" s="10">
        <f t="shared" si="16"/>
        <v>13</v>
      </c>
      <c r="U100" s="46">
        <f t="shared" si="17"/>
        <v>284.43608823529416</v>
      </c>
    </row>
    <row r="101" spans="1:21" s="27" customFormat="1" x14ac:dyDescent="0.45">
      <c r="A101" s="40">
        <v>41775</v>
      </c>
      <c r="B101" s="9">
        <v>41782</v>
      </c>
      <c r="C101" s="7" t="s">
        <v>18</v>
      </c>
      <c r="D101" s="7" t="s">
        <v>19</v>
      </c>
      <c r="E101" s="7" t="s">
        <v>20</v>
      </c>
      <c r="F101" s="7" t="s">
        <v>21</v>
      </c>
      <c r="G101" s="7" t="s">
        <v>13</v>
      </c>
      <c r="H101" s="7" t="s">
        <v>3226</v>
      </c>
      <c r="I101" s="16">
        <v>232.88</v>
      </c>
      <c r="J101" s="16">
        <v>5</v>
      </c>
      <c r="K101" s="16">
        <v>0.2</v>
      </c>
      <c r="L101" s="38">
        <v>17.466000000000008</v>
      </c>
      <c r="M101" s="19">
        <f t="shared" si="9"/>
        <v>2014</v>
      </c>
      <c r="N101" s="19">
        <f t="shared" si="10"/>
        <v>5</v>
      </c>
      <c r="O101" s="19">
        <f t="shared" si="11"/>
        <v>20</v>
      </c>
      <c r="P101" s="12">
        <f t="shared" si="12"/>
        <v>157192.85309999998</v>
      </c>
      <c r="Q101" s="12">
        <f t="shared" si="13"/>
        <v>31407.572499999995</v>
      </c>
      <c r="R101" s="12">
        <f t="shared" si="14"/>
        <v>4835.4135000000006</v>
      </c>
      <c r="S101" s="10">
        <f t="shared" si="15"/>
        <v>68</v>
      </c>
      <c r="T101" s="10">
        <f t="shared" si="16"/>
        <v>13</v>
      </c>
      <c r="U101" s="46">
        <f t="shared" si="17"/>
        <v>284.43608823529416</v>
      </c>
    </row>
    <row r="102" spans="1:21" s="27" customFormat="1" x14ac:dyDescent="0.45">
      <c r="A102" s="40">
        <v>41777</v>
      </c>
      <c r="B102" s="9">
        <v>41779</v>
      </c>
      <c r="C102" s="7" t="s">
        <v>9</v>
      </c>
      <c r="D102" s="7" t="s">
        <v>395</v>
      </c>
      <c r="E102" s="7" t="s">
        <v>249</v>
      </c>
      <c r="F102" s="7" t="s">
        <v>79</v>
      </c>
      <c r="G102" s="7" t="s">
        <v>13</v>
      </c>
      <c r="H102" s="7" t="s">
        <v>3228</v>
      </c>
      <c r="I102" s="16">
        <v>149.232</v>
      </c>
      <c r="J102" s="16">
        <v>3</v>
      </c>
      <c r="K102" s="16">
        <v>0.2</v>
      </c>
      <c r="L102" s="38">
        <v>3.7308000000000021</v>
      </c>
      <c r="M102" s="19">
        <f t="shared" si="9"/>
        <v>2014</v>
      </c>
      <c r="N102" s="19">
        <f t="shared" si="10"/>
        <v>5</v>
      </c>
      <c r="O102" s="19">
        <f t="shared" si="11"/>
        <v>21</v>
      </c>
      <c r="P102" s="12">
        <f t="shared" si="12"/>
        <v>157192.85309999998</v>
      </c>
      <c r="Q102" s="12">
        <f t="shared" si="13"/>
        <v>31407.572499999995</v>
      </c>
      <c r="R102" s="12">
        <f t="shared" si="14"/>
        <v>2891.19</v>
      </c>
      <c r="S102" s="10">
        <f t="shared" si="15"/>
        <v>58</v>
      </c>
      <c r="T102" s="10">
        <f t="shared" si="16"/>
        <v>5</v>
      </c>
      <c r="U102" s="46">
        <f t="shared" si="17"/>
        <v>222.39923076923077</v>
      </c>
    </row>
    <row r="103" spans="1:21" s="27" customFormat="1" x14ac:dyDescent="0.45">
      <c r="A103" s="40">
        <v>41779</v>
      </c>
      <c r="B103" s="9">
        <v>41781</v>
      </c>
      <c r="C103" s="7" t="s">
        <v>18</v>
      </c>
      <c r="D103" s="7" t="s">
        <v>126</v>
      </c>
      <c r="E103" s="7" t="s">
        <v>1242</v>
      </c>
      <c r="F103" s="7" t="s">
        <v>79</v>
      </c>
      <c r="G103" s="7" t="s">
        <v>13</v>
      </c>
      <c r="H103" s="7" t="s">
        <v>3228</v>
      </c>
      <c r="I103" s="16">
        <v>139.86000000000001</v>
      </c>
      <c r="J103" s="16">
        <v>7</v>
      </c>
      <c r="K103" s="16">
        <v>0</v>
      </c>
      <c r="L103" s="38">
        <v>60.139800000000015</v>
      </c>
      <c r="M103" s="19">
        <f t="shared" si="9"/>
        <v>2014</v>
      </c>
      <c r="N103" s="19">
        <f t="shared" si="10"/>
        <v>5</v>
      </c>
      <c r="O103" s="19">
        <f t="shared" si="11"/>
        <v>21</v>
      </c>
      <c r="P103" s="12">
        <f t="shared" si="12"/>
        <v>157192.85309999998</v>
      </c>
      <c r="Q103" s="12">
        <f t="shared" si="13"/>
        <v>31407.572499999995</v>
      </c>
      <c r="R103" s="12">
        <f t="shared" si="14"/>
        <v>2891.19</v>
      </c>
      <c r="S103" s="10">
        <f t="shared" si="15"/>
        <v>58</v>
      </c>
      <c r="T103" s="10">
        <f t="shared" si="16"/>
        <v>5</v>
      </c>
      <c r="U103" s="46">
        <f t="shared" si="17"/>
        <v>222.39923076923077</v>
      </c>
    </row>
    <row r="104" spans="1:21" s="27" customFormat="1" x14ac:dyDescent="0.45">
      <c r="A104" s="40">
        <v>41779</v>
      </c>
      <c r="B104" s="9">
        <v>41781</v>
      </c>
      <c r="C104" s="7" t="s">
        <v>18</v>
      </c>
      <c r="D104" s="7" t="s">
        <v>3183</v>
      </c>
      <c r="E104" s="7" t="s">
        <v>54</v>
      </c>
      <c r="F104" s="7" t="s">
        <v>55</v>
      </c>
      <c r="G104" s="7" t="s">
        <v>13</v>
      </c>
      <c r="H104" s="7" t="s">
        <v>3228</v>
      </c>
      <c r="I104" s="16">
        <v>10.332000000000001</v>
      </c>
      <c r="J104" s="16">
        <v>3</v>
      </c>
      <c r="K104" s="16">
        <v>0.6</v>
      </c>
      <c r="L104" s="38">
        <v>-5.9408999999999992</v>
      </c>
      <c r="M104" s="19">
        <f t="shared" si="9"/>
        <v>2014</v>
      </c>
      <c r="N104" s="19">
        <f t="shared" si="10"/>
        <v>5</v>
      </c>
      <c r="O104" s="19">
        <f t="shared" si="11"/>
        <v>21</v>
      </c>
      <c r="P104" s="12">
        <f t="shared" si="12"/>
        <v>157192.85309999998</v>
      </c>
      <c r="Q104" s="12">
        <f t="shared" si="13"/>
        <v>31407.572499999995</v>
      </c>
      <c r="R104" s="12">
        <f t="shared" si="14"/>
        <v>2891.19</v>
      </c>
      <c r="S104" s="10">
        <f t="shared" si="15"/>
        <v>58</v>
      </c>
      <c r="T104" s="10">
        <f t="shared" si="16"/>
        <v>5</v>
      </c>
      <c r="U104" s="46">
        <f t="shared" si="17"/>
        <v>222.39923076923077</v>
      </c>
    </row>
    <row r="105" spans="1:21" s="27" customFormat="1" x14ac:dyDescent="0.45">
      <c r="A105" s="40">
        <v>41780</v>
      </c>
      <c r="B105" s="9">
        <v>41782</v>
      </c>
      <c r="C105" s="7" t="s">
        <v>9</v>
      </c>
      <c r="D105" s="7" t="s">
        <v>95</v>
      </c>
      <c r="E105" s="7" t="s">
        <v>54</v>
      </c>
      <c r="F105" s="7" t="s">
        <v>55</v>
      </c>
      <c r="G105" s="7" t="s">
        <v>13</v>
      </c>
      <c r="H105" s="7" t="s">
        <v>3226</v>
      </c>
      <c r="I105" s="16">
        <v>107.77200000000001</v>
      </c>
      <c r="J105" s="16">
        <v>2</v>
      </c>
      <c r="K105" s="16">
        <v>0.3</v>
      </c>
      <c r="L105" s="38">
        <v>-29.252400000000009</v>
      </c>
      <c r="M105" s="19">
        <f t="shared" si="9"/>
        <v>2014</v>
      </c>
      <c r="N105" s="19">
        <f t="shared" si="10"/>
        <v>5</v>
      </c>
      <c r="O105" s="19">
        <f t="shared" si="11"/>
        <v>21</v>
      </c>
      <c r="P105" s="12">
        <f t="shared" si="12"/>
        <v>157192.85309999998</v>
      </c>
      <c r="Q105" s="12">
        <f t="shared" si="13"/>
        <v>31407.572499999995</v>
      </c>
      <c r="R105" s="12">
        <f t="shared" si="14"/>
        <v>2891.19</v>
      </c>
      <c r="S105" s="10">
        <f t="shared" si="15"/>
        <v>58</v>
      </c>
      <c r="T105" s="10">
        <f t="shared" si="16"/>
        <v>5</v>
      </c>
      <c r="U105" s="46">
        <f t="shared" si="17"/>
        <v>222.39923076923077</v>
      </c>
    </row>
    <row r="106" spans="1:21" s="27" customFormat="1" x14ac:dyDescent="0.45">
      <c r="A106" s="40">
        <v>41784</v>
      </c>
      <c r="B106" s="9">
        <v>41788</v>
      </c>
      <c r="C106" s="7" t="s">
        <v>9</v>
      </c>
      <c r="D106" s="7" t="s">
        <v>156</v>
      </c>
      <c r="E106" s="7" t="s">
        <v>110</v>
      </c>
      <c r="F106" s="7" t="s">
        <v>55</v>
      </c>
      <c r="G106" s="7" t="s">
        <v>13</v>
      </c>
      <c r="H106" s="7" t="s">
        <v>3228</v>
      </c>
      <c r="I106" s="16">
        <v>29.32</v>
      </c>
      <c r="J106" s="16">
        <v>2</v>
      </c>
      <c r="K106" s="16">
        <v>0.6</v>
      </c>
      <c r="L106" s="38">
        <v>-24.188999999999993</v>
      </c>
      <c r="M106" s="19">
        <f t="shared" si="9"/>
        <v>2014</v>
      </c>
      <c r="N106" s="19">
        <f t="shared" si="10"/>
        <v>5</v>
      </c>
      <c r="O106" s="19">
        <f t="shared" si="11"/>
        <v>22</v>
      </c>
      <c r="P106" s="12">
        <f t="shared" si="12"/>
        <v>157192.85309999998</v>
      </c>
      <c r="Q106" s="12">
        <f t="shared" si="13"/>
        <v>31407.572499999995</v>
      </c>
      <c r="R106" s="12">
        <f t="shared" si="14"/>
        <v>8138.1639999999998</v>
      </c>
      <c r="S106" s="10">
        <f t="shared" si="15"/>
        <v>89</v>
      </c>
      <c r="T106" s="10">
        <f t="shared" si="16"/>
        <v>17</v>
      </c>
      <c r="U106" s="46">
        <f t="shared" si="17"/>
        <v>339.09016666666668</v>
      </c>
    </row>
    <row r="107" spans="1:21" s="27" customFormat="1" x14ac:dyDescent="0.45">
      <c r="A107" s="40">
        <v>41785</v>
      </c>
      <c r="B107" s="9">
        <v>41789</v>
      </c>
      <c r="C107" s="7" t="s">
        <v>18</v>
      </c>
      <c r="D107" s="7" t="s">
        <v>19</v>
      </c>
      <c r="E107" s="7" t="s">
        <v>20</v>
      </c>
      <c r="F107" s="7" t="s">
        <v>21</v>
      </c>
      <c r="G107" s="7" t="s">
        <v>13</v>
      </c>
      <c r="H107" s="7" t="s">
        <v>14</v>
      </c>
      <c r="I107" s="16">
        <v>290.666</v>
      </c>
      <c r="J107" s="16">
        <v>2</v>
      </c>
      <c r="K107" s="16">
        <v>0.15</v>
      </c>
      <c r="L107" s="38">
        <v>27.356800000000007</v>
      </c>
      <c r="M107" s="19">
        <f t="shared" si="9"/>
        <v>2014</v>
      </c>
      <c r="N107" s="19">
        <f t="shared" si="10"/>
        <v>5</v>
      </c>
      <c r="O107" s="19">
        <f t="shared" si="11"/>
        <v>22</v>
      </c>
      <c r="P107" s="12">
        <f t="shared" si="12"/>
        <v>157192.85309999998</v>
      </c>
      <c r="Q107" s="12">
        <f t="shared" si="13"/>
        <v>31407.572499999995</v>
      </c>
      <c r="R107" s="12">
        <f t="shared" si="14"/>
        <v>8138.1639999999998</v>
      </c>
      <c r="S107" s="10">
        <f t="shared" si="15"/>
        <v>89</v>
      </c>
      <c r="T107" s="10">
        <f t="shared" si="16"/>
        <v>17</v>
      </c>
      <c r="U107" s="46">
        <f t="shared" si="17"/>
        <v>339.09016666666668</v>
      </c>
    </row>
    <row r="108" spans="1:21" s="27" customFormat="1" x14ac:dyDescent="0.45">
      <c r="A108" s="40">
        <v>41785</v>
      </c>
      <c r="B108" s="9">
        <v>41789</v>
      </c>
      <c r="C108" s="7" t="s">
        <v>9</v>
      </c>
      <c r="D108" s="7" t="s">
        <v>19</v>
      </c>
      <c r="E108" s="7" t="s">
        <v>20</v>
      </c>
      <c r="F108" s="7" t="s">
        <v>21</v>
      </c>
      <c r="G108" s="7" t="s">
        <v>13</v>
      </c>
      <c r="H108" s="7" t="s">
        <v>3226</v>
      </c>
      <c r="I108" s="16">
        <v>225.29600000000002</v>
      </c>
      <c r="J108" s="16">
        <v>2</v>
      </c>
      <c r="K108" s="16">
        <v>0.2</v>
      </c>
      <c r="L108" s="38">
        <v>22.529599999999995</v>
      </c>
      <c r="M108" s="19">
        <f t="shared" si="9"/>
        <v>2014</v>
      </c>
      <c r="N108" s="19">
        <f t="shared" si="10"/>
        <v>5</v>
      </c>
      <c r="O108" s="19">
        <f t="shared" si="11"/>
        <v>22</v>
      </c>
      <c r="P108" s="12">
        <f t="shared" si="12"/>
        <v>157192.85309999998</v>
      </c>
      <c r="Q108" s="12">
        <f t="shared" si="13"/>
        <v>31407.572499999995</v>
      </c>
      <c r="R108" s="12">
        <f t="shared" si="14"/>
        <v>8138.1639999999998</v>
      </c>
      <c r="S108" s="10">
        <f t="shared" si="15"/>
        <v>89</v>
      </c>
      <c r="T108" s="10">
        <f t="shared" si="16"/>
        <v>17</v>
      </c>
      <c r="U108" s="46">
        <f t="shared" si="17"/>
        <v>339.09016666666668</v>
      </c>
    </row>
    <row r="109" spans="1:21" s="27" customFormat="1" x14ac:dyDescent="0.45">
      <c r="A109" s="40">
        <v>41785</v>
      </c>
      <c r="B109" s="9">
        <v>41790</v>
      </c>
      <c r="C109" s="7" t="s">
        <v>9</v>
      </c>
      <c r="D109" s="7" t="s">
        <v>156</v>
      </c>
      <c r="E109" s="7" t="s">
        <v>110</v>
      </c>
      <c r="F109" s="7" t="s">
        <v>55</v>
      </c>
      <c r="G109" s="7" t="s">
        <v>13</v>
      </c>
      <c r="H109" s="7" t="s">
        <v>3226</v>
      </c>
      <c r="I109" s="16">
        <v>359.77199999999999</v>
      </c>
      <c r="J109" s="16">
        <v>2</v>
      </c>
      <c r="K109" s="16">
        <v>0.3</v>
      </c>
      <c r="L109" s="38">
        <v>-5.1396000000000583</v>
      </c>
      <c r="M109" s="19">
        <f t="shared" si="9"/>
        <v>2014</v>
      </c>
      <c r="N109" s="19">
        <f t="shared" si="10"/>
        <v>5</v>
      </c>
      <c r="O109" s="19">
        <f t="shared" si="11"/>
        <v>22</v>
      </c>
      <c r="P109" s="12">
        <f t="shared" si="12"/>
        <v>157192.85309999998</v>
      </c>
      <c r="Q109" s="12">
        <f t="shared" si="13"/>
        <v>31407.572499999995</v>
      </c>
      <c r="R109" s="12">
        <f t="shared" si="14"/>
        <v>8138.1639999999998</v>
      </c>
      <c r="S109" s="10">
        <f t="shared" si="15"/>
        <v>89</v>
      </c>
      <c r="T109" s="10">
        <f t="shared" si="16"/>
        <v>17</v>
      </c>
      <c r="U109" s="46">
        <f t="shared" si="17"/>
        <v>339.09016666666668</v>
      </c>
    </row>
    <row r="110" spans="1:21" s="27" customFormat="1" x14ac:dyDescent="0.45">
      <c r="A110" s="40">
        <v>41786</v>
      </c>
      <c r="B110" s="9">
        <v>41786</v>
      </c>
      <c r="C110" s="7" t="s">
        <v>18</v>
      </c>
      <c r="D110" s="7" t="s">
        <v>466</v>
      </c>
      <c r="E110" s="7" t="s">
        <v>20</v>
      </c>
      <c r="F110" s="7" t="s">
        <v>21</v>
      </c>
      <c r="G110" s="7" t="s">
        <v>13</v>
      </c>
      <c r="H110" s="7" t="s">
        <v>29</v>
      </c>
      <c r="I110" s="16">
        <v>567.12</v>
      </c>
      <c r="J110" s="16">
        <v>10</v>
      </c>
      <c r="K110" s="16">
        <v>0.2</v>
      </c>
      <c r="L110" s="38">
        <v>-28.355999999999952</v>
      </c>
      <c r="M110" s="19">
        <f t="shared" si="9"/>
        <v>2014</v>
      </c>
      <c r="N110" s="19">
        <f t="shared" si="10"/>
        <v>5</v>
      </c>
      <c r="O110" s="19">
        <f t="shared" si="11"/>
        <v>22</v>
      </c>
      <c r="P110" s="12">
        <f t="shared" si="12"/>
        <v>157192.85309999998</v>
      </c>
      <c r="Q110" s="12">
        <f t="shared" si="13"/>
        <v>31407.572499999995</v>
      </c>
      <c r="R110" s="12">
        <f t="shared" si="14"/>
        <v>8138.1639999999998</v>
      </c>
      <c r="S110" s="10">
        <f t="shared" si="15"/>
        <v>89</v>
      </c>
      <c r="T110" s="10">
        <f t="shared" si="16"/>
        <v>17</v>
      </c>
      <c r="U110" s="46">
        <f t="shared" si="17"/>
        <v>339.09016666666668</v>
      </c>
    </row>
    <row r="111" spans="1:21" s="27" customFormat="1" x14ac:dyDescent="0.45">
      <c r="A111" s="40">
        <v>41789</v>
      </c>
      <c r="B111" s="9">
        <v>41795</v>
      </c>
      <c r="C111" s="7" t="s">
        <v>9</v>
      </c>
      <c r="D111" s="7" t="s">
        <v>3018</v>
      </c>
      <c r="E111" s="7" t="s">
        <v>110</v>
      </c>
      <c r="F111" s="7" t="s">
        <v>55</v>
      </c>
      <c r="G111" s="7" t="s">
        <v>13</v>
      </c>
      <c r="H111" s="7" t="s">
        <v>29</v>
      </c>
      <c r="I111" s="16">
        <v>355.45499999999998</v>
      </c>
      <c r="J111" s="16">
        <v>3</v>
      </c>
      <c r="K111" s="16">
        <v>0.5</v>
      </c>
      <c r="L111" s="38">
        <v>-184.83660000000003</v>
      </c>
      <c r="M111" s="19">
        <f t="shared" si="9"/>
        <v>2014</v>
      </c>
      <c r="N111" s="19">
        <f t="shared" si="10"/>
        <v>5</v>
      </c>
      <c r="O111" s="19">
        <f t="shared" si="11"/>
        <v>22</v>
      </c>
      <c r="P111" s="12">
        <f t="shared" si="12"/>
        <v>157192.85309999998</v>
      </c>
      <c r="Q111" s="12">
        <f t="shared" si="13"/>
        <v>31407.572499999995</v>
      </c>
      <c r="R111" s="12">
        <f t="shared" si="14"/>
        <v>8138.1639999999998</v>
      </c>
      <c r="S111" s="10">
        <f t="shared" si="15"/>
        <v>89</v>
      </c>
      <c r="T111" s="10">
        <f t="shared" si="16"/>
        <v>17</v>
      </c>
      <c r="U111" s="46">
        <f t="shared" si="17"/>
        <v>339.09016666666668</v>
      </c>
    </row>
    <row r="112" spans="1:21" s="27" customFormat="1" x14ac:dyDescent="0.45">
      <c r="A112" s="40">
        <v>41791</v>
      </c>
      <c r="B112" s="9">
        <v>41796</v>
      </c>
      <c r="C112" s="7" t="s">
        <v>52</v>
      </c>
      <c r="D112" s="7" t="s">
        <v>458</v>
      </c>
      <c r="E112" s="7" t="s">
        <v>119</v>
      </c>
      <c r="F112" s="7" t="s">
        <v>55</v>
      </c>
      <c r="G112" s="7" t="s">
        <v>13</v>
      </c>
      <c r="H112" s="7" t="s">
        <v>3226</v>
      </c>
      <c r="I112" s="16">
        <v>2001.8600000000001</v>
      </c>
      <c r="J112" s="16">
        <v>7</v>
      </c>
      <c r="K112" s="16">
        <v>0</v>
      </c>
      <c r="L112" s="38">
        <v>580.53939999999989</v>
      </c>
      <c r="M112" s="19">
        <f t="shared" si="9"/>
        <v>2014</v>
      </c>
      <c r="N112" s="19">
        <f t="shared" si="10"/>
        <v>6</v>
      </c>
      <c r="O112" s="19">
        <f t="shared" si="11"/>
        <v>23</v>
      </c>
      <c r="P112" s="12">
        <f t="shared" si="12"/>
        <v>157192.85309999998</v>
      </c>
      <c r="Q112" s="12">
        <f t="shared" si="13"/>
        <v>33990.876599999989</v>
      </c>
      <c r="R112" s="12">
        <f t="shared" si="14"/>
        <v>14416.489000000001</v>
      </c>
      <c r="S112" s="10">
        <f t="shared" si="15"/>
        <v>138</v>
      </c>
      <c r="T112" s="10">
        <f t="shared" si="16"/>
        <v>16</v>
      </c>
      <c r="U112" s="46">
        <f t="shared" si="17"/>
        <v>465.04803225806455</v>
      </c>
    </row>
    <row r="113" spans="1:21" s="27" customFormat="1" x14ac:dyDescent="0.45">
      <c r="A113" s="40">
        <v>41791</v>
      </c>
      <c r="B113" s="9">
        <v>41796</v>
      </c>
      <c r="C113" s="7" t="s">
        <v>9</v>
      </c>
      <c r="D113" s="7" t="s">
        <v>2181</v>
      </c>
      <c r="E113" s="7" t="s">
        <v>811</v>
      </c>
      <c r="F113" s="7" t="s">
        <v>12</v>
      </c>
      <c r="G113" s="7" t="s">
        <v>13</v>
      </c>
      <c r="H113" s="7" t="s">
        <v>3228</v>
      </c>
      <c r="I113" s="16">
        <v>22.200000000000003</v>
      </c>
      <c r="J113" s="16">
        <v>6</v>
      </c>
      <c r="K113" s="16">
        <v>0</v>
      </c>
      <c r="L113" s="38">
        <v>9.1020000000000021</v>
      </c>
      <c r="M113" s="19">
        <f t="shared" si="9"/>
        <v>2014</v>
      </c>
      <c r="N113" s="19">
        <f t="shared" si="10"/>
        <v>6</v>
      </c>
      <c r="O113" s="19">
        <f t="shared" si="11"/>
        <v>23</v>
      </c>
      <c r="P113" s="12">
        <f t="shared" si="12"/>
        <v>157192.85309999998</v>
      </c>
      <c r="Q113" s="12">
        <f t="shared" si="13"/>
        <v>33990.876599999989</v>
      </c>
      <c r="R113" s="12">
        <f t="shared" si="14"/>
        <v>14416.489000000001</v>
      </c>
      <c r="S113" s="10">
        <f t="shared" si="15"/>
        <v>138</v>
      </c>
      <c r="T113" s="10">
        <f t="shared" si="16"/>
        <v>16</v>
      </c>
      <c r="U113" s="46">
        <f t="shared" si="17"/>
        <v>465.04803225806455</v>
      </c>
    </row>
    <row r="114" spans="1:21" s="27" customFormat="1" x14ac:dyDescent="0.45">
      <c r="A114" s="40">
        <v>41792</v>
      </c>
      <c r="B114" s="9">
        <v>41797</v>
      </c>
      <c r="C114" s="7" t="s">
        <v>52</v>
      </c>
      <c r="D114" s="7" t="s">
        <v>82</v>
      </c>
      <c r="E114" s="7" t="s">
        <v>64</v>
      </c>
      <c r="F114" s="7" t="s">
        <v>21</v>
      </c>
      <c r="G114" s="7" t="s">
        <v>13</v>
      </c>
      <c r="H114" s="7" t="s">
        <v>3228</v>
      </c>
      <c r="I114" s="16">
        <v>73.320000000000007</v>
      </c>
      <c r="J114" s="16">
        <v>6</v>
      </c>
      <c r="K114" s="16">
        <v>0</v>
      </c>
      <c r="L114" s="38">
        <v>21.995999999999992</v>
      </c>
      <c r="M114" s="19">
        <f t="shared" si="9"/>
        <v>2014</v>
      </c>
      <c r="N114" s="19">
        <f t="shared" si="10"/>
        <v>6</v>
      </c>
      <c r="O114" s="19">
        <f t="shared" si="11"/>
        <v>23</v>
      </c>
      <c r="P114" s="12">
        <f t="shared" si="12"/>
        <v>157192.85309999998</v>
      </c>
      <c r="Q114" s="12">
        <f t="shared" si="13"/>
        <v>33990.876599999989</v>
      </c>
      <c r="R114" s="12">
        <f t="shared" si="14"/>
        <v>14416.489000000001</v>
      </c>
      <c r="S114" s="10">
        <f t="shared" si="15"/>
        <v>138</v>
      </c>
      <c r="T114" s="10">
        <f t="shared" si="16"/>
        <v>16</v>
      </c>
      <c r="U114" s="46">
        <f t="shared" si="17"/>
        <v>465.04803225806455</v>
      </c>
    </row>
    <row r="115" spans="1:21" s="27" customFormat="1" x14ac:dyDescent="0.45">
      <c r="A115" s="40">
        <v>41793</v>
      </c>
      <c r="B115" s="9">
        <v>41797</v>
      </c>
      <c r="C115" s="7" t="s">
        <v>9</v>
      </c>
      <c r="D115" s="7" t="s">
        <v>48</v>
      </c>
      <c r="E115" s="7" t="s">
        <v>49</v>
      </c>
      <c r="F115" s="7" t="s">
        <v>21</v>
      </c>
      <c r="G115" s="7" t="s">
        <v>13</v>
      </c>
      <c r="H115" s="7" t="s">
        <v>29</v>
      </c>
      <c r="I115" s="16">
        <v>515.88</v>
      </c>
      <c r="J115" s="16">
        <v>6</v>
      </c>
      <c r="K115" s="16">
        <v>0</v>
      </c>
      <c r="L115" s="38">
        <v>113.49359999999999</v>
      </c>
      <c r="M115" s="19">
        <f t="shared" si="9"/>
        <v>2014</v>
      </c>
      <c r="N115" s="19">
        <f t="shared" si="10"/>
        <v>6</v>
      </c>
      <c r="O115" s="19">
        <f t="shared" si="11"/>
        <v>23</v>
      </c>
      <c r="P115" s="12">
        <f t="shared" si="12"/>
        <v>157192.85309999998</v>
      </c>
      <c r="Q115" s="12">
        <f t="shared" si="13"/>
        <v>33990.876599999989</v>
      </c>
      <c r="R115" s="12">
        <f t="shared" si="14"/>
        <v>14416.489000000001</v>
      </c>
      <c r="S115" s="10">
        <f t="shared" si="15"/>
        <v>138</v>
      </c>
      <c r="T115" s="10">
        <f t="shared" si="16"/>
        <v>16</v>
      </c>
      <c r="U115" s="46">
        <f t="shared" si="17"/>
        <v>465.04803225806455</v>
      </c>
    </row>
    <row r="116" spans="1:21" s="27" customFormat="1" x14ac:dyDescent="0.45">
      <c r="A116" s="40">
        <v>41793</v>
      </c>
      <c r="B116" s="9">
        <v>41796</v>
      </c>
      <c r="C116" s="7" t="s">
        <v>9</v>
      </c>
      <c r="D116" s="7" t="s">
        <v>183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16">
        <v>61.543999999999997</v>
      </c>
      <c r="J116" s="16">
        <v>7</v>
      </c>
      <c r="K116" s="16">
        <v>0.6</v>
      </c>
      <c r="L116" s="38">
        <v>-40.003599999999999</v>
      </c>
      <c r="M116" s="19">
        <f t="shared" si="9"/>
        <v>2014</v>
      </c>
      <c r="N116" s="19">
        <f t="shared" si="10"/>
        <v>6</v>
      </c>
      <c r="O116" s="19">
        <f t="shared" si="11"/>
        <v>23</v>
      </c>
      <c r="P116" s="12">
        <f t="shared" si="12"/>
        <v>157192.85309999998</v>
      </c>
      <c r="Q116" s="12">
        <f t="shared" si="13"/>
        <v>33990.876599999989</v>
      </c>
      <c r="R116" s="12">
        <f t="shared" si="14"/>
        <v>14416.489000000001</v>
      </c>
      <c r="S116" s="10">
        <f t="shared" si="15"/>
        <v>138</v>
      </c>
      <c r="T116" s="10">
        <f t="shared" si="16"/>
        <v>16</v>
      </c>
      <c r="U116" s="46">
        <f t="shared" si="17"/>
        <v>465.04803225806455</v>
      </c>
    </row>
    <row r="117" spans="1:21" s="27" customFormat="1" x14ac:dyDescent="0.45">
      <c r="A117" s="40">
        <v>41794</v>
      </c>
      <c r="B117" s="9">
        <v>41799</v>
      </c>
      <c r="C117" s="7" t="s">
        <v>9</v>
      </c>
      <c r="D117" s="7" t="s">
        <v>138</v>
      </c>
      <c r="E117" s="7" t="s">
        <v>139</v>
      </c>
      <c r="F117" s="7" t="s">
        <v>79</v>
      </c>
      <c r="G117" s="7" t="s">
        <v>13</v>
      </c>
      <c r="H117" s="7" t="s">
        <v>3228</v>
      </c>
      <c r="I117" s="16">
        <v>56.96</v>
      </c>
      <c r="J117" s="16">
        <v>2</v>
      </c>
      <c r="K117" s="16">
        <v>0</v>
      </c>
      <c r="L117" s="38">
        <v>21.075200000000002</v>
      </c>
      <c r="M117" s="19">
        <f t="shared" si="9"/>
        <v>2014</v>
      </c>
      <c r="N117" s="19">
        <f t="shared" si="10"/>
        <v>6</v>
      </c>
      <c r="O117" s="19">
        <f t="shared" si="11"/>
        <v>23</v>
      </c>
      <c r="P117" s="12">
        <f t="shared" si="12"/>
        <v>157192.85309999998</v>
      </c>
      <c r="Q117" s="12">
        <f t="shared" si="13"/>
        <v>33990.876599999989</v>
      </c>
      <c r="R117" s="12">
        <f t="shared" si="14"/>
        <v>14416.489000000001</v>
      </c>
      <c r="S117" s="10">
        <f t="shared" si="15"/>
        <v>138</v>
      </c>
      <c r="T117" s="10">
        <f t="shared" si="16"/>
        <v>16</v>
      </c>
      <c r="U117" s="46">
        <f t="shared" si="17"/>
        <v>465.04803225806455</v>
      </c>
    </row>
    <row r="118" spans="1:21" s="27" customFormat="1" x14ac:dyDescent="0.45">
      <c r="A118" s="40">
        <v>41794</v>
      </c>
      <c r="B118" s="9">
        <v>41799</v>
      </c>
      <c r="C118" s="7" t="s">
        <v>9</v>
      </c>
      <c r="D118" s="7" t="s">
        <v>138</v>
      </c>
      <c r="E118" s="7" t="s">
        <v>139</v>
      </c>
      <c r="F118" s="7" t="s">
        <v>79</v>
      </c>
      <c r="G118" s="7" t="s">
        <v>13</v>
      </c>
      <c r="H118" s="7" t="s">
        <v>14</v>
      </c>
      <c r="I118" s="16">
        <v>353.56799999999998</v>
      </c>
      <c r="J118" s="16">
        <v>2</v>
      </c>
      <c r="K118" s="16">
        <v>0.2</v>
      </c>
      <c r="L118" s="38">
        <v>-44.196000000000026</v>
      </c>
      <c r="M118" s="19">
        <f t="shared" si="9"/>
        <v>2014</v>
      </c>
      <c r="N118" s="19">
        <f t="shared" si="10"/>
        <v>6</v>
      </c>
      <c r="O118" s="19">
        <f t="shared" si="11"/>
        <v>23</v>
      </c>
      <c r="P118" s="12">
        <f t="shared" si="12"/>
        <v>157192.85309999998</v>
      </c>
      <c r="Q118" s="12">
        <f t="shared" si="13"/>
        <v>33990.876599999989</v>
      </c>
      <c r="R118" s="12">
        <f t="shared" si="14"/>
        <v>14416.489000000001</v>
      </c>
      <c r="S118" s="10">
        <f t="shared" si="15"/>
        <v>138</v>
      </c>
      <c r="T118" s="10">
        <f t="shared" si="16"/>
        <v>16</v>
      </c>
      <c r="U118" s="46">
        <f t="shared" si="17"/>
        <v>465.04803225806455</v>
      </c>
    </row>
    <row r="119" spans="1:21" s="27" customFormat="1" x14ac:dyDescent="0.45">
      <c r="A119" s="40">
        <v>41794</v>
      </c>
      <c r="B119" s="9">
        <v>41799</v>
      </c>
      <c r="C119" s="7" t="s">
        <v>9</v>
      </c>
      <c r="D119" s="7" t="s">
        <v>138</v>
      </c>
      <c r="E119" s="7" t="s">
        <v>139</v>
      </c>
      <c r="F119" s="7" t="s">
        <v>79</v>
      </c>
      <c r="G119" s="7" t="s">
        <v>13</v>
      </c>
      <c r="H119" s="7" t="s">
        <v>3228</v>
      </c>
      <c r="I119" s="16">
        <v>13.96</v>
      </c>
      <c r="J119" s="16">
        <v>2</v>
      </c>
      <c r="K119" s="16">
        <v>0</v>
      </c>
      <c r="L119" s="38">
        <v>6.7008000000000001</v>
      </c>
      <c r="M119" s="19">
        <f t="shared" si="9"/>
        <v>2014</v>
      </c>
      <c r="N119" s="19">
        <f t="shared" si="10"/>
        <v>6</v>
      </c>
      <c r="O119" s="19">
        <f t="shared" si="11"/>
        <v>23</v>
      </c>
      <c r="P119" s="12">
        <f t="shared" si="12"/>
        <v>157192.85309999998</v>
      </c>
      <c r="Q119" s="12">
        <f t="shared" si="13"/>
        <v>33990.876599999989</v>
      </c>
      <c r="R119" s="12">
        <f t="shared" si="14"/>
        <v>14416.489000000001</v>
      </c>
      <c r="S119" s="10">
        <f t="shared" si="15"/>
        <v>138</v>
      </c>
      <c r="T119" s="10">
        <f t="shared" si="16"/>
        <v>16</v>
      </c>
      <c r="U119" s="46">
        <f t="shared" si="17"/>
        <v>465.04803225806455</v>
      </c>
    </row>
    <row r="120" spans="1:21" s="27" customFormat="1" x14ac:dyDescent="0.45">
      <c r="A120" s="40">
        <v>41796</v>
      </c>
      <c r="B120" s="9">
        <v>41801</v>
      </c>
      <c r="C120" s="7" t="s">
        <v>18</v>
      </c>
      <c r="D120" s="7" t="s">
        <v>571</v>
      </c>
      <c r="E120" s="7" t="s">
        <v>139</v>
      </c>
      <c r="F120" s="7" t="s">
        <v>79</v>
      </c>
      <c r="G120" s="7" t="s">
        <v>13</v>
      </c>
      <c r="H120" s="7" t="s">
        <v>29</v>
      </c>
      <c r="I120" s="16">
        <v>991.76400000000012</v>
      </c>
      <c r="J120" s="16">
        <v>3</v>
      </c>
      <c r="K120" s="16">
        <v>0.4</v>
      </c>
      <c r="L120" s="38">
        <v>-347.11740000000009</v>
      </c>
      <c r="M120" s="19">
        <f t="shared" si="9"/>
        <v>2014</v>
      </c>
      <c r="N120" s="19">
        <f t="shared" si="10"/>
        <v>6</v>
      </c>
      <c r="O120" s="19">
        <f t="shared" si="11"/>
        <v>23</v>
      </c>
      <c r="P120" s="12">
        <f t="shared" si="12"/>
        <v>157192.85309999998</v>
      </c>
      <c r="Q120" s="12">
        <f t="shared" si="13"/>
        <v>33990.876599999989</v>
      </c>
      <c r="R120" s="12">
        <f t="shared" si="14"/>
        <v>14416.489000000001</v>
      </c>
      <c r="S120" s="10">
        <f t="shared" si="15"/>
        <v>138</v>
      </c>
      <c r="T120" s="10">
        <f t="shared" si="16"/>
        <v>16</v>
      </c>
      <c r="U120" s="46">
        <f t="shared" si="17"/>
        <v>465.04803225806455</v>
      </c>
    </row>
    <row r="121" spans="1:21" s="27" customFormat="1" x14ac:dyDescent="0.45">
      <c r="A121" s="40">
        <v>41797</v>
      </c>
      <c r="B121" s="9">
        <v>41801</v>
      </c>
      <c r="C121" s="7" t="s">
        <v>9</v>
      </c>
      <c r="D121" s="7" t="s">
        <v>227</v>
      </c>
      <c r="E121" s="7" t="s">
        <v>110</v>
      </c>
      <c r="F121" s="7" t="s">
        <v>55</v>
      </c>
      <c r="G121" s="7" t="s">
        <v>13</v>
      </c>
      <c r="H121" s="7" t="s">
        <v>29</v>
      </c>
      <c r="I121" s="16">
        <v>268.935</v>
      </c>
      <c r="J121" s="16">
        <v>3</v>
      </c>
      <c r="K121" s="16">
        <v>0.5</v>
      </c>
      <c r="L121" s="38">
        <v>-209.76929999999999</v>
      </c>
      <c r="M121" s="19">
        <f t="shared" si="9"/>
        <v>2014</v>
      </c>
      <c r="N121" s="19">
        <f t="shared" si="10"/>
        <v>6</v>
      </c>
      <c r="O121" s="19">
        <f t="shared" si="11"/>
        <v>23</v>
      </c>
      <c r="P121" s="12">
        <f t="shared" si="12"/>
        <v>157192.85309999998</v>
      </c>
      <c r="Q121" s="12">
        <f t="shared" si="13"/>
        <v>33990.876599999989</v>
      </c>
      <c r="R121" s="12">
        <f t="shared" si="14"/>
        <v>14416.489000000001</v>
      </c>
      <c r="S121" s="10">
        <f t="shared" si="15"/>
        <v>138</v>
      </c>
      <c r="T121" s="10">
        <f t="shared" si="16"/>
        <v>16</v>
      </c>
      <c r="U121" s="46">
        <f t="shared" si="17"/>
        <v>465.04803225806455</v>
      </c>
    </row>
    <row r="122" spans="1:21" s="27" customFormat="1" x14ac:dyDescent="0.45">
      <c r="A122" s="40">
        <v>41798</v>
      </c>
      <c r="B122" s="9">
        <v>41804</v>
      </c>
      <c r="C122" s="7" t="s">
        <v>9</v>
      </c>
      <c r="D122" s="7" t="s">
        <v>48</v>
      </c>
      <c r="E122" s="7" t="s">
        <v>49</v>
      </c>
      <c r="F122" s="7" t="s">
        <v>21</v>
      </c>
      <c r="G122" s="7" t="s">
        <v>13</v>
      </c>
      <c r="H122" s="7" t="s">
        <v>3226</v>
      </c>
      <c r="I122" s="16">
        <v>585.55200000000002</v>
      </c>
      <c r="J122" s="16">
        <v>3</v>
      </c>
      <c r="K122" s="16">
        <v>0.2</v>
      </c>
      <c r="L122" s="38">
        <v>73.19399999999996</v>
      </c>
      <c r="M122" s="19">
        <f t="shared" si="9"/>
        <v>2014</v>
      </c>
      <c r="N122" s="19">
        <f t="shared" si="10"/>
        <v>6</v>
      </c>
      <c r="O122" s="19">
        <f t="shared" si="11"/>
        <v>24</v>
      </c>
      <c r="P122" s="12">
        <f t="shared" si="12"/>
        <v>157192.85309999998</v>
      </c>
      <c r="Q122" s="12">
        <f t="shared" si="13"/>
        <v>33990.876599999989</v>
      </c>
      <c r="R122" s="12">
        <f t="shared" si="14"/>
        <v>9591.391999999998</v>
      </c>
      <c r="S122" s="10">
        <f t="shared" si="15"/>
        <v>82</v>
      </c>
      <c r="T122" s="10">
        <f t="shared" si="16"/>
        <v>13</v>
      </c>
      <c r="U122" s="46">
        <f t="shared" si="17"/>
        <v>479.56959999999992</v>
      </c>
    </row>
    <row r="123" spans="1:21" s="27" customFormat="1" x14ac:dyDescent="0.45">
      <c r="A123" s="40">
        <v>41798</v>
      </c>
      <c r="B123" s="9">
        <v>41802</v>
      </c>
      <c r="C123" s="7" t="s">
        <v>18</v>
      </c>
      <c r="D123" s="7" t="s">
        <v>257</v>
      </c>
      <c r="E123" s="7" t="s">
        <v>173</v>
      </c>
      <c r="F123" s="7" t="s">
        <v>12</v>
      </c>
      <c r="G123" s="7" t="s">
        <v>13</v>
      </c>
      <c r="H123" s="7" t="s">
        <v>3226</v>
      </c>
      <c r="I123" s="16">
        <v>170.35200000000003</v>
      </c>
      <c r="J123" s="16">
        <v>3</v>
      </c>
      <c r="K123" s="16">
        <v>0.2</v>
      </c>
      <c r="L123" s="38">
        <v>10.647000000000006</v>
      </c>
      <c r="M123" s="19">
        <f t="shared" si="9"/>
        <v>2014</v>
      </c>
      <c r="N123" s="19">
        <f t="shared" si="10"/>
        <v>6</v>
      </c>
      <c r="O123" s="19">
        <f t="shared" si="11"/>
        <v>24</v>
      </c>
      <c r="P123" s="12">
        <f t="shared" si="12"/>
        <v>157192.85309999998</v>
      </c>
      <c r="Q123" s="12">
        <f t="shared" si="13"/>
        <v>33990.876599999989</v>
      </c>
      <c r="R123" s="12">
        <f t="shared" si="14"/>
        <v>9591.391999999998</v>
      </c>
      <c r="S123" s="10">
        <f t="shared" si="15"/>
        <v>82</v>
      </c>
      <c r="T123" s="10">
        <f t="shared" si="16"/>
        <v>13</v>
      </c>
      <c r="U123" s="46">
        <f t="shared" si="17"/>
        <v>479.56959999999992</v>
      </c>
    </row>
    <row r="124" spans="1:21" s="27" customFormat="1" x14ac:dyDescent="0.45">
      <c r="A124" s="40">
        <v>41799</v>
      </c>
      <c r="B124" s="9">
        <v>41804</v>
      </c>
      <c r="C124" s="7" t="s">
        <v>9</v>
      </c>
      <c r="D124" s="7" t="s">
        <v>19</v>
      </c>
      <c r="E124" s="7" t="s">
        <v>20</v>
      </c>
      <c r="F124" s="7" t="s">
        <v>21</v>
      </c>
      <c r="G124" s="7" t="s">
        <v>13</v>
      </c>
      <c r="H124" s="7" t="s">
        <v>3228</v>
      </c>
      <c r="I124" s="16">
        <v>48.86</v>
      </c>
      <c r="J124" s="16">
        <v>7</v>
      </c>
      <c r="K124" s="16">
        <v>0</v>
      </c>
      <c r="L124" s="38">
        <v>14.169399999999996</v>
      </c>
      <c r="M124" s="19">
        <f t="shared" si="9"/>
        <v>2014</v>
      </c>
      <c r="N124" s="19">
        <f t="shared" si="10"/>
        <v>6</v>
      </c>
      <c r="O124" s="19">
        <f t="shared" si="11"/>
        <v>24</v>
      </c>
      <c r="P124" s="12">
        <f t="shared" si="12"/>
        <v>157192.85309999998</v>
      </c>
      <c r="Q124" s="12">
        <f t="shared" si="13"/>
        <v>33990.876599999989</v>
      </c>
      <c r="R124" s="12">
        <f t="shared" si="14"/>
        <v>9591.391999999998</v>
      </c>
      <c r="S124" s="10">
        <f t="shared" si="15"/>
        <v>82</v>
      </c>
      <c r="T124" s="10">
        <f t="shared" si="16"/>
        <v>13</v>
      </c>
      <c r="U124" s="46">
        <f t="shared" si="17"/>
        <v>479.56959999999992</v>
      </c>
    </row>
    <row r="125" spans="1:21" s="27" customFormat="1" x14ac:dyDescent="0.45">
      <c r="A125" s="40">
        <v>41799</v>
      </c>
      <c r="B125" s="9">
        <v>41804</v>
      </c>
      <c r="C125" s="7" t="s">
        <v>9</v>
      </c>
      <c r="D125" s="7" t="s">
        <v>19</v>
      </c>
      <c r="E125" s="7" t="s">
        <v>20</v>
      </c>
      <c r="F125" s="7" t="s">
        <v>21</v>
      </c>
      <c r="G125" s="7" t="s">
        <v>13</v>
      </c>
      <c r="H125" s="7" t="s">
        <v>29</v>
      </c>
      <c r="I125" s="16">
        <v>1706.1840000000002</v>
      </c>
      <c r="J125" s="16">
        <v>9</v>
      </c>
      <c r="K125" s="16">
        <v>0.2</v>
      </c>
      <c r="L125" s="38">
        <v>85.309199999999805</v>
      </c>
      <c r="M125" s="19">
        <f t="shared" si="9"/>
        <v>2014</v>
      </c>
      <c r="N125" s="19">
        <f t="shared" si="10"/>
        <v>6</v>
      </c>
      <c r="O125" s="19">
        <f t="shared" si="11"/>
        <v>24</v>
      </c>
      <c r="P125" s="12">
        <f t="shared" si="12"/>
        <v>157192.85309999998</v>
      </c>
      <c r="Q125" s="12">
        <f t="shared" si="13"/>
        <v>33990.876599999989</v>
      </c>
      <c r="R125" s="12">
        <f t="shared" si="14"/>
        <v>9591.391999999998</v>
      </c>
      <c r="S125" s="10">
        <f t="shared" si="15"/>
        <v>82</v>
      </c>
      <c r="T125" s="10">
        <f t="shared" si="16"/>
        <v>13</v>
      </c>
      <c r="U125" s="46">
        <f t="shared" si="17"/>
        <v>479.56959999999992</v>
      </c>
    </row>
    <row r="126" spans="1:21" s="27" customFormat="1" x14ac:dyDescent="0.45">
      <c r="A126" s="40">
        <v>41799</v>
      </c>
      <c r="B126" s="9">
        <v>41801</v>
      </c>
      <c r="C126" s="7" t="s">
        <v>9</v>
      </c>
      <c r="D126" s="7" t="s">
        <v>1486</v>
      </c>
      <c r="E126" s="7" t="s">
        <v>165</v>
      </c>
      <c r="F126" s="7" t="s">
        <v>12</v>
      </c>
      <c r="G126" s="7" t="s">
        <v>13</v>
      </c>
      <c r="H126" s="7" t="s">
        <v>29</v>
      </c>
      <c r="I126" s="16">
        <v>1441.3</v>
      </c>
      <c r="J126" s="16">
        <v>7</v>
      </c>
      <c r="K126" s="16">
        <v>0</v>
      </c>
      <c r="L126" s="38">
        <v>245.0209999999999</v>
      </c>
      <c r="M126" s="19">
        <f t="shared" si="9"/>
        <v>2014</v>
      </c>
      <c r="N126" s="19">
        <f t="shared" si="10"/>
        <v>6</v>
      </c>
      <c r="O126" s="19">
        <f t="shared" si="11"/>
        <v>24</v>
      </c>
      <c r="P126" s="12">
        <f t="shared" si="12"/>
        <v>157192.85309999998</v>
      </c>
      <c r="Q126" s="12">
        <f t="shared" si="13"/>
        <v>33990.876599999989</v>
      </c>
      <c r="R126" s="12">
        <f t="shared" si="14"/>
        <v>9591.391999999998</v>
      </c>
      <c r="S126" s="10">
        <f t="shared" si="15"/>
        <v>82</v>
      </c>
      <c r="T126" s="10">
        <f t="shared" si="16"/>
        <v>13</v>
      </c>
      <c r="U126" s="46">
        <f t="shared" si="17"/>
        <v>479.56959999999992</v>
      </c>
    </row>
    <row r="127" spans="1:21" s="27" customFormat="1" x14ac:dyDescent="0.45">
      <c r="A127" s="40">
        <v>41799</v>
      </c>
      <c r="B127" s="9">
        <v>41803</v>
      </c>
      <c r="C127" s="7" t="s">
        <v>18</v>
      </c>
      <c r="D127" s="7" t="s">
        <v>1776</v>
      </c>
      <c r="E127" s="7" t="s">
        <v>674</v>
      </c>
      <c r="F127" s="7" t="s">
        <v>21</v>
      </c>
      <c r="G127" s="7" t="s">
        <v>13</v>
      </c>
      <c r="H127" s="7" t="s">
        <v>3228</v>
      </c>
      <c r="I127" s="16">
        <v>37.4</v>
      </c>
      <c r="J127" s="16">
        <v>2</v>
      </c>
      <c r="K127" s="16">
        <v>0</v>
      </c>
      <c r="L127" s="38">
        <v>14.212</v>
      </c>
      <c r="M127" s="19">
        <f t="shared" si="9"/>
        <v>2014</v>
      </c>
      <c r="N127" s="19">
        <f t="shared" si="10"/>
        <v>6</v>
      </c>
      <c r="O127" s="19">
        <f t="shared" si="11"/>
        <v>24</v>
      </c>
      <c r="P127" s="12">
        <f t="shared" si="12"/>
        <v>157192.85309999998</v>
      </c>
      <c r="Q127" s="12">
        <f t="shared" si="13"/>
        <v>33990.876599999989</v>
      </c>
      <c r="R127" s="12">
        <f t="shared" si="14"/>
        <v>9591.391999999998</v>
      </c>
      <c r="S127" s="10">
        <f t="shared" si="15"/>
        <v>82</v>
      </c>
      <c r="T127" s="10">
        <f t="shared" si="16"/>
        <v>13</v>
      </c>
      <c r="U127" s="46">
        <f t="shared" si="17"/>
        <v>479.56959999999992</v>
      </c>
    </row>
    <row r="128" spans="1:21" s="27" customFormat="1" x14ac:dyDescent="0.45">
      <c r="A128" s="40">
        <v>41804</v>
      </c>
      <c r="B128" s="9">
        <v>41810</v>
      </c>
      <c r="C128" s="7" t="s">
        <v>52</v>
      </c>
      <c r="D128" s="7" t="s">
        <v>433</v>
      </c>
      <c r="E128" s="7" t="s">
        <v>123</v>
      </c>
      <c r="F128" s="7" t="s">
        <v>55</v>
      </c>
      <c r="G128" s="7" t="s">
        <v>13</v>
      </c>
      <c r="H128" s="7" t="s">
        <v>14</v>
      </c>
      <c r="I128" s="16">
        <v>212.94</v>
      </c>
      <c r="J128" s="16">
        <v>3</v>
      </c>
      <c r="K128" s="16">
        <v>0</v>
      </c>
      <c r="L128" s="38">
        <v>57.4938</v>
      </c>
      <c r="M128" s="19">
        <f t="shared" si="9"/>
        <v>2014</v>
      </c>
      <c r="N128" s="19">
        <f t="shared" si="10"/>
        <v>6</v>
      </c>
      <c r="O128" s="19">
        <f t="shared" si="11"/>
        <v>24</v>
      </c>
      <c r="P128" s="12">
        <f t="shared" si="12"/>
        <v>157192.85309999998</v>
      </c>
      <c r="Q128" s="12">
        <f t="shared" si="13"/>
        <v>33990.876599999989</v>
      </c>
      <c r="R128" s="12">
        <f t="shared" si="14"/>
        <v>9591.391999999998</v>
      </c>
      <c r="S128" s="10">
        <f t="shared" si="15"/>
        <v>82</v>
      </c>
      <c r="T128" s="10">
        <f t="shared" si="16"/>
        <v>13</v>
      </c>
      <c r="U128" s="46">
        <f t="shared" si="17"/>
        <v>479.56959999999992</v>
      </c>
    </row>
    <row r="129" spans="1:21" s="27" customFormat="1" x14ac:dyDescent="0.45">
      <c r="A129" s="40">
        <v>41805</v>
      </c>
      <c r="B129" s="9">
        <v>41811</v>
      </c>
      <c r="C129" s="7" t="s">
        <v>18</v>
      </c>
      <c r="D129" s="7" t="s">
        <v>335</v>
      </c>
      <c r="E129" s="7" t="s">
        <v>54</v>
      </c>
      <c r="F129" s="7" t="s">
        <v>55</v>
      </c>
      <c r="G129" s="7" t="s">
        <v>13</v>
      </c>
      <c r="H129" s="7" t="s">
        <v>29</v>
      </c>
      <c r="I129" s="16">
        <v>99.918000000000006</v>
      </c>
      <c r="J129" s="16">
        <v>2</v>
      </c>
      <c r="K129" s="16">
        <v>0.3</v>
      </c>
      <c r="L129" s="38">
        <v>-18.556200000000018</v>
      </c>
      <c r="M129" s="19">
        <f t="shared" si="9"/>
        <v>2014</v>
      </c>
      <c r="N129" s="19">
        <f t="shared" si="10"/>
        <v>6</v>
      </c>
      <c r="O129" s="19">
        <f t="shared" si="11"/>
        <v>25</v>
      </c>
      <c r="P129" s="12">
        <f t="shared" si="12"/>
        <v>157192.85309999998</v>
      </c>
      <c r="Q129" s="12">
        <f t="shared" si="13"/>
        <v>33990.876599999989</v>
      </c>
      <c r="R129" s="12">
        <f t="shared" si="14"/>
        <v>9028.4965999999986</v>
      </c>
      <c r="S129" s="10">
        <f t="shared" si="15"/>
        <v>109</v>
      </c>
      <c r="T129" s="10">
        <f t="shared" si="16"/>
        <v>20</v>
      </c>
      <c r="U129" s="46">
        <f t="shared" si="17"/>
        <v>311.3274689655172</v>
      </c>
    </row>
    <row r="130" spans="1:21" s="27" customFormat="1" x14ac:dyDescent="0.45">
      <c r="A130" s="40">
        <v>41805</v>
      </c>
      <c r="B130" s="9">
        <v>41811</v>
      </c>
      <c r="C130" s="7" t="s">
        <v>18</v>
      </c>
      <c r="D130" s="7" t="s">
        <v>335</v>
      </c>
      <c r="E130" s="7" t="s">
        <v>54</v>
      </c>
      <c r="F130" s="7" t="s">
        <v>55</v>
      </c>
      <c r="G130" s="7" t="s">
        <v>13</v>
      </c>
      <c r="H130" s="7" t="s">
        <v>3226</v>
      </c>
      <c r="I130" s="16">
        <v>797.94399999999996</v>
      </c>
      <c r="J130" s="16">
        <v>4</v>
      </c>
      <c r="K130" s="16">
        <v>0.3</v>
      </c>
      <c r="L130" s="38">
        <v>-56.995999999999981</v>
      </c>
      <c r="M130" s="19">
        <f t="shared" ref="M130:M193" si="18">YEAR(A130)</f>
        <v>2014</v>
      </c>
      <c r="N130" s="19">
        <f t="shared" ref="N130:N193" si="19">MONTH(A130)</f>
        <v>6</v>
      </c>
      <c r="O130" s="19">
        <f t="shared" ref="O130:O193" si="20">WEEKNUM(A130)</f>
        <v>25</v>
      </c>
      <c r="P130" s="12">
        <f t="shared" ref="P130:P193" si="21">SUMIF($M:$M,M130,$I:$I)</f>
        <v>157192.85309999998</v>
      </c>
      <c r="Q130" s="12">
        <f t="shared" ref="Q130:Q193" si="22">SUMIF($N:$N,N130,$I:$I)</f>
        <v>33990.876599999989</v>
      </c>
      <c r="R130" s="12">
        <f t="shared" ref="R130:R193" si="23">SUMIF($O:$O,O130,$I:$I)</f>
        <v>9028.4965999999986</v>
      </c>
      <c r="S130" s="10">
        <f t="shared" ref="S130:S193" si="24">SUMIF($O:$O,O130,$J:$J)</f>
        <v>109</v>
      </c>
      <c r="T130" s="10">
        <f t="shared" ref="T130:T193" si="25">COUNTIFS($O:$O,O130,$K:$K,"&lt;&gt;0")</f>
        <v>20</v>
      </c>
      <c r="U130" s="46">
        <f t="shared" si="17"/>
        <v>311.3274689655172</v>
      </c>
    </row>
    <row r="131" spans="1:21" s="27" customFormat="1" x14ac:dyDescent="0.45">
      <c r="A131" s="40">
        <v>41806</v>
      </c>
      <c r="B131" s="9">
        <v>41812</v>
      </c>
      <c r="C131" s="7" t="s">
        <v>9</v>
      </c>
      <c r="D131" s="7" t="s">
        <v>2344</v>
      </c>
      <c r="E131" s="7" t="s">
        <v>132</v>
      </c>
      <c r="F131" s="7" t="s">
        <v>55</v>
      </c>
      <c r="G131" s="7" t="s">
        <v>13</v>
      </c>
      <c r="H131" s="7" t="s">
        <v>3226</v>
      </c>
      <c r="I131" s="16">
        <v>647.84</v>
      </c>
      <c r="J131" s="16">
        <v>8</v>
      </c>
      <c r="K131" s="16">
        <v>0</v>
      </c>
      <c r="L131" s="38">
        <v>32.391999999999939</v>
      </c>
      <c r="M131" s="19">
        <f t="shared" si="18"/>
        <v>2014</v>
      </c>
      <c r="N131" s="19">
        <f t="shared" si="19"/>
        <v>6</v>
      </c>
      <c r="O131" s="19">
        <f t="shared" si="20"/>
        <v>25</v>
      </c>
      <c r="P131" s="12">
        <f t="shared" si="21"/>
        <v>157192.85309999998</v>
      </c>
      <c r="Q131" s="12">
        <f t="shared" si="22"/>
        <v>33990.876599999989</v>
      </c>
      <c r="R131" s="12">
        <f t="shared" si="23"/>
        <v>9028.4965999999986</v>
      </c>
      <c r="S131" s="10">
        <f t="shared" si="24"/>
        <v>109</v>
      </c>
      <c r="T131" s="10">
        <f t="shared" si="25"/>
        <v>20</v>
      </c>
      <c r="U131" s="46">
        <f t="shared" ref="U131:U194" si="26">AVERAGEIF($O:$O,O131,$I:$I)</f>
        <v>311.3274689655172</v>
      </c>
    </row>
    <row r="132" spans="1:21" s="27" customFormat="1" x14ac:dyDescent="0.45">
      <c r="A132" s="40">
        <v>41807</v>
      </c>
      <c r="B132" s="9">
        <v>41811</v>
      </c>
      <c r="C132" s="7" t="s">
        <v>9</v>
      </c>
      <c r="D132" s="7" t="s">
        <v>48</v>
      </c>
      <c r="E132" s="7" t="s">
        <v>49</v>
      </c>
      <c r="F132" s="7" t="s">
        <v>21</v>
      </c>
      <c r="G132" s="7" t="s">
        <v>13</v>
      </c>
      <c r="H132" s="7" t="s">
        <v>3228</v>
      </c>
      <c r="I132" s="16">
        <v>6.24</v>
      </c>
      <c r="J132" s="16">
        <v>3</v>
      </c>
      <c r="K132" s="16">
        <v>0</v>
      </c>
      <c r="L132" s="38">
        <v>2.6208000000000005</v>
      </c>
      <c r="M132" s="19">
        <f t="shared" si="18"/>
        <v>2014</v>
      </c>
      <c r="N132" s="19">
        <f t="shared" si="19"/>
        <v>6</v>
      </c>
      <c r="O132" s="19">
        <f t="shared" si="20"/>
        <v>25</v>
      </c>
      <c r="P132" s="12">
        <f t="shared" si="21"/>
        <v>157192.85309999998</v>
      </c>
      <c r="Q132" s="12">
        <f t="shared" si="22"/>
        <v>33990.876599999989</v>
      </c>
      <c r="R132" s="12">
        <f t="shared" si="23"/>
        <v>9028.4965999999986</v>
      </c>
      <c r="S132" s="10">
        <f t="shared" si="24"/>
        <v>109</v>
      </c>
      <c r="T132" s="10">
        <f t="shared" si="25"/>
        <v>20</v>
      </c>
      <c r="U132" s="46">
        <f t="shared" si="26"/>
        <v>311.3274689655172</v>
      </c>
    </row>
    <row r="133" spans="1:21" s="27" customFormat="1" x14ac:dyDescent="0.45">
      <c r="A133" s="40">
        <v>41810</v>
      </c>
      <c r="B133" s="9">
        <v>41814</v>
      </c>
      <c r="C133" s="7" t="s">
        <v>9</v>
      </c>
      <c r="D133" s="7" t="s">
        <v>1888</v>
      </c>
      <c r="E133" s="7" t="s">
        <v>54</v>
      </c>
      <c r="F133" s="7" t="s">
        <v>55</v>
      </c>
      <c r="G133" s="7" t="s">
        <v>13</v>
      </c>
      <c r="H133" s="7" t="s">
        <v>14</v>
      </c>
      <c r="I133" s="16">
        <v>193.06559999999999</v>
      </c>
      <c r="J133" s="16">
        <v>4</v>
      </c>
      <c r="K133" s="16">
        <v>0.32</v>
      </c>
      <c r="L133" s="38">
        <v>-19.874399999999994</v>
      </c>
      <c r="M133" s="19">
        <f t="shared" si="18"/>
        <v>2014</v>
      </c>
      <c r="N133" s="19">
        <f t="shared" si="19"/>
        <v>6</v>
      </c>
      <c r="O133" s="19">
        <f t="shared" si="20"/>
        <v>25</v>
      </c>
      <c r="P133" s="12">
        <f t="shared" si="21"/>
        <v>157192.85309999998</v>
      </c>
      <c r="Q133" s="12">
        <f t="shared" si="22"/>
        <v>33990.876599999989</v>
      </c>
      <c r="R133" s="12">
        <f t="shared" si="23"/>
        <v>9028.4965999999986</v>
      </c>
      <c r="S133" s="10">
        <f t="shared" si="24"/>
        <v>109</v>
      </c>
      <c r="T133" s="10">
        <f t="shared" si="25"/>
        <v>20</v>
      </c>
      <c r="U133" s="46">
        <f t="shared" si="26"/>
        <v>311.3274689655172</v>
      </c>
    </row>
    <row r="134" spans="1:21" s="27" customFormat="1" x14ac:dyDescent="0.45">
      <c r="A134" s="40">
        <v>41811</v>
      </c>
      <c r="B134" s="9">
        <v>41813</v>
      </c>
      <c r="C134" s="7" t="s">
        <v>9</v>
      </c>
      <c r="D134" s="7" t="s">
        <v>1048</v>
      </c>
      <c r="E134" s="7" t="s">
        <v>165</v>
      </c>
      <c r="F134" s="7" t="s">
        <v>12</v>
      </c>
      <c r="G134" s="7" t="s">
        <v>13</v>
      </c>
      <c r="H134" s="7" t="s">
        <v>3228</v>
      </c>
      <c r="I134" s="16">
        <v>104.01</v>
      </c>
      <c r="J134" s="16">
        <v>1</v>
      </c>
      <c r="K134" s="16">
        <v>0</v>
      </c>
      <c r="L134" s="38">
        <v>14.561400000000006</v>
      </c>
      <c r="M134" s="19">
        <f t="shared" si="18"/>
        <v>2014</v>
      </c>
      <c r="N134" s="19">
        <f t="shared" si="19"/>
        <v>6</v>
      </c>
      <c r="O134" s="19">
        <f t="shared" si="20"/>
        <v>25</v>
      </c>
      <c r="P134" s="12">
        <f t="shared" si="21"/>
        <v>157192.85309999998</v>
      </c>
      <c r="Q134" s="12">
        <f t="shared" si="22"/>
        <v>33990.876599999989</v>
      </c>
      <c r="R134" s="12">
        <f t="shared" si="23"/>
        <v>9028.4965999999986</v>
      </c>
      <c r="S134" s="10">
        <f t="shared" si="24"/>
        <v>109</v>
      </c>
      <c r="T134" s="10">
        <f t="shared" si="25"/>
        <v>20</v>
      </c>
      <c r="U134" s="46">
        <f t="shared" si="26"/>
        <v>311.3274689655172</v>
      </c>
    </row>
    <row r="135" spans="1:21" s="27" customFormat="1" x14ac:dyDescent="0.45">
      <c r="A135" s="40">
        <v>41811</v>
      </c>
      <c r="B135" s="9">
        <v>41815</v>
      </c>
      <c r="C135" s="7" t="s">
        <v>9</v>
      </c>
      <c r="D135" s="7" t="s">
        <v>77</v>
      </c>
      <c r="E135" s="7" t="s">
        <v>78</v>
      </c>
      <c r="F135" s="7" t="s">
        <v>79</v>
      </c>
      <c r="G135" s="7" t="s">
        <v>13</v>
      </c>
      <c r="H135" s="7" t="s">
        <v>3228</v>
      </c>
      <c r="I135" s="16">
        <v>3.9840000000000004</v>
      </c>
      <c r="J135" s="16">
        <v>1</v>
      </c>
      <c r="K135" s="16">
        <v>0.2</v>
      </c>
      <c r="L135" s="38">
        <v>0.64739999999999964</v>
      </c>
      <c r="M135" s="19">
        <f t="shared" si="18"/>
        <v>2014</v>
      </c>
      <c r="N135" s="19">
        <f t="shared" si="19"/>
        <v>6</v>
      </c>
      <c r="O135" s="19">
        <f t="shared" si="20"/>
        <v>25</v>
      </c>
      <c r="P135" s="12">
        <f t="shared" si="21"/>
        <v>157192.85309999998</v>
      </c>
      <c r="Q135" s="12">
        <f t="shared" si="22"/>
        <v>33990.876599999989</v>
      </c>
      <c r="R135" s="12">
        <f t="shared" si="23"/>
        <v>9028.4965999999986</v>
      </c>
      <c r="S135" s="10">
        <f t="shared" si="24"/>
        <v>109</v>
      </c>
      <c r="T135" s="10">
        <f t="shared" si="25"/>
        <v>20</v>
      </c>
      <c r="U135" s="46">
        <f t="shared" si="26"/>
        <v>311.3274689655172</v>
      </c>
    </row>
    <row r="136" spans="1:21" s="27" customFormat="1" x14ac:dyDescent="0.45">
      <c r="A136" s="40">
        <v>41812</v>
      </c>
      <c r="B136" s="9">
        <v>41817</v>
      </c>
      <c r="C136" s="7" t="s">
        <v>9</v>
      </c>
      <c r="D136" s="7" t="s">
        <v>1056</v>
      </c>
      <c r="E136" s="7" t="s">
        <v>78</v>
      </c>
      <c r="F136" s="7" t="s">
        <v>79</v>
      </c>
      <c r="G136" s="7" t="s">
        <v>13</v>
      </c>
      <c r="H136" s="7" t="s">
        <v>3226</v>
      </c>
      <c r="I136" s="16">
        <v>170.05799999999999</v>
      </c>
      <c r="J136" s="16">
        <v>3</v>
      </c>
      <c r="K136" s="16">
        <v>0.3</v>
      </c>
      <c r="L136" s="38">
        <v>-4.858799999999988</v>
      </c>
      <c r="M136" s="19">
        <f t="shared" si="18"/>
        <v>2014</v>
      </c>
      <c r="N136" s="19">
        <f t="shared" si="19"/>
        <v>6</v>
      </c>
      <c r="O136" s="19">
        <f t="shared" si="20"/>
        <v>26</v>
      </c>
      <c r="P136" s="12">
        <f t="shared" si="21"/>
        <v>157192.85309999998</v>
      </c>
      <c r="Q136" s="12">
        <f t="shared" si="22"/>
        <v>33990.876599999989</v>
      </c>
      <c r="R136" s="12">
        <f t="shared" si="23"/>
        <v>5340.4059999999999</v>
      </c>
      <c r="S136" s="10">
        <f t="shared" si="24"/>
        <v>62</v>
      </c>
      <c r="T136" s="10">
        <f t="shared" si="25"/>
        <v>12</v>
      </c>
      <c r="U136" s="46">
        <f t="shared" si="26"/>
        <v>314.14152941176468</v>
      </c>
    </row>
    <row r="137" spans="1:21" s="27" customFormat="1" x14ac:dyDescent="0.45">
      <c r="A137" s="40">
        <v>41812</v>
      </c>
      <c r="B137" s="9">
        <v>41817</v>
      </c>
      <c r="C137" s="7" t="s">
        <v>9</v>
      </c>
      <c r="D137" s="7" t="s">
        <v>1056</v>
      </c>
      <c r="E137" s="7" t="s">
        <v>78</v>
      </c>
      <c r="F137" s="7" t="s">
        <v>79</v>
      </c>
      <c r="G137" s="7" t="s">
        <v>13</v>
      </c>
      <c r="H137" s="7" t="s">
        <v>3226</v>
      </c>
      <c r="I137" s="16">
        <v>853.92999999999984</v>
      </c>
      <c r="J137" s="16">
        <v>5</v>
      </c>
      <c r="K137" s="16">
        <v>0.3</v>
      </c>
      <c r="L137" s="38">
        <v>0</v>
      </c>
      <c r="M137" s="19">
        <f t="shared" si="18"/>
        <v>2014</v>
      </c>
      <c r="N137" s="19">
        <f t="shared" si="19"/>
        <v>6</v>
      </c>
      <c r="O137" s="19">
        <f t="shared" si="20"/>
        <v>26</v>
      </c>
      <c r="P137" s="12">
        <f t="shared" si="21"/>
        <v>157192.85309999998</v>
      </c>
      <c r="Q137" s="12">
        <f t="shared" si="22"/>
        <v>33990.876599999989</v>
      </c>
      <c r="R137" s="12">
        <f t="shared" si="23"/>
        <v>5340.4059999999999</v>
      </c>
      <c r="S137" s="10">
        <f t="shared" si="24"/>
        <v>62</v>
      </c>
      <c r="T137" s="10">
        <f t="shared" si="25"/>
        <v>12</v>
      </c>
      <c r="U137" s="46">
        <f t="shared" si="26"/>
        <v>314.14152941176468</v>
      </c>
    </row>
    <row r="138" spans="1:21" s="27" customFormat="1" x14ac:dyDescent="0.45">
      <c r="A138" s="40">
        <v>41814</v>
      </c>
      <c r="B138" s="9">
        <v>41818</v>
      </c>
      <c r="C138" s="7" t="s">
        <v>9</v>
      </c>
      <c r="D138" s="7" t="s">
        <v>636</v>
      </c>
      <c r="E138" s="7" t="s">
        <v>160</v>
      </c>
      <c r="F138" s="7" t="s">
        <v>21</v>
      </c>
      <c r="G138" s="7" t="s">
        <v>13</v>
      </c>
      <c r="H138" s="7" t="s">
        <v>3228</v>
      </c>
      <c r="I138" s="16">
        <v>4.2720000000000002</v>
      </c>
      <c r="J138" s="16">
        <v>2</v>
      </c>
      <c r="K138" s="16">
        <v>0.2</v>
      </c>
      <c r="L138" s="38">
        <v>0.96119999999999983</v>
      </c>
      <c r="M138" s="19">
        <f t="shared" si="18"/>
        <v>2014</v>
      </c>
      <c r="N138" s="19">
        <f t="shared" si="19"/>
        <v>6</v>
      </c>
      <c r="O138" s="19">
        <f t="shared" si="20"/>
        <v>26</v>
      </c>
      <c r="P138" s="12">
        <f t="shared" si="21"/>
        <v>157192.85309999998</v>
      </c>
      <c r="Q138" s="12">
        <f t="shared" si="22"/>
        <v>33990.876599999989</v>
      </c>
      <c r="R138" s="12">
        <f t="shared" si="23"/>
        <v>5340.4059999999999</v>
      </c>
      <c r="S138" s="10">
        <f t="shared" si="24"/>
        <v>62</v>
      </c>
      <c r="T138" s="10">
        <f t="shared" si="25"/>
        <v>12</v>
      </c>
      <c r="U138" s="46">
        <f t="shared" si="26"/>
        <v>314.14152941176468</v>
      </c>
    </row>
    <row r="139" spans="1:21" s="27" customFormat="1" x14ac:dyDescent="0.45">
      <c r="A139" s="40">
        <v>41815</v>
      </c>
      <c r="B139" s="9">
        <v>41818</v>
      </c>
      <c r="C139" s="7" t="s">
        <v>18</v>
      </c>
      <c r="D139" s="7" t="s">
        <v>19</v>
      </c>
      <c r="E139" s="7" t="s">
        <v>20</v>
      </c>
      <c r="F139" s="7" t="s">
        <v>21</v>
      </c>
      <c r="G139" s="7" t="s">
        <v>13</v>
      </c>
      <c r="H139" s="7" t="s">
        <v>29</v>
      </c>
      <c r="I139" s="16">
        <v>447.84</v>
      </c>
      <c r="J139" s="16">
        <v>5</v>
      </c>
      <c r="K139" s="16">
        <v>0.2</v>
      </c>
      <c r="L139" s="38">
        <v>11.19599999999997</v>
      </c>
      <c r="M139" s="19">
        <f t="shared" si="18"/>
        <v>2014</v>
      </c>
      <c r="N139" s="19">
        <f t="shared" si="19"/>
        <v>6</v>
      </c>
      <c r="O139" s="19">
        <f t="shared" si="20"/>
        <v>26</v>
      </c>
      <c r="P139" s="12">
        <f t="shared" si="21"/>
        <v>157192.85309999998</v>
      </c>
      <c r="Q139" s="12">
        <f t="shared" si="22"/>
        <v>33990.876599999989</v>
      </c>
      <c r="R139" s="12">
        <f t="shared" si="23"/>
        <v>5340.4059999999999</v>
      </c>
      <c r="S139" s="10">
        <f t="shared" si="24"/>
        <v>62</v>
      </c>
      <c r="T139" s="10">
        <f t="shared" si="25"/>
        <v>12</v>
      </c>
      <c r="U139" s="46">
        <f t="shared" si="26"/>
        <v>314.14152941176468</v>
      </c>
    </row>
    <row r="140" spans="1:21" s="27" customFormat="1" x14ac:dyDescent="0.45">
      <c r="A140" s="40">
        <v>41817</v>
      </c>
      <c r="B140" s="9">
        <v>41821</v>
      </c>
      <c r="C140" s="7" t="s">
        <v>9</v>
      </c>
      <c r="D140" s="7" t="s">
        <v>2233</v>
      </c>
      <c r="E140" s="7" t="s">
        <v>713</v>
      </c>
      <c r="F140" s="7" t="s">
        <v>12</v>
      </c>
      <c r="G140" s="7" t="s">
        <v>13</v>
      </c>
      <c r="H140" s="7" t="s">
        <v>29</v>
      </c>
      <c r="I140" s="16">
        <v>85.98</v>
      </c>
      <c r="J140" s="16">
        <v>1</v>
      </c>
      <c r="K140" s="16">
        <v>0</v>
      </c>
      <c r="L140" s="38">
        <v>22.354800000000004</v>
      </c>
      <c r="M140" s="19">
        <f t="shared" si="18"/>
        <v>2014</v>
      </c>
      <c r="N140" s="19">
        <f t="shared" si="19"/>
        <v>6</v>
      </c>
      <c r="O140" s="19">
        <f t="shared" si="20"/>
        <v>26</v>
      </c>
      <c r="P140" s="12">
        <f t="shared" si="21"/>
        <v>157192.85309999998</v>
      </c>
      <c r="Q140" s="12">
        <f t="shared" si="22"/>
        <v>33990.876599999989</v>
      </c>
      <c r="R140" s="12">
        <f t="shared" si="23"/>
        <v>5340.4059999999999</v>
      </c>
      <c r="S140" s="10">
        <f t="shared" si="24"/>
        <v>62</v>
      </c>
      <c r="T140" s="10">
        <f t="shared" si="25"/>
        <v>12</v>
      </c>
      <c r="U140" s="46">
        <f t="shared" si="26"/>
        <v>314.14152941176468</v>
      </c>
    </row>
    <row r="141" spans="1:21" s="27" customFormat="1" x14ac:dyDescent="0.45">
      <c r="A141" s="40">
        <v>41818</v>
      </c>
      <c r="B141" s="9">
        <v>41822</v>
      </c>
      <c r="C141" s="7" t="s">
        <v>9</v>
      </c>
      <c r="D141" s="7" t="s">
        <v>77</v>
      </c>
      <c r="E141" s="7" t="s">
        <v>78</v>
      </c>
      <c r="F141" s="7" t="s">
        <v>79</v>
      </c>
      <c r="G141" s="7" t="s">
        <v>13</v>
      </c>
      <c r="H141" s="7" t="s">
        <v>3226</v>
      </c>
      <c r="I141" s="16">
        <v>1228.4649999999999</v>
      </c>
      <c r="J141" s="16">
        <v>5</v>
      </c>
      <c r="K141" s="16">
        <v>0.3</v>
      </c>
      <c r="L141" s="38">
        <v>0</v>
      </c>
      <c r="M141" s="19">
        <f t="shared" si="18"/>
        <v>2014</v>
      </c>
      <c r="N141" s="19">
        <f t="shared" si="19"/>
        <v>6</v>
      </c>
      <c r="O141" s="19">
        <f t="shared" si="20"/>
        <v>26</v>
      </c>
      <c r="P141" s="12">
        <f t="shared" si="21"/>
        <v>157192.85309999998</v>
      </c>
      <c r="Q141" s="12">
        <f t="shared" si="22"/>
        <v>33990.876599999989</v>
      </c>
      <c r="R141" s="12">
        <f t="shared" si="23"/>
        <v>5340.4059999999999</v>
      </c>
      <c r="S141" s="10">
        <f t="shared" si="24"/>
        <v>62</v>
      </c>
      <c r="T141" s="10">
        <f t="shared" si="25"/>
        <v>12</v>
      </c>
      <c r="U141" s="46">
        <f t="shared" si="26"/>
        <v>314.14152941176468</v>
      </c>
    </row>
    <row r="142" spans="1:21" s="27" customFormat="1" x14ac:dyDescent="0.45">
      <c r="A142" s="40">
        <v>41825</v>
      </c>
      <c r="B142" s="9">
        <v>41828</v>
      </c>
      <c r="C142" s="7" t="s">
        <v>18</v>
      </c>
      <c r="D142" s="7" t="s">
        <v>1074</v>
      </c>
      <c r="E142" s="7" t="s">
        <v>28</v>
      </c>
      <c r="F142" s="7" t="s">
        <v>12</v>
      </c>
      <c r="G142" s="7" t="s">
        <v>13</v>
      </c>
      <c r="H142" s="7" t="s">
        <v>3228</v>
      </c>
      <c r="I142" s="16">
        <v>19.52</v>
      </c>
      <c r="J142" s="16">
        <v>2</v>
      </c>
      <c r="K142" s="16">
        <v>0.2</v>
      </c>
      <c r="L142" s="38">
        <v>5.3680000000000012</v>
      </c>
      <c r="M142" s="19">
        <f t="shared" si="18"/>
        <v>2014</v>
      </c>
      <c r="N142" s="19">
        <f t="shared" si="19"/>
        <v>7</v>
      </c>
      <c r="O142" s="19">
        <f t="shared" si="20"/>
        <v>27</v>
      </c>
      <c r="P142" s="12">
        <f t="shared" si="21"/>
        <v>157192.85309999998</v>
      </c>
      <c r="Q142" s="12">
        <f t="shared" si="22"/>
        <v>37563.989999999991</v>
      </c>
      <c r="R142" s="12">
        <f t="shared" si="23"/>
        <v>5660.1040000000003</v>
      </c>
      <c r="S142" s="10">
        <f t="shared" si="24"/>
        <v>71</v>
      </c>
      <c r="T142" s="10">
        <f t="shared" si="25"/>
        <v>14</v>
      </c>
      <c r="U142" s="46">
        <f t="shared" si="26"/>
        <v>297.90021052631579</v>
      </c>
    </row>
    <row r="143" spans="1:21" s="27" customFormat="1" x14ac:dyDescent="0.45">
      <c r="A143" s="40">
        <v>41825</v>
      </c>
      <c r="B143" s="9">
        <v>41828</v>
      </c>
      <c r="C143" s="7" t="s">
        <v>18</v>
      </c>
      <c r="D143" s="7" t="s">
        <v>1074</v>
      </c>
      <c r="E143" s="7" t="s">
        <v>28</v>
      </c>
      <c r="F143" s="7" t="s">
        <v>12</v>
      </c>
      <c r="G143" s="7" t="s">
        <v>13</v>
      </c>
      <c r="H143" s="7" t="s">
        <v>3228</v>
      </c>
      <c r="I143" s="16">
        <v>213.21600000000001</v>
      </c>
      <c r="J143" s="16">
        <v>3</v>
      </c>
      <c r="K143" s="16">
        <v>0.2</v>
      </c>
      <c r="L143" s="38">
        <v>15.991199999999992</v>
      </c>
      <c r="M143" s="19">
        <f t="shared" si="18"/>
        <v>2014</v>
      </c>
      <c r="N143" s="19">
        <f t="shared" si="19"/>
        <v>7</v>
      </c>
      <c r="O143" s="19">
        <f t="shared" si="20"/>
        <v>27</v>
      </c>
      <c r="P143" s="12">
        <f t="shared" si="21"/>
        <v>157192.85309999998</v>
      </c>
      <c r="Q143" s="12">
        <f t="shared" si="22"/>
        <v>37563.989999999991</v>
      </c>
      <c r="R143" s="12">
        <f t="shared" si="23"/>
        <v>5660.1040000000003</v>
      </c>
      <c r="S143" s="10">
        <f t="shared" si="24"/>
        <v>71</v>
      </c>
      <c r="T143" s="10">
        <f t="shared" si="25"/>
        <v>14</v>
      </c>
      <c r="U143" s="46">
        <f t="shared" si="26"/>
        <v>297.90021052631579</v>
      </c>
    </row>
    <row r="144" spans="1:21" s="27" customFormat="1" x14ac:dyDescent="0.45">
      <c r="A144" s="40">
        <v>41826</v>
      </c>
      <c r="B144" s="9">
        <v>41832</v>
      </c>
      <c r="C144" s="7" t="s">
        <v>52</v>
      </c>
      <c r="D144" s="7" t="s">
        <v>3108</v>
      </c>
      <c r="E144" s="7" t="s">
        <v>20</v>
      </c>
      <c r="F144" s="7" t="s">
        <v>21</v>
      </c>
      <c r="G144" s="7" t="s">
        <v>13</v>
      </c>
      <c r="H144" s="7" t="s">
        <v>3226</v>
      </c>
      <c r="I144" s="16">
        <v>478.48</v>
      </c>
      <c r="J144" s="16">
        <v>2</v>
      </c>
      <c r="K144" s="16">
        <v>0.2</v>
      </c>
      <c r="L144" s="38">
        <v>47.848000000000013</v>
      </c>
      <c r="M144" s="19">
        <f t="shared" si="18"/>
        <v>2014</v>
      </c>
      <c r="N144" s="19">
        <f t="shared" si="19"/>
        <v>7</v>
      </c>
      <c r="O144" s="19">
        <f t="shared" si="20"/>
        <v>28</v>
      </c>
      <c r="P144" s="12">
        <f t="shared" si="21"/>
        <v>157192.85309999998</v>
      </c>
      <c r="Q144" s="12">
        <f t="shared" si="22"/>
        <v>37563.989999999991</v>
      </c>
      <c r="R144" s="12">
        <f t="shared" si="23"/>
        <v>8792.5579999999991</v>
      </c>
      <c r="S144" s="10">
        <f t="shared" si="24"/>
        <v>117</v>
      </c>
      <c r="T144" s="10">
        <f t="shared" si="25"/>
        <v>22</v>
      </c>
      <c r="U144" s="46">
        <f t="shared" si="26"/>
        <v>274.76743749999997</v>
      </c>
    </row>
    <row r="145" spans="1:21" s="27" customFormat="1" x14ac:dyDescent="0.45">
      <c r="A145" s="40">
        <v>41827</v>
      </c>
      <c r="B145" s="9">
        <v>41831</v>
      </c>
      <c r="C145" s="7" t="s">
        <v>9</v>
      </c>
      <c r="D145" s="7" t="s">
        <v>77</v>
      </c>
      <c r="E145" s="7" t="s">
        <v>78</v>
      </c>
      <c r="F145" s="7" t="s">
        <v>79</v>
      </c>
      <c r="G145" s="7" t="s">
        <v>13</v>
      </c>
      <c r="H145" s="7" t="s">
        <v>3226</v>
      </c>
      <c r="I145" s="16">
        <v>172.18599999999998</v>
      </c>
      <c r="J145" s="16">
        <v>2</v>
      </c>
      <c r="K145" s="16">
        <v>0.3</v>
      </c>
      <c r="L145" s="38">
        <v>-46.736200000000011</v>
      </c>
      <c r="M145" s="19">
        <f t="shared" si="18"/>
        <v>2014</v>
      </c>
      <c r="N145" s="19">
        <f t="shared" si="19"/>
        <v>7</v>
      </c>
      <c r="O145" s="19">
        <f t="shared" si="20"/>
        <v>28</v>
      </c>
      <c r="P145" s="12">
        <f t="shared" si="21"/>
        <v>157192.85309999998</v>
      </c>
      <c r="Q145" s="12">
        <f t="shared" si="22"/>
        <v>37563.989999999991</v>
      </c>
      <c r="R145" s="12">
        <f t="shared" si="23"/>
        <v>8792.5579999999991</v>
      </c>
      <c r="S145" s="10">
        <f t="shared" si="24"/>
        <v>117</v>
      </c>
      <c r="T145" s="10">
        <f t="shared" si="25"/>
        <v>22</v>
      </c>
      <c r="U145" s="46">
        <f t="shared" si="26"/>
        <v>274.76743749999997</v>
      </c>
    </row>
    <row r="146" spans="1:21" s="27" customFormat="1" x14ac:dyDescent="0.45">
      <c r="A146" s="40">
        <v>41827</v>
      </c>
      <c r="B146" s="9">
        <v>41831</v>
      </c>
      <c r="C146" s="7" t="s">
        <v>9</v>
      </c>
      <c r="D146" s="7" t="s">
        <v>77</v>
      </c>
      <c r="E146" s="7" t="s">
        <v>78</v>
      </c>
      <c r="F146" s="7" t="s">
        <v>79</v>
      </c>
      <c r="G146" s="7" t="s">
        <v>13</v>
      </c>
      <c r="H146" s="7" t="s">
        <v>3228</v>
      </c>
      <c r="I146" s="16">
        <v>69.00800000000001</v>
      </c>
      <c r="J146" s="16">
        <v>2</v>
      </c>
      <c r="K146" s="16">
        <v>0.2</v>
      </c>
      <c r="L146" s="38">
        <v>12.0764</v>
      </c>
      <c r="M146" s="19">
        <f t="shared" si="18"/>
        <v>2014</v>
      </c>
      <c r="N146" s="19">
        <f t="shared" si="19"/>
        <v>7</v>
      </c>
      <c r="O146" s="19">
        <f t="shared" si="20"/>
        <v>28</v>
      </c>
      <c r="P146" s="12">
        <f t="shared" si="21"/>
        <v>157192.85309999998</v>
      </c>
      <c r="Q146" s="12">
        <f t="shared" si="22"/>
        <v>37563.989999999991</v>
      </c>
      <c r="R146" s="12">
        <f t="shared" si="23"/>
        <v>8792.5579999999991</v>
      </c>
      <c r="S146" s="10">
        <f t="shared" si="24"/>
        <v>117</v>
      </c>
      <c r="T146" s="10">
        <f t="shared" si="25"/>
        <v>22</v>
      </c>
      <c r="U146" s="46">
        <f t="shared" si="26"/>
        <v>274.76743749999997</v>
      </c>
    </row>
    <row r="147" spans="1:21" s="27" customFormat="1" x14ac:dyDescent="0.45">
      <c r="A147" s="40">
        <v>41828</v>
      </c>
      <c r="B147" s="9">
        <v>41830</v>
      </c>
      <c r="C147" s="7" t="s">
        <v>9</v>
      </c>
      <c r="D147" s="7" t="s">
        <v>1538</v>
      </c>
      <c r="E147" s="7" t="s">
        <v>139</v>
      </c>
      <c r="F147" s="7" t="s">
        <v>79</v>
      </c>
      <c r="G147" s="7" t="s">
        <v>13</v>
      </c>
      <c r="H147" s="7" t="s">
        <v>3226</v>
      </c>
      <c r="I147" s="16">
        <v>63.882000000000005</v>
      </c>
      <c r="J147" s="16">
        <v>1</v>
      </c>
      <c r="K147" s="16">
        <v>0.1</v>
      </c>
      <c r="L147" s="38">
        <v>10.647000000000004</v>
      </c>
      <c r="M147" s="19">
        <f t="shared" si="18"/>
        <v>2014</v>
      </c>
      <c r="N147" s="19">
        <f t="shared" si="19"/>
        <v>7</v>
      </c>
      <c r="O147" s="19">
        <f t="shared" si="20"/>
        <v>28</v>
      </c>
      <c r="P147" s="12">
        <f t="shared" si="21"/>
        <v>157192.85309999998</v>
      </c>
      <c r="Q147" s="12">
        <f t="shared" si="22"/>
        <v>37563.989999999991</v>
      </c>
      <c r="R147" s="12">
        <f t="shared" si="23"/>
        <v>8792.5579999999991</v>
      </c>
      <c r="S147" s="10">
        <f t="shared" si="24"/>
        <v>117</v>
      </c>
      <c r="T147" s="10">
        <f t="shared" si="25"/>
        <v>22</v>
      </c>
      <c r="U147" s="46">
        <f t="shared" si="26"/>
        <v>274.76743749999997</v>
      </c>
    </row>
    <row r="148" spans="1:21" s="27" customFormat="1" x14ac:dyDescent="0.45">
      <c r="A148" s="40">
        <v>41828</v>
      </c>
      <c r="B148" s="9">
        <v>41832</v>
      </c>
      <c r="C148" s="7" t="s">
        <v>18</v>
      </c>
      <c r="D148" s="7" t="s">
        <v>67</v>
      </c>
      <c r="E148" s="7" t="s">
        <v>20</v>
      </c>
      <c r="F148" s="7" t="s">
        <v>21</v>
      </c>
      <c r="G148" s="7" t="s">
        <v>13</v>
      </c>
      <c r="H148" s="7" t="s">
        <v>29</v>
      </c>
      <c r="I148" s="16">
        <v>502.48800000000006</v>
      </c>
      <c r="J148" s="16">
        <v>3</v>
      </c>
      <c r="K148" s="16">
        <v>0.2</v>
      </c>
      <c r="L148" s="38">
        <v>-87.935400000000044</v>
      </c>
      <c r="M148" s="19">
        <f t="shared" si="18"/>
        <v>2014</v>
      </c>
      <c r="N148" s="19">
        <f t="shared" si="19"/>
        <v>7</v>
      </c>
      <c r="O148" s="19">
        <f t="shared" si="20"/>
        <v>28</v>
      </c>
      <c r="P148" s="12">
        <f t="shared" si="21"/>
        <v>157192.85309999998</v>
      </c>
      <c r="Q148" s="12">
        <f t="shared" si="22"/>
        <v>37563.989999999991</v>
      </c>
      <c r="R148" s="12">
        <f t="shared" si="23"/>
        <v>8792.5579999999991</v>
      </c>
      <c r="S148" s="10">
        <f t="shared" si="24"/>
        <v>117</v>
      </c>
      <c r="T148" s="10">
        <f t="shared" si="25"/>
        <v>22</v>
      </c>
      <c r="U148" s="46">
        <f t="shared" si="26"/>
        <v>274.76743749999997</v>
      </c>
    </row>
    <row r="149" spans="1:21" s="27" customFormat="1" x14ac:dyDescent="0.45">
      <c r="A149" s="40">
        <v>41829</v>
      </c>
      <c r="B149" s="9">
        <v>41834</v>
      </c>
      <c r="C149" s="7" t="s">
        <v>52</v>
      </c>
      <c r="D149" s="7" t="s">
        <v>67</v>
      </c>
      <c r="E149" s="7" t="s">
        <v>20</v>
      </c>
      <c r="F149" s="7" t="s">
        <v>21</v>
      </c>
      <c r="G149" s="7" t="s">
        <v>13</v>
      </c>
      <c r="H149" s="7" t="s">
        <v>14</v>
      </c>
      <c r="I149" s="16">
        <v>119.83299999999998</v>
      </c>
      <c r="J149" s="16">
        <v>1</v>
      </c>
      <c r="K149" s="16">
        <v>0.15</v>
      </c>
      <c r="L149" s="38">
        <v>7.0489999999999995</v>
      </c>
      <c r="M149" s="19">
        <f t="shared" si="18"/>
        <v>2014</v>
      </c>
      <c r="N149" s="19">
        <f t="shared" si="19"/>
        <v>7</v>
      </c>
      <c r="O149" s="19">
        <f t="shared" si="20"/>
        <v>28</v>
      </c>
      <c r="P149" s="12">
        <f t="shared" si="21"/>
        <v>157192.85309999998</v>
      </c>
      <c r="Q149" s="12">
        <f t="shared" si="22"/>
        <v>37563.989999999991</v>
      </c>
      <c r="R149" s="12">
        <f t="shared" si="23"/>
        <v>8792.5579999999991</v>
      </c>
      <c r="S149" s="10">
        <f t="shared" si="24"/>
        <v>117</v>
      </c>
      <c r="T149" s="10">
        <f t="shared" si="25"/>
        <v>22</v>
      </c>
      <c r="U149" s="46">
        <f t="shared" si="26"/>
        <v>274.76743749999997</v>
      </c>
    </row>
    <row r="150" spans="1:21" s="27" customFormat="1" x14ac:dyDescent="0.45">
      <c r="A150" s="40">
        <v>41831</v>
      </c>
      <c r="B150" s="9">
        <v>41835</v>
      </c>
      <c r="C150" s="7" t="s">
        <v>18</v>
      </c>
      <c r="D150" s="7" t="s">
        <v>557</v>
      </c>
      <c r="E150" s="7" t="s">
        <v>389</v>
      </c>
      <c r="F150" s="7" t="s">
        <v>79</v>
      </c>
      <c r="G150" s="7" t="s">
        <v>13</v>
      </c>
      <c r="H150" s="7" t="s">
        <v>3226</v>
      </c>
      <c r="I150" s="16">
        <v>854.94</v>
      </c>
      <c r="J150" s="16">
        <v>3</v>
      </c>
      <c r="K150" s="16">
        <v>0</v>
      </c>
      <c r="L150" s="38">
        <v>213.73500000000001</v>
      </c>
      <c r="M150" s="19">
        <f t="shared" si="18"/>
        <v>2014</v>
      </c>
      <c r="N150" s="19">
        <f t="shared" si="19"/>
        <v>7</v>
      </c>
      <c r="O150" s="19">
        <f t="shared" si="20"/>
        <v>28</v>
      </c>
      <c r="P150" s="12">
        <f t="shared" si="21"/>
        <v>157192.85309999998</v>
      </c>
      <c r="Q150" s="12">
        <f t="shared" si="22"/>
        <v>37563.989999999991</v>
      </c>
      <c r="R150" s="12">
        <f t="shared" si="23"/>
        <v>8792.5579999999991</v>
      </c>
      <c r="S150" s="10">
        <f t="shared" si="24"/>
        <v>117</v>
      </c>
      <c r="T150" s="10">
        <f t="shared" si="25"/>
        <v>22</v>
      </c>
      <c r="U150" s="46">
        <f t="shared" si="26"/>
        <v>274.76743749999997</v>
      </c>
    </row>
    <row r="151" spans="1:21" s="27" customFormat="1" x14ac:dyDescent="0.45">
      <c r="A151" s="40">
        <v>41831</v>
      </c>
      <c r="B151" s="9">
        <v>41835</v>
      </c>
      <c r="C151" s="7" t="s">
        <v>18</v>
      </c>
      <c r="D151" s="7" t="s">
        <v>557</v>
      </c>
      <c r="E151" s="7" t="s">
        <v>389</v>
      </c>
      <c r="F151" s="7" t="s">
        <v>79</v>
      </c>
      <c r="G151" s="7" t="s">
        <v>13</v>
      </c>
      <c r="H151" s="7" t="s">
        <v>3228</v>
      </c>
      <c r="I151" s="16">
        <v>124.10999999999999</v>
      </c>
      <c r="J151" s="16">
        <v>9</v>
      </c>
      <c r="K151" s="16">
        <v>0</v>
      </c>
      <c r="L151" s="38">
        <v>52.126200000000004</v>
      </c>
      <c r="M151" s="19">
        <f t="shared" si="18"/>
        <v>2014</v>
      </c>
      <c r="N151" s="19">
        <f t="shared" si="19"/>
        <v>7</v>
      </c>
      <c r="O151" s="19">
        <f t="shared" si="20"/>
        <v>28</v>
      </c>
      <c r="P151" s="12">
        <f t="shared" si="21"/>
        <v>157192.85309999998</v>
      </c>
      <c r="Q151" s="12">
        <f t="shared" si="22"/>
        <v>37563.989999999991</v>
      </c>
      <c r="R151" s="12">
        <f t="shared" si="23"/>
        <v>8792.5579999999991</v>
      </c>
      <c r="S151" s="10">
        <f t="shared" si="24"/>
        <v>117</v>
      </c>
      <c r="T151" s="10">
        <f t="shared" si="25"/>
        <v>22</v>
      </c>
      <c r="U151" s="46">
        <f t="shared" si="26"/>
        <v>274.76743749999997</v>
      </c>
    </row>
    <row r="152" spans="1:21" s="27" customFormat="1" x14ac:dyDescent="0.45">
      <c r="A152" s="40">
        <v>41832</v>
      </c>
      <c r="B152" s="9">
        <v>41837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16">
        <v>698.35200000000009</v>
      </c>
      <c r="J152" s="16">
        <v>3</v>
      </c>
      <c r="K152" s="16">
        <v>0.2</v>
      </c>
      <c r="L152" s="38">
        <v>-17.458800000000053</v>
      </c>
      <c r="M152" s="19">
        <f t="shared" si="18"/>
        <v>2014</v>
      </c>
      <c r="N152" s="19">
        <f t="shared" si="19"/>
        <v>7</v>
      </c>
      <c r="O152" s="19">
        <f t="shared" si="20"/>
        <v>28</v>
      </c>
      <c r="P152" s="12">
        <f t="shared" si="21"/>
        <v>157192.85309999998</v>
      </c>
      <c r="Q152" s="12">
        <f t="shared" si="22"/>
        <v>37563.989999999991</v>
      </c>
      <c r="R152" s="12">
        <f t="shared" si="23"/>
        <v>8792.5579999999991</v>
      </c>
      <c r="S152" s="10">
        <f t="shared" si="24"/>
        <v>117</v>
      </c>
      <c r="T152" s="10">
        <f t="shared" si="25"/>
        <v>22</v>
      </c>
      <c r="U152" s="46">
        <f t="shared" si="26"/>
        <v>274.76743749999997</v>
      </c>
    </row>
    <row r="153" spans="1:21" s="27" customFormat="1" x14ac:dyDescent="0.45">
      <c r="A153" s="40">
        <v>41832</v>
      </c>
      <c r="B153" s="9">
        <v>41838</v>
      </c>
      <c r="C153" s="7" t="s">
        <v>9</v>
      </c>
      <c r="D153" s="7" t="s">
        <v>48</v>
      </c>
      <c r="E153" s="7" t="s">
        <v>49</v>
      </c>
      <c r="F153" s="7" t="s">
        <v>21</v>
      </c>
      <c r="G153" s="7" t="s">
        <v>13</v>
      </c>
      <c r="H153" s="7" t="s">
        <v>3226</v>
      </c>
      <c r="I153" s="16">
        <v>123.136</v>
      </c>
      <c r="J153" s="16">
        <v>4</v>
      </c>
      <c r="K153" s="16">
        <v>0.2</v>
      </c>
      <c r="L153" s="38">
        <v>13.852799999999981</v>
      </c>
      <c r="M153" s="19">
        <f t="shared" si="18"/>
        <v>2014</v>
      </c>
      <c r="N153" s="19">
        <f t="shared" si="19"/>
        <v>7</v>
      </c>
      <c r="O153" s="19">
        <f t="shared" si="20"/>
        <v>28</v>
      </c>
      <c r="P153" s="12">
        <f t="shared" si="21"/>
        <v>157192.85309999998</v>
      </c>
      <c r="Q153" s="12">
        <f t="shared" si="22"/>
        <v>37563.989999999991</v>
      </c>
      <c r="R153" s="12">
        <f t="shared" si="23"/>
        <v>8792.5579999999991</v>
      </c>
      <c r="S153" s="10">
        <f t="shared" si="24"/>
        <v>117</v>
      </c>
      <c r="T153" s="10">
        <f t="shared" si="25"/>
        <v>22</v>
      </c>
      <c r="U153" s="46">
        <f t="shared" si="26"/>
        <v>274.76743749999997</v>
      </c>
    </row>
    <row r="154" spans="1:21" s="27" customFormat="1" x14ac:dyDescent="0.45">
      <c r="A154" s="40">
        <v>41832</v>
      </c>
      <c r="B154" s="9">
        <v>41836</v>
      </c>
      <c r="C154" s="7" t="s">
        <v>52</v>
      </c>
      <c r="D154" s="7" t="s">
        <v>2928</v>
      </c>
      <c r="E154" s="7" t="s">
        <v>54</v>
      </c>
      <c r="F154" s="7" t="s">
        <v>55</v>
      </c>
      <c r="G154" s="7" t="s">
        <v>13</v>
      </c>
      <c r="H154" s="7" t="s">
        <v>3226</v>
      </c>
      <c r="I154" s="16">
        <v>512.35799999999995</v>
      </c>
      <c r="J154" s="16">
        <v>3</v>
      </c>
      <c r="K154" s="16">
        <v>0.3</v>
      </c>
      <c r="L154" s="38">
        <v>-14.638799999999947</v>
      </c>
      <c r="M154" s="19">
        <f t="shared" si="18"/>
        <v>2014</v>
      </c>
      <c r="N154" s="19">
        <f t="shared" si="19"/>
        <v>7</v>
      </c>
      <c r="O154" s="19">
        <f t="shared" si="20"/>
        <v>28</v>
      </c>
      <c r="P154" s="12">
        <f t="shared" si="21"/>
        <v>157192.85309999998</v>
      </c>
      <c r="Q154" s="12">
        <f t="shared" si="22"/>
        <v>37563.989999999991</v>
      </c>
      <c r="R154" s="12">
        <f t="shared" si="23"/>
        <v>8792.5579999999991</v>
      </c>
      <c r="S154" s="10">
        <f t="shared" si="24"/>
        <v>117</v>
      </c>
      <c r="T154" s="10">
        <f t="shared" si="25"/>
        <v>22</v>
      </c>
      <c r="U154" s="46">
        <f t="shared" si="26"/>
        <v>274.76743749999997</v>
      </c>
    </row>
    <row r="155" spans="1:21" s="27" customFormat="1" x14ac:dyDescent="0.45">
      <c r="A155" s="40">
        <v>41833</v>
      </c>
      <c r="B155" s="9">
        <v>41837</v>
      </c>
      <c r="C155" s="7" t="s">
        <v>18</v>
      </c>
      <c r="D155" s="7" t="s">
        <v>19</v>
      </c>
      <c r="E155" s="7" t="s">
        <v>20</v>
      </c>
      <c r="F155" s="7" t="s">
        <v>21</v>
      </c>
      <c r="G155" s="7" t="s">
        <v>13</v>
      </c>
      <c r="H155" s="7" t="s">
        <v>29</v>
      </c>
      <c r="I155" s="16">
        <v>351.21600000000001</v>
      </c>
      <c r="J155" s="16">
        <v>3</v>
      </c>
      <c r="K155" s="16">
        <v>0.2</v>
      </c>
      <c r="L155" s="38">
        <v>4.3901999999999788</v>
      </c>
      <c r="M155" s="19">
        <f t="shared" si="18"/>
        <v>2014</v>
      </c>
      <c r="N155" s="19">
        <f t="shared" si="19"/>
        <v>7</v>
      </c>
      <c r="O155" s="19">
        <f t="shared" si="20"/>
        <v>29</v>
      </c>
      <c r="P155" s="12">
        <f t="shared" si="21"/>
        <v>157192.85309999998</v>
      </c>
      <c r="Q155" s="12">
        <f t="shared" si="22"/>
        <v>37563.989999999991</v>
      </c>
      <c r="R155" s="12">
        <f t="shared" si="23"/>
        <v>7141.107</v>
      </c>
      <c r="S155" s="10">
        <f t="shared" si="24"/>
        <v>70</v>
      </c>
      <c r="T155" s="10">
        <f t="shared" si="25"/>
        <v>16</v>
      </c>
      <c r="U155" s="46">
        <f t="shared" si="26"/>
        <v>357.05534999999998</v>
      </c>
    </row>
    <row r="156" spans="1:21" s="27" customFormat="1" x14ac:dyDescent="0.45">
      <c r="A156" s="40">
        <v>41834</v>
      </c>
      <c r="B156" s="9">
        <v>41838</v>
      </c>
      <c r="C156" s="7" t="s">
        <v>9</v>
      </c>
      <c r="D156" s="7" t="s">
        <v>77</v>
      </c>
      <c r="E156" s="7" t="s">
        <v>78</v>
      </c>
      <c r="F156" s="7" t="s">
        <v>79</v>
      </c>
      <c r="G156" s="7" t="s">
        <v>13</v>
      </c>
      <c r="H156" s="7" t="s">
        <v>3228</v>
      </c>
      <c r="I156" s="16">
        <v>31.983999999999998</v>
      </c>
      <c r="J156" s="16">
        <v>2</v>
      </c>
      <c r="K156" s="16">
        <v>0.2</v>
      </c>
      <c r="L156" s="38">
        <v>1.1993999999999998</v>
      </c>
      <c r="M156" s="19">
        <f t="shared" si="18"/>
        <v>2014</v>
      </c>
      <c r="N156" s="19">
        <f t="shared" si="19"/>
        <v>7</v>
      </c>
      <c r="O156" s="19">
        <f t="shared" si="20"/>
        <v>29</v>
      </c>
      <c r="P156" s="12">
        <f t="shared" si="21"/>
        <v>157192.85309999998</v>
      </c>
      <c r="Q156" s="12">
        <f t="shared" si="22"/>
        <v>37563.989999999991</v>
      </c>
      <c r="R156" s="12">
        <f t="shared" si="23"/>
        <v>7141.107</v>
      </c>
      <c r="S156" s="10">
        <f t="shared" si="24"/>
        <v>70</v>
      </c>
      <c r="T156" s="10">
        <f t="shared" si="25"/>
        <v>16</v>
      </c>
      <c r="U156" s="46">
        <f t="shared" si="26"/>
        <v>357.05534999999998</v>
      </c>
    </row>
    <row r="157" spans="1:21" s="27" customFormat="1" x14ac:dyDescent="0.45">
      <c r="A157" s="40">
        <v>41838</v>
      </c>
      <c r="B157" s="9">
        <v>41838</v>
      </c>
      <c r="C157" s="7" t="s">
        <v>52</v>
      </c>
      <c r="D157" s="7" t="s">
        <v>636</v>
      </c>
      <c r="E157" s="7" t="s">
        <v>160</v>
      </c>
      <c r="F157" s="7" t="s">
        <v>21</v>
      </c>
      <c r="G157" s="7" t="s">
        <v>13</v>
      </c>
      <c r="H157" s="7" t="s">
        <v>3226</v>
      </c>
      <c r="I157" s="16">
        <v>259.13600000000002</v>
      </c>
      <c r="J157" s="16">
        <v>4</v>
      </c>
      <c r="K157" s="16">
        <v>0.2</v>
      </c>
      <c r="L157" s="38">
        <v>-25.913599999999988</v>
      </c>
      <c r="M157" s="19">
        <f t="shared" si="18"/>
        <v>2014</v>
      </c>
      <c r="N157" s="19">
        <f t="shared" si="19"/>
        <v>7</v>
      </c>
      <c r="O157" s="19">
        <f t="shared" si="20"/>
        <v>29</v>
      </c>
      <c r="P157" s="12">
        <f t="shared" si="21"/>
        <v>157192.85309999998</v>
      </c>
      <c r="Q157" s="12">
        <f t="shared" si="22"/>
        <v>37563.989999999991</v>
      </c>
      <c r="R157" s="12">
        <f t="shared" si="23"/>
        <v>7141.107</v>
      </c>
      <c r="S157" s="10">
        <f t="shared" si="24"/>
        <v>70</v>
      </c>
      <c r="T157" s="10">
        <f t="shared" si="25"/>
        <v>16</v>
      </c>
      <c r="U157" s="46">
        <f t="shared" si="26"/>
        <v>357.05534999999998</v>
      </c>
    </row>
    <row r="158" spans="1:21" s="27" customFormat="1" x14ac:dyDescent="0.45">
      <c r="A158" s="40">
        <v>41839</v>
      </c>
      <c r="B158" s="9">
        <v>41844</v>
      </c>
      <c r="C158" s="7" t="s">
        <v>18</v>
      </c>
      <c r="D158" s="7" t="s">
        <v>257</v>
      </c>
      <c r="E158" s="7" t="s">
        <v>367</v>
      </c>
      <c r="F158" s="7" t="s">
        <v>79</v>
      </c>
      <c r="G158" s="7" t="s">
        <v>13</v>
      </c>
      <c r="H158" s="7" t="s">
        <v>29</v>
      </c>
      <c r="I158" s="16">
        <v>70.559999999999988</v>
      </c>
      <c r="J158" s="16">
        <v>1</v>
      </c>
      <c r="K158" s="16">
        <v>0.3</v>
      </c>
      <c r="L158" s="38">
        <v>-4.032</v>
      </c>
      <c r="M158" s="19">
        <f t="shared" si="18"/>
        <v>2014</v>
      </c>
      <c r="N158" s="19">
        <f t="shared" si="19"/>
        <v>7</v>
      </c>
      <c r="O158" s="19">
        <f t="shared" si="20"/>
        <v>29</v>
      </c>
      <c r="P158" s="12">
        <f t="shared" si="21"/>
        <v>157192.85309999998</v>
      </c>
      <c r="Q158" s="12">
        <f t="shared" si="22"/>
        <v>37563.989999999991</v>
      </c>
      <c r="R158" s="12">
        <f t="shared" si="23"/>
        <v>7141.107</v>
      </c>
      <c r="S158" s="10">
        <f t="shared" si="24"/>
        <v>70</v>
      </c>
      <c r="T158" s="10">
        <f t="shared" si="25"/>
        <v>16</v>
      </c>
      <c r="U158" s="46">
        <f t="shared" si="26"/>
        <v>357.05534999999998</v>
      </c>
    </row>
    <row r="159" spans="1:21" s="27" customFormat="1" x14ac:dyDescent="0.45">
      <c r="A159" s="40">
        <v>41840</v>
      </c>
      <c r="B159" s="9">
        <v>41844</v>
      </c>
      <c r="C159" s="7" t="s">
        <v>52</v>
      </c>
      <c r="D159" s="7" t="s">
        <v>402</v>
      </c>
      <c r="E159" s="7" t="s">
        <v>54</v>
      </c>
      <c r="F159" s="7" t="s">
        <v>55</v>
      </c>
      <c r="G159" s="7" t="s">
        <v>13</v>
      </c>
      <c r="H159" s="7" t="s">
        <v>3228</v>
      </c>
      <c r="I159" s="16">
        <v>16.739999999999998</v>
      </c>
      <c r="J159" s="16">
        <v>5</v>
      </c>
      <c r="K159" s="16">
        <v>0.6</v>
      </c>
      <c r="L159" s="38">
        <v>-14.228999999999997</v>
      </c>
      <c r="M159" s="19">
        <f t="shared" si="18"/>
        <v>2014</v>
      </c>
      <c r="N159" s="19">
        <f t="shared" si="19"/>
        <v>7</v>
      </c>
      <c r="O159" s="19">
        <f t="shared" si="20"/>
        <v>30</v>
      </c>
      <c r="P159" s="12">
        <f t="shared" si="21"/>
        <v>157192.85309999998</v>
      </c>
      <c r="Q159" s="12">
        <f t="shared" si="22"/>
        <v>37563.989999999991</v>
      </c>
      <c r="R159" s="12">
        <f t="shared" si="23"/>
        <v>10401.907999999999</v>
      </c>
      <c r="S159" s="10">
        <f t="shared" si="24"/>
        <v>112</v>
      </c>
      <c r="T159" s="10">
        <f t="shared" si="25"/>
        <v>16</v>
      </c>
      <c r="U159" s="46">
        <f t="shared" si="26"/>
        <v>335.54541935483871</v>
      </c>
    </row>
    <row r="160" spans="1:21" s="27" customFormat="1" x14ac:dyDescent="0.45">
      <c r="A160" s="40">
        <v>41840</v>
      </c>
      <c r="B160" s="9">
        <v>41844</v>
      </c>
      <c r="C160" s="7" t="s">
        <v>52</v>
      </c>
      <c r="D160" s="7" t="s">
        <v>402</v>
      </c>
      <c r="E160" s="7" t="s">
        <v>54</v>
      </c>
      <c r="F160" s="7" t="s">
        <v>55</v>
      </c>
      <c r="G160" s="7" t="s">
        <v>13</v>
      </c>
      <c r="H160" s="7" t="s">
        <v>3226</v>
      </c>
      <c r="I160" s="16">
        <v>981.37199999999996</v>
      </c>
      <c r="J160" s="16">
        <v>2</v>
      </c>
      <c r="K160" s="16">
        <v>0.3</v>
      </c>
      <c r="L160" s="38">
        <v>-140.19599999999997</v>
      </c>
      <c r="M160" s="19">
        <f t="shared" si="18"/>
        <v>2014</v>
      </c>
      <c r="N160" s="19">
        <f t="shared" si="19"/>
        <v>7</v>
      </c>
      <c r="O160" s="19">
        <f t="shared" si="20"/>
        <v>30</v>
      </c>
      <c r="P160" s="12">
        <f t="shared" si="21"/>
        <v>157192.85309999998</v>
      </c>
      <c r="Q160" s="12">
        <f t="shared" si="22"/>
        <v>37563.989999999991</v>
      </c>
      <c r="R160" s="12">
        <f t="shared" si="23"/>
        <v>10401.907999999999</v>
      </c>
      <c r="S160" s="10">
        <f t="shared" si="24"/>
        <v>112</v>
      </c>
      <c r="T160" s="10">
        <f t="shared" si="25"/>
        <v>16</v>
      </c>
      <c r="U160" s="46">
        <f t="shared" si="26"/>
        <v>335.54541935483871</v>
      </c>
    </row>
    <row r="161" spans="1:21" s="27" customFormat="1" x14ac:dyDescent="0.45">
      <c r="A161" s="40">
        <v>41840</v>
      </c>
      <c r="B161" s="9">
        <v>41842</v>
      </c>
      <c r="C161" s="7" t="s">
        <v>9</v>
      </c>
      <c r="D161" s="7" t="s">
        <v>466</v>
      </c>
      <c r="E161" s="7" t="s">
        <v>20</v>
      </c>
      <c r="F161" s="7" t="s">
        <v>21</v>
      </c>
      <c r="G161" s="7" t="s">
        <v>13</v>
      </c>
      <c r="H161" s="7" t="s">
        <v>3228</v>
      </c>
      <c r="I161" s="16">
        <v>43.019999999999996</v>
      </c>
      <c r="J161" s="16">
        <v>3</v>
      </c>
      <c r="K161" s="16">
        <v>0</v>
      </c>
      <c r="L161" s="38">
        <v>15.4872</v>
      </c>
      <c r="M161" s="19">
        <f t="shared" si="18"/>
        <v>2014</v>
      </c>
      <c r="N161" s="19">
        <f t="shared" si="19"/>
        <v>7</v>
      </c>
      <c r="O161" s="19">
        <f t="shared" si="20"/>
        <v>30</v>
      </c>
      <c r="P161" s="12">
        <f t="shared" si="21"/>
        <v>157192.85309999998</v>
      </c>
      <c r="Q161" s="12">
        <f t="shared" si="22"/>
        <v>37563.989999999991</v>
      </c>
      <c r="R161" s="12">
        <f t="shared" si="23"/>
        <v>10401.907999999999</v>
      </c>
      <c r="S161" s="10">
        <f t="shared" si="24"/>
        <v>112</v>
      </c>
      <c r="T161" s="10">
        <f t="shared" si="25"/>
        <v>16</v>
      </c>
      <c r="U161" s="46">
        <f t="shared" si="26"/>
        <v>335.54541935483871</v>
      </c>
    </row>
    <row r="162" spans="1:21" s="27" customFormat="1" x14ac:dyDescent="0.45">
      <c r="A162" s="40">
        <v>41841</v>
      </c>
      <c r="B162" s="9">
        <v>41845</v>
      </c>
      <c r="C162" s="7" t="s">
        <v>18</v>
      </c>
      <c r="D162" s="7" t="s">
        <v>67</v>
      </c>
      <c r="E162" s="7" t="s">
        <v>20</v>
      </c>
      <c r="F162" s="7" t="s">
        <v>21</v>
      </c>
      <c r="G162" s="7" t="s">
        <v>13</v>
      </c>
      <c r="H162" s="7" t="s">
        <v>3226</v>
      </c>
      <c r="I162" s="16">
        <v>801.5680000000001</v>
      </c>
      <c r="J162" s="16">
        <v>2</v>
      </c>
      <c r="K162" s="16">
        <v>0.2</v>
      </c>
      <c r="L162" s="38">
        <v>50.097999999999985</v>
      </c>
      <c r="M162" s="19">
        <f t="shared" si="18"/>
        <v>2014</v>
      </c>
      <c r="N162" s="19">
        <f t="shared" si="19"/>
        <v>7</v>
      </c>
      <c r="O162" s="19">
        <f t="shared" si="20"/>
        <v>30</v>
      </c>
      <c r="P162" s="12">
        <f t="shared" si="21"/>
        <v>157192.85309999998</v>
      </c>
      <c r="Q162" s="12">
        <f t="shared" si="22"/>
        <v>37563.989999999991</v>
      </c>
      <c r="R162" s="12">
        <f t="shared" si="23"/>
        <v>10401.907999999999</v>
      </c>
      <c r="S162" s="10">
        <f t="shared" si="24"/>
        <v>112</v>
      </c>
      <c r="T162" s="10">
        <f t="shared" si="25"/>
        <v>16</v>
      </c>
      <c r="U162" s="46">
        <f t="shared" si="26"/>
        <v>335.54541935483871</v>
      </c>
    </row>
    <row r="163" spans="1:21" s="27" customFormat="1" x14ac:dyDescent="0.45">
      <c r="A163" s="40">
        <v>41841</v>
      </c>
      <c r="B163" s="9">
        <v>41845</v>
      </c>
      <c r="C163" s="7" t="s">
        <v>18</v>
      </c>
      <c r="D163" s="7" t="s">
        <v>67</v>
      </c>
      <c r="E163" s="7" t="s">
        <v>20</v>
      </c>
      <c r="F163" s="7" t="s">
        <v>21</v>
      </c>
      <c r="G163" s="7" t="s">
        <v>13</v>
      </c>
      <c r="H163" s="7" t="s">
        <v>29</v>
      </c>
      <c r="I163" s="16">
        <v>272.84800000000001</v>
      </c>
      <c r="J163" s="16">
        <v>1</v>
      </c>
      <c r="K163" s="16">
        <v>0.2</v>
      </c>
      <c r="L163" s="38">
        <v>27.284800000000004</v>
      </c>
      <c r="M163" s="19">
        <f t="shared" si="18"/>
        <v>2014</v>
      </c>
      <c r="N163" s="19">
        <f t="shared" si="19"/>
        <v>7</v>
      </c>
      <c r="O163" s="19">
        <f t="shared" si="20"/>
        <v>30</v>
      </c>
      <c r="P163" s="12">
        <f t="shared" si="21"/>
        <v>157192.85309999998</v>
      </c>
      <c r="Q163" s="12">
        <f t="shared" si="22"/>
        <v>37563.989999999991</v>
      </c>
      <c r="R163" s="12">
        <f t="shared" si="23"/>
        <v>10401.907999999999</v>
      </c>
      <c r="S163" s="10">
        <f t="shared" si="24"/>
        <v>112</v>
      </c>
      <c r="T163" s="10">
        <f t="shared" si="25"/>
        <v>16</v>
      </c>
      <c r="U163" s="46">
        <f t="shared" si="26"/>
        <v>335.54541935483871</v>
      </c>
    </row>
    <row r="164" spans="1:21" s="27" customFormat="1" x14ac:dyDescent="0.45">
      <c r="A164" s="40">
        <v>41841</v>
      </c>
      <c r="B164" s="9">
        <v>41845</v>
      </c>
      <c r="C164" s="7" t="s">
        <v>18</v>
      </c>
      <c r="D164" s="7" t="s">
        <v>402</v>
      </c>
      <c r="E164" s="7" t="s">
        <v>54</v>
      </c>
      <c r="F164" s="7" t="s">
        <v>55</v>
      </c>
      <c r="G164" s="7" t="s">
        <v>13</v>
      </c>
      <c r="H164" s="7" t="s">
        <v>3226</v>
      </c>
      <c r="I164" s="16">
        <v>657.93</v>
      </c>
      <c r="J164" s="16">
        <v>5</v>
      </c>
      <c r="K164" s="16">
        <v>0.3</v>
      </c>
      <c r="L164" s="38">
        <v>-93.989999999999952</v>
      </c>
      <c r="M164" s="19">
        <f t="shared" si="18"/>
        <v>2014</v>
      </c>
      <c r="N164" s="19">
        <f t="shared" si="19"/>
        <v>7</v>
      </c>
      <c r="O164" s="19">
        <f t="shared" si="20"/>
        <v>30</v>
      </c>
      <c r="P164" s="12">
        <f t="shared" si="21"/>
        <v>157192.85309999998</v>
      </c>
      <c r="Q164" s="12">
        <f t="shared" si="22"/>
        <v>37563.989999999991</v>
      </c>
      <c r="R164" s="12">
        <f t="shared" si="23"/>
        <v>10401.907999999999</v>
      </c>
      <c r="S164" s="10">
        <f t="shared" si="24"/>
        <v>112</v>
      </c>
      <c r="T164" s="10">
        <f t="shared" si="25"/>
        <v>16</v>
      </c>
      <c r="U164" s="46">
        <f t="shared" si="26"/>
        <v>335.54541935483871</v>
      </c>
    </row>
    <row r="165" spans="1:21" s="27" customFormat="1" x14ac:dyDescent="0.45">
      <c r="A165" s="40">
        <v>41842</v>
      </c>
      <c r="B165" s="9">
        <v>41844</v>
      </c>
      <c r="C165" s="7" t="s">
        <v>9</v>
      </c>
      <c r="D165" s="7" t="s">
        <v>67</v>
      </c>
      <c r="E165" s="7" t="s">
        <v>20</v>
      </c>
      <c r="F165" s="7" t="s">
        <v>21</v>
      </c>
      <c r="G165" s="7" t="s">
        <v>13</v>
      </c>
      <c r="H165" s="7" t="s">
        <v>3226</v>
      </c>
      <c r="I165" s="16">
        <v>717.72</v>
      </c>
      <c r="J165" s="16">
        <v>3</v>
      </c>
      <c r="K165" s="16">
        <v>0.2</v>
      </c>
      <c r="L165" s="38">
        <v>71.77200000000002</v>
      </c>
      <c r="M165" s="19">
        <f t="shared" si="18"/>
        <v>2014</v>
      </c>
      <c r="N165" s="19">
        <f t="shared" si="19"/>
        <v>7</v>
      </c>
      <c r="O165" s="19">
        <f t="shared" si="20"/>
        <v>30</v>
      </c>
      <c r="P165" s="12">
        <f t="shared" si="21"/>
        <v>157192.85309999998</v>
      </c>
      <c r="Q165" s="12">
        <f t="shared" si="22"/>
        <v>37563.989999999991</v>
      </c>
      <c r="R165" s="12">
        <f t="shared" si="23"/>
        <v>10401.907999999999</v>
      </c>
      <c r="S165" s="10">
        <f t="shared" si="24"/>
        <v>112</v>
      </c>
      <c r="T165" s="10">
        <f t="shared" si="25"/>
        <v>16</v>
      </c>
      <c r="U165" s="46">
        <f t="shared" si="26"/>
        <v>335.54541935483871</v>
      </c>
    </row>
    <row r="166" spans="1:21" s="27" customFormat="1" x14ac:dyDescent="0.45">
      <c r="A166" s="40">
        <v>41842</v>
      </c>
      <c r="B166" s="9">
        <v>41844</v>
      </c>
      <c r="C166" s="7" t="s">
        <v>9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29</v>
      </c>
      <c r="I166" s="16">
        <v>170.35200000000003</v>
      </c>
      <c r="J166" s="16">
        <v>3</v>
      </c>
      <c r="K166" s="16">
        <v>0.2</v>
      </c>
      <c r="L166" s="38">
        <v>19.164599999999979</v>
      </c>
      <c r="M166" s="19">
        <f t="shared" si="18"/>
        <v>2014</v>
      </c>
      <c r="N166" s="19">
        <f t="shared" si="19"/>
        <v>7</v>
      </c>
      <c r="O166" s="19">
        <f t="shared" si="20"/>
        <v>30</v>
      </c>
      <c r="P166" s="12">
        <f t="shared" si="21"/>
        <v>157192.85309999998</v>
      </c>
      <c r="Q166" s="12">
        <f t="shared" si="22"/>
        <v>37563.989999999991</v>
      </c>
      <c r="R166" s="12">
        <f t="shared" si="23"/>
        <v>10401.907999999999</v>
      </c>
      <c r="S166" s="10">
        <f t="shared" si="24"/>
        <v>112</v>
      </c>
      <c r="T166" s="10">
        <f t="shared" si="25"/>
        <v>16</v>
      </c>
      <c r="U166" s="46">
        <f t="shared" si="26"/>
        <v>335.54541935483871</v>
      </c>
    </row>
    <row r="167" spans="1:21" s="27" customFormat="1" x14ac:dyDescent="0.45">
      <c r="A167" s="40">
        <v>41845</v>
      </c>
      <c r="B167" s="9">
        <v>41847</v>
      </c>
      <c r="C167" s="7" t="s">
        <v>9</v>
      </c>
      <c r="D167" s="7" t="s">
        <v>67</v>
      </c>
      <c r="E167" s="7" t="s">
        <v>20</v>
      </c>
      <c r="F167" s="7" t="s">
        <v>21</v>
      </c>
      <c r="G167" s="7" t="s">
        <v>13</v>
      </c>
      <c r="H167" s="7" t="s">
        <v>3228</v>
      </c>
      <c r="I167" s="16">
        <v>77.92</v>
      </c>
      <c r="J167" s="16">
        <v>8</v>
      </c>
      <c r="K167" s="16">
        <v>0</v>
      </c>
      <c r="L167" s="38">
        <v>34.284800000000004</v>
      </c>
      <c r="M167" s="19">
        <f t="shared" si="18"/>
        <v>2014</v>
      </c>
      <c r="N167" s="19">
        <f t="shared" si="19"/>
        <v>7</v>
      </c>
      <c r="O167" s="19">
        <f t="shared" si="20"/>
        <v>30</v>
      </c>
      <c r="P167" s="12">
        <f t="shared" si="21"/>
        <v>157192.85309999998</v>
      </c>
      <c r="Q167" s="12">
        <f t="shared" si="22"/>
        <v>37563.989999999991</v>
      </c>
      <c r="R167" s="12">
        <f t="shared" si="23"/>
        <v>10401.907999999999</v>
      </c>
      <c r="S167" s="10">
        <f t="shared" si="24"/>
        <v>112</v>
      </c>
      <c r="T167" s="10">
        <f t="shared" si="25"/>
        <v>16</v>
      </c>
      <c r="U167" s="46">
        <f t="shared" si="26"/>
        <v>335.54541935483871</v>
      </c>
    </row>
    <row r="168" spans="1:21" s="27" customFormat="1" x14ac:dyDescent="0.45">
      <c r="A168" s="40">
        <v>41846</v>
      </c>
      <c r="B168" s="9">
        <v>41853</v>
      </c>
      <c r="C168" s="7" t="s">
        <v>9</v>
      </c>
      <c r="D168" s="7" t="s">
        <v>1776</v>
      </c>
      <c r="E168" s="7" t="s">
        <v>674</v>
      </c>
      <c r="F168" s="7" t="s">
        <v>21</v>
      </c>
      <c r="G168" s="7" t="s">
        <v>13</v>
      </c>
      <c r="H168" s="7" t="s">
        <v>3226</v>
      </c>
      <c r="I168" s="16">
        <v>674.35200000000009</v>
      </c>
      <c r="J168" s="16">
        <v>3</v>
      </c>
      <c r="K168" s="16">
        <v>0.2</v>
      </c>
      <c r="L168" s="38">
        <v>-109.58220000000011</v>
      </c>
      <c r="M168" s="19">
        <f t="shared" si="18"/>
        <v>2014</v>
      </c>
      <c r="N168" s="19">
        <f t="shared" si="19"/>
        <v>7</v>
      </c>
      <c r="O168" s="19">
        <f t="shared" si="20"/>
        <v>30</v>
      </c>
      <c r="P168" s="12">
        <f t="shared" si="21"/>
        <v>157192.85309999998</v>
      </c>
      <c r="Q168" s="12">
        <f t="shared" si="22"/>
        <v>37563.989999999991</v>
      </c>
      <c r="R168" s="12">
        <f t="shared" si="23"/>
        <v>10401.907999999999</v>
      </c>
      <c r="S168" s="10">
        <f t="shared" si="24"/>
        <v>112</v>
      </c>
      <c r="T168" s="10">
        <f t="shared" si="25"/>
        <v>16</v>
      </c>
      <c r="U168" s="46">
        <f t="shared" si="26"/>
        <v>335.54541935483871</v>
      </c>
    </row>
    <row r="169" spans="1:21" s="27" customFormat="1" x14ac:dyDescent="0.45">
      <c r="A169" s="40">
        <v>41846</v>
      </c>
      <c r="B169" s="9">
        <v>41853</v>
      </c>
      <c r="C169" s="7" t="s">
        <v>9</v>
      </c>
      <c r="D169" s="7" t="s">
        <v>1776</v>
      </c>
      <c r="E169" s="7" t="s">
        <v>674</v>
      </c>
      <c r="F169" s="7" t="s">
        <v>21</v>
      </c>
      <c r="G169" s="7" t="s">
        <v>13</v>
      </c>
      <c r="H169" s="7" t="s">
        <v>3228</v>
      </c>
      <c r="I169" s="16">
        <v>134.01</v>
      </c>
      <c r="J169" s="16">
        <v>9</v>
      </c>
      <c r="K169" s="16">
        <v>0</v>
      </c>
      <c r="L169" s="38">
        <v>36.182700000000004</v>
      </c>
      <c r="M169" s="19">
        <f t="shared" si="18"/>
        <v>2014</v>
      </c>
      <c r="N169" s="19">
        <f t="shared" si="19"/>
        <v>7</v>
      </c>
      <c r="O169" s="19">
        <f t="shared" si="20"/>
        <v>30</v>
      </c>
      <c r="P169" s="12">
        <f t="shared" si="21"/>
        <v>157192.85309999998</v>
      </c>
      <c r="Q169" s="12">
        <f t="shared" si="22"/>
        <v>37563.989999999991</v>
      </c>
      <c r="R169" s="12">
        <f t="shared" si="23"/>
        <v>10401.907999999999</v>
      </c>
      <c r="S169" s="10">
        <f t="shared" si="24"/>
        <v>112</v>
      </c>
      <c r="T169" s="10">
        <f t="shared" si="25"/>
        <v>16</v>
      </c>
      <c r="U169" s="46">
        <f t="shared" si="26"/>
        <v>335.54541935483871</v>
      </c>
    </row>
    <row r="170" spans="1:21" s="27" customFormat="1" x14ac:dyDescent="0.45">
      <c r="A170" s="40">
        <v>41846</v>
      </c>
      <c r="B170" s="9">
        <v>41852</v>
      </c>
      <c r="C170" s="7" t="s">
        <v>9</v>
      </c>
      <c r="D170" s="7" t="s">
        <v>824</v>
      </c>
      <c r="E170" s="7" t="s">
        <v>615</v>
      </c>
      <c r="F170" s="7" t="s">
        <v>12</v>
      </c>
      <c r="G170" s="7" t="s">
        <v>13</v>
      </c>
      <c r="H170" s="7" t="s">
        <v>3226</v>
      </c>
      <c r="I170" s="16">
        <v>67.88</v>
      </c>
      <c r="J170" s="16">
        <v>2</v>
      </c>
      <c r="K170" s="16">
        <v>0</v>
      </c>
      <c r="L170" s="38">
        <v>18.327599999999997</v>
      </c>
      <c r="M170" s="19">
        <f t="shared" si="18"/>
        <v>2014</v>
      </c>
      <c r="N170" s="19">
        <f t="shared" si="19"/>
        <v>7</v>
      </c>
      <c r="O170" s="19">
        <f t="shared" si="20"/>
        <v>30</v>
      </c>
      <c r="P170" s="12">
        <f t="shared" si="21"/>
        <v>157192.85309999998</v>
      </c>
      <c r="Q170" s="12">
        <f t="shared" si="22"/>
        <v>37563.989999999991</v>
      </c>
      <c r="R170" s="12">
        <f t="shared" si="23"/>
        <v>10401.907999999999</v>
      </c>
      <c r="S170" s="10">
        <f t="shared" si="24"/>
        <v>112</v>
      </c>
      <c r="T170" s="10">
        <f t="shared" si="25"/>
        <v>16</v>
      </c>
      <c r="U170" s="46">
        <f t="shared" si="26"/>
        <v>335.54541935483871</v>
      </c>
    </row>
    <row r="171" spans="1:21" s="27" customFormat="1" x14ac:dyDescent="0.45">
      <c r="A171" s="40">
        <v>41846</v>
      </c>
      <c r="B171" s="9">
        <v>41852</v>
      </c>
      <c r="C171" s="7" t="s">
        <v>9</v>
      </c>
      <c r="D171" s="7" t="s">
        <v>824</v>
      </c>
      <c r="E171" s="7" t="s">
        <v>615</v>
      </c>
      <c r="F171" s="7" t="s">
        <v>12</v>
      </c>
      <c r="G171" s="7" t="s">
        <v>13</v>
      </c>
      <c r="H171" s="7" t="s">
        <v>3228</v>
      </c>
      <c r="I171" s="16">
        <v>25.71</v>
      </c>
      <c r="J171" s="16">
        <v>3</v>
      </c>
      <c r="K171" s="16">
        <v>0</v>
      </c>
      <c r="L171" s="38">
        <v>9.2556000000000012</v>
      </c>
      <c r="M171" s="19">
        <f t="shared" si="18"/>
        <v>2014</v>
      </c>
      <c r="N171" s="19">
        <f t="shared" si="19"/>
        <v>7</v>
      </c>
      <c r="O171" s="19">
        <f t="shared" si="20"/>
        <v>30</v>
      </c>
      <c r="P171" s="12">
        <f t="shared" si="21"/>
        <v>157192.85309999998</v>
      </c>
      <c r="Q171" s="12">
        <f t="shared" si="22"/>
        <v>37563.989999999991</v>
      </c>
      <c r="R171" s="12">
        <f t="shared" si="23"/>
        <v>10401.907999999999</v>
      </c>
      <c r="S171" s="10">
        <f t="shared" si="24"/>
        <v>112</v>
      </c>
      <c r="T171" s="10">
        <f t="shared" si="25"/>
        <v>16</v>
      </c>
      <c r="U171" s="46">
        <f t="shared" si="26"/>
        <v>335.54541935483871</v>
      </c>
    </row>
    <row r="172" spans="1:21" s="27" customFormat="1" x14ac:dyDescent="0.45">
      <c r="A172" s="40">
        <v>41846</v>
      </c>
      <c r="B172" s="9">
        <v>41850</v>
      </c>
      <c r="C172" s="7" t="s">
        <v>9</v>
      </c>
      <c r="D172" s="7" t="s">
        <v>335</v>
      </c>
      <c r="E172" s="7" t="s">
        <v>54</v>
      </c>
      <c r="F172" s="7" t="s">
        <v>55</v>
      </c>
      <c r="G172" s="7" t="s">
        <v>13</v>
      </c>
      <c r="H172" s="7" t="s">
        <v>3228</v>
      </c>
      <c r="I172" s="16">
        <v>17.496000000000002</v>
      </c>
      <c r="J172" s="16">
        <v>3</v>
      </c>
      <c r="K172" s="16">
        <v>0.6</v>
      </c>
      <c r="L172" s="38">
        <v>-10.060199999999998</v>
      </c>
      <c r="M172" s="19">
        <f t="shared" si="18"/>
        <v>2014</v>
      </c>
      <c r="N172" s="19">
        <f t="shared" si="19"/>
        <v>7</v>
      </c>
      <c r="O172" s="19">
        <f t="shared" si="20"/>
        <v>30</v>
      </c>
      <c r="P172" s="12">
        <f t="shared" si="21"/>
        <v>157192.85309999998</v>
      </c>
      <c r="Q172" s="12">
        <f t="shared" si="22"/>
        <v>37563.989999999991</v>
      </c>
      <c r="R172" s="12">
        <f t="shared" si="23"/>
        <v>10401.907999999999</v>
      </c>
      <c r="S172" s="10">
        <f t="shared" si="24"/>
        <v>112</v>
      </c>
      <c r="T172" s="10">
        <f t="shared" si="25"/>
        <v>16</v>
      </c>
      <c r="U172" s="46">
        <f t="shared" si="26"/>
        <v>335.54541935483871</v>
      </c>
    </row>
    <row r="173" spans="1:21" s="27" customFormat="1" x14ac:dyDescent="0.45">
      <c r="A173" s="40">
        <v>41848</v>
      </c>
      <c r="B173" s="9">
        <v>41848</v>
      </c>
      <c r="C173" s="7" t="s">
        <v>9</v>
      </c>
      <c r="D173" s="7" t="s">
        <v>2029</v>
      </c>
      <c r="E173" s="7" t="s">
        <v>28</v>
      </c>
      <c r="F173" s="7" t="s">
        <v>12</v>
      </c>
      <c r="G173" s="7" t="s">
        <v>13</v>
      </c>
      <c r="H173" s="7" t="s">
        <v>3228</v>
      </c>
      <c r="I173" s="16">
        <v>129.88800000000001</v>
      </c>
      <c r="J173" s="16">
        <v>6</v>
      </c>
      <c r="K173" s="16">
        <v>0.2</v>
      </c>
      <c r="L173" s="38">
        <v>12.988799999999991</v>
      </c>
      <c r="M173" s="19">
        <f t="shared" si="18"/>
        <v>2014</v>
      </c>
      <c r="N173" s="19">
        <f t="shared" si="19"/>
        <v>7</v>
      </c>
      <c r="O173" s="19">
        <f t="shared" si="20"/>
        <v>31</v>
      </c>
      <c r="P173" s="12">
        <f t="shared" si="21"/>
        <v>157192.85309999998</v>
      </c>
      <c r="Q173" s="12">
        <f t="shared" si="22"/>
        <v>37563.989999999991</v>
      </c>
      <c r="R173" s="12">
        <f t="shared" si="23"/>
        <v>8712.3930000000018</v>
      </c>
      <c r="S173" s="10">
        <f t="shared" si="24"/>
        <v>95</v>
      </c>
      <c r="T173" s="10">
        <f t="shared" si="25"/>
        <v>11</v>
      </c>
      <c r="U173" s="46">
        <f t="shared" si="26"/>
        <v>458.54700000000008</v>
      </c>
    </row>
    <row r="174" spans="1:21" s="27" customFormat="1" x14ac:dyDescent="0.45">
      <c r="A174" s="40">
        <v>41850</v>
      </c>
      <c r="B174" s="9">
        <v>41856</v>
      </c>
      <c r="C174" s="7" t="s">
        <v>18</v>
      </c>
      <c r="D174" s="7" t="s">
        <v>48</v>
      </c>
      <c r="E174" s="7" t="s">
        <v>49</v>
      </c>
      <c r="F174" s="7" t="s">
        <v>21</v>
      </c>
      <c r="G174" s="7" t="s">
        <v>13</v>
      </c>
      <c r="H174" s="7" t="s">
        <v>14</v>
      </c>
      <c r="I174" s="16">
        <v>1367.84</v>
      </c>
      <c r="J174" s="16">
        <v>8</v>
      </c>
      <c r="K174" s="16">
        <v>0</v>
      </c>
      <c r="L174" s="38">
        <v>259.88959999999997</v>
      </c>
      <c r="M174" s="19">
        <f t="shared" si="18"/>
        <v>2014</v>
      </c>
      <c r="N174" s="19">
        <f t="shared" si="19"/>
        <v>7</v>
      </c>
      <c r="O174" s="19">
        <f t="shared" si="20"/>
        <v>31</v>
      </c>
      <c r="P174" s="12">
        <f t="shared" si="21"/>
        <v>157192.85309999998</v>
      </c>
      <c r="Q174" s="12">
        <f t="shared" si="22"/>
        <v>37563.989999999991</v>
      </c>
      <c r="R174" s="12">
        <f t="shared" si="23"/>
        <v>8712.3930000000018</v>
      </c>
      <c r="S174" s="10">
        <f t="shared" si="24"/>
        <v>95</v>
      </c>
      <c r="T174" s="10">
        <f t="shared" si="25"/>
        <v>11</v>
      </c>
      <c r="U174" s="46">
        <f t="shared" si="26"/>
        <v>458.54700000000008</v>
      </c>
    </row>
    <row r="175" spans="1:21" s="27" customFormat="1" x14ac:dyDescent="0.45">
      <c r="A175" s="40">
        <v>41852</v>
      </c>
      <c r="B175" s="9">
        <v>41856</v>
      </c>
      <c r="C175" s="7" t="s">
        <v>18</v>
      </c>
      <c r="D175" s="7" t="s">
        <v>233</v>
      </c>
      <c r="E175" s="7" t="s">
        <v>44</v>
      </c>
      <c r="F175" s="7" t="s">
        <v>12</v>
      </c>
      <c r="G175" s="7" t="s">
        <v>13</v>
      </c>
      <c r="H175" s="7" t="s">
        <v>3228</v>
      </c>
      <c r="I175" s="16">
        <v>44.128</v>
      </c>
      <c r="J175" s="16">
        <v>4</v>
      </c>
      <c r="K175" s="16">
        <v>0.2</v>
      </c>
      <c r="L175" s="38">
        <v>12.135200000000001</v>
      </c>
      <c r="M175" s="19">
        <f t="shared" si="18"/>
        <v>2014</v>
      </c>
      <c r="N175" s="19">
        <f t="shared" si="19"/>
        <v>8</v>
      </c>
      <c r="O175" s="19">
        <f t="shared" si="20"/>
        <v>31</v>
      </c>
      <c r="P175" s="12">
        <f t="shared" si="21"/>
        <v>157192.85309999998</v>
      </c>
      <c r="Q175" s="12">
        <f t="shared" si="22"/>
        <v>29442.170999999998</v>
      </c>
      <c r="R175" s="12">
        <f t="shared" si="23"/>
        <v>8712.3930000000018</v>
      </c>
      <c r="S175" s="10">
        <f t="shared" si="24"/>
        <v>95</v>
      </c>
      <c r="T175" s="10">
        <f t="shared" si="25"/>
        <v>11</v>
      </c>
      <c r="U175" s="46">
        <f t="shared" si="26"/>
        <v>458.54700000000008</v>
      </c>
    </row>
    <row r="176" spans="1:21" s="27" customFormat="1" x14ac:dyDescent="0.45">
      <c r="A176" s="40">
        <v>41854</v>
      </c>
      <c r="B176" s="9">
        <v>41856</v>
      </c>
      <c r="C176" s="7" t="s">
        <v>9</v>
      </c>
      <c r="D176" s="7" t="s">
        <v>398</v>
      </c>
      <c r="E176" s="7" t="s">
        <v>228</v>
      </c>
      <c r="F176" s="7" t="s">
        <v>21</v>
      </c>
      <c r="G176" s="7" t="s">
        <v>13</v>
      </c>
      <c r="H176" s="7" t="s">
        <v>29</v>
      </c>
      <c r="I176" s="16">
        <v>218.75</v>
      </c>
      <c r="J176" s="16">
        <v>2</v>
      </c>
      <c r="K176" s="16">
        <v>0.5</v>
      </c>
      <c r="L176" s="38">
        <v>-161.875</v>
      </c>
      <c r="M176" s="19">
        <f t="shared" si="18"/>
        <v>2014</v>
      </c>
      <c r="N176" s="19">
        <f t="shared" si="19"/>
        <v>8</v>
      </c>
      <c r="O176" s="19">
        <f t="shared" si="20"/>
        <v>32</v>
      </c>
      <c r="P176" s="12">
        <f t="shared" si="21"/>
        <v>157192.85309999998</v>
      </c>
      <c r="Q176" s="12">
        <f t="shared" si="22"/>
        <v>29442.170999999998</v>
      </c>
      <c r="R176" s="12">
        <f t="shared" si="23"/>
        <v>5371.7532000000001</v>
      </c>
      <c r="S176" s="10">
        <f t="shared" si="24"/>
        <v>78</v>
      </c>
      <c r="T176" s="10">
        <f t="shared" si="25"/>
        <v>12</v>
      </c>
      <c r="U176" s="46">
        <f t="shared" si="26"/>
        <v>282.72385263157895</v>
      </c>
    </row>
    <row r="177" spans="1:21" s="27" customFormat="1" x14ac:dyDescent="0.45">
      <c r="A177" s="40">
        <v>41856</v>
      </c>
      <c r="B177" s="9">
        <v>41860</v>
      </c>
      <c r="C177" s="7" t="s">
        <v>9</v>
      </c>
      <c r="D177" s="7" t="s">
        <v>19</v>
      </c>
      <c r="E177" s="7" t="s">
        <v>20</v>
      </c>
      <c r="F177" s="7" t="s">
        <v>21</v>
      </c>
      <c r="G177" s="7" t="s">
        <v>13</v>
      </c>
      <c r="H177" s="7" t="s">
        <v>3226</v>
      </c>
      <c r="I177" s="16">
        <v>340.14400000000006</v>
      </c>
      <c r="J177" s="16">
        <v>7</v>
      </c>
      <c r="K177" s="16">
        <v>0.2</v>
      </c>
      <c r="L177" s="38">
        <v>21.259</v>
      </c>
      <c r="M177" s="19">
        <f t="shared" si="18"/>
        <v>2014</v>
      </c>
      <c r="N177" s="19">
        <f t="shared" si="19"/>
        <v>8</v>
      </c>
      <c r="O177" s="19">
        <f t="shared" si="20"/>
        <v>32</v>
      </c>
      <c r="P177" s="12">
        <f t="shared" si="21"/>
        <v>157192.85309999998</v>
      </c>
      <c r="Q177" s="12">
        <f t="shared" si="22"/>
        <v>29442.170999999998</v>
      </c>
      <c r="R177" s="12">
        <f t="shared" si="23"/>
        <v>5371.7532000000001</v>
      </c>
      <c r="S177" s="10">
        <f t="shared" si="24"/>
        <v>78</v>
      </c>
      <c r="T177" s="10">
        <f t="shared" si="25"/>
        <v>12</v>
      </c>
      <c r="U177" s="46">
        <f t="shared" si="26"/>
        <v>282.72385263157895</v>
      </c>
    </row>
    <row r="178" spans="1:21" s="27" customFormat="1" x14ac:dyDescent="0.45">
      <c r="A178" s="40">
        <v>41856</v>
      </c>
      <c r="B178" s="9">
        <v>41858</v>
      </c>
      <c r="C178" s="7" t="s">
        <v>18</v>
      </c>
      <c r="D178" s="7" t="s">
        <v>1983</v>
      </c>
      <c r="E178" s="7" t="s">
        <v>367</v>
      </c>
      <c r="F178" s="7" t="s">
        <v>79</v>
      </c>
      <c r="G178" s="7" t="s">
        <v>13</v>
      </c>
      <c r="H178" s="7" t="s">
        <v>3226</v>
      </c>
      <c r="I178" s="16">
        <v>1133.3499999999999</v>
      </c>
      <c r="J178" s="16">
        <v>5</v>
      </c>
      <c r="K178" s="16">
        <v>0</v>
      </c>
      <c r="L178" s="38">
        <v>294.67100000000005</v>
      </c>
      <c r="M178" s="19">
        <f t="shared" si="18"/>
        <v>2014</v>
      </c>
      <c r="N178" s="19">
        <f t="shared" si="19"/>
        <v>8</v>
      </c>
      <c r="O178" s="19">
        <f t="shared" si="20"/>
        <v>32</v>
      </c>
      <c r="P178" s="12">
        <f t="shared" si="21"/>
        <v>157192.85309999998</v>
      </c>
      <c r="Q178" s="12">
        <f t="shared" si="22"/>
        <v>29442.170999999998</v>
      </c>
      <c r="R178" s="12">
        <f t="shared" si="23"/>
        <v>5371.7532000000001</v>
      </c>
      <c r="S178" s="10">
        <f t="shared" si="24"/>
        <v>78</v>
      </c>
      <c r="T178" s="10">
        <f t="shared" si="25"/>
        <v>12</v>
      </c>
      <c r="U178" s="46">
        <f t="shared" si="26"/>
        <v>282.72385263157895</v>
      </c>
    </row>
    <row r="179" spans="1:21" s="27" customFormat="1" x14ac:dyDescent="0.45">
      <c r="A179" s="40">
        <v>41856</v>
      </c>
      <c r="B179" s="9">
        <v>41863</v>
      </c>
      <c r="C179" s="7" t="s">
        <v>9</v>
      </c>
      <c r="D179" s="7" t="s">
        <v>3094</v>
      </c>
      <c r="E179" s="7" t="s">
        <v>54</v>
      </c>
      <c r="F179" s="7" t="s">
        <v>55</v>
      </c>
      <c r="G179" s="7" t="s">
        <v>13</v>
      </c>
      <c r="H179" s="7" t="s">
        <v>29</v>
      </c>
      <c r="I179" s="16">
        <v>489.22999999999996</v>
      </c>
      <c r="J179" s="16">
        <v>2</v>
      </c>
      <c r="K179" s="16">
        <v>0.3</v>
      </c>
      <c r="L179" s="38">
        <v>41.933999999999997</v>
      </c>
      <c r="M179" s="19">
        <f t="shared" si="18"/>
        <v>2014</v>
      </c>
      <c r="N179" s="19">
        <f t="shared" si="19"/>
        <v>8</v>
      </c>
      <c r="O179" s="19">
        <f t="shared" si="20"/>
        <v>32</v>
      </c>
      <c r="P179" s="12">
        <f t="shared" si="21"/>
        <v>157192.85309999998</v>
      </c>
      <c r="Q179" s="12">
        <f t="shared" si="22"/>
        <v>29442.170999999998</v>
      </c>
      <c r="R179" s="12">
        <f t="shared" si="23"/>
        <v>5371.7532000000001</v>
      </c>
      <c r="S179" s="10">
        <f t="shared" si="24"/>
        <v>78</v>
      </c>
      <c r="T179" s="10">
        <f t="shared" si="25"/>
        <v>12</v>
      </c>
      <c r="U179" s="46">
        <f t="shared" si="26"/>
        <v>282.72385263157895</v>
      </c>
    </row>
    <row r="180" spans="1:21" s="27" customFormat="1" x14ac:dyDescent="0.45">
      <c r="A180" s="40">
        <v>41859</v>
      </c>
      <c r="B180" s="9">
        <v>41866</v>
      </c>
      <c r="C180" s="7" t="s">
        <v>9</v>
      </c>
      <c r="D180" s="7" t="s">
        <v>466</v>
      </c>
      <c r="E180" s="7" t="s">
        <v>20</v>
      </c>
      <c r="F180" s="7" t="s">
        <v>21</v>
      </c>
      <c r="G180" s="7" t="s">
        <v>13</v>
      </c>
      <c r="H180" s="7" t="s">
        <v>3228</v>
      </c>
      <c r="I180" s="16">
        <v>327.76</v>
      </c>
      <c r="J180" s="16">
        <v>8</v>
      </c>
      <c r="K180" s="16">
        <v>0</v>
      </c>
      <c r="L180" s="38">
        <v>91.772800000000018</v>
      </c>
      <c r="M180" s="19">
        <f t="shared" si="18"/>
        <v>2014</v>
      </c>
      <c r="N180" s="19">
        <f t="shared" si="19"/>
        <v>8</v>
      </c>
      <c r="O180" s="19">
        <f t="shared" si="20"/>
        <v>32</v>
      </c>
      <c r="P180" s="12">
        <f t="shared" si="21"/>
        <v>157192.85309999998</v>
      </c>
      <c r="Q180" s="12">
        <f t="shared" si="22"/>
        <v>29442.170999999998</v>
      </c>
      <c r="R180" s="12">
        <f t="shared" si="23"/>
        <v>5371.7532000000001</v>
      </c>
      <c r="S180" s="10">
        <f t="shared" si="24"/>
        <v>78</v>
      </c>
      <c r="T180" s="10">
        <f t="shared" si="25"/>
        <v>12</v>
      </c>
      <c r="U180" s="46">
        <f t="shared" si="26"/>
        <v>282.72385263157895</v>
      </c>
    </row>
    <row r="181" spans="1:21" s="27" customFormat="1" x14ac:dyDescent="0.45">
      <c r="A181" s="40">
        <v>41859</v>
      </c>
      <c r="B181" s="9">
        <v>41865</v>
      </c>
      <c r="C181" s="7" t="s">
        <v>9</v>
      </c>
      <c r="D181" s="7" t="s">
        <v>1737</v>
      </c>
      <c r="E181" s="7" t="s">
        <v>160</v>
      </c>
      <c r="F181" s="7" t="s">
        <v>21</v>
      </c>
      <c r="G181" s="7" t="s">
        <v>13</v>
      </c>
      <c r="H181" s="7" t="s">
        <v>3228</v>
      </c>
      <c r="I181" s="16">
        <v>121.376</v>
      </c>
      <c r="J181" s="16">
        <v>4</v>
      </c>
      <c r="K181" s="16">
        <v>0.2</v>
      </c>
      <c r="L181" s="38">
        <v>-3.0344000000000122</v>
      </c>
      <c r="M181" s="19">
        <f t="shared" si="18"/>
        <v>2014</v>
      </c>
      <c r="N181" s="19">
        <f t="shared" si="19"/>
        <v>8</v>
      </c>
      <c r="O181" s="19">
        <f t="shared" si="20"/>
        <v>32</v>
      </c>
      <c r="P181" s="12">
        <f t="shared" si="21"/>
        <v>157192.85309999998</v>
      </c>
      <c r="Q181" s="12">
        <f t="shared" si="22"/>
        <v>29442.170999999998</v>
      </c>
      <c r="R181" s="12">
        <f t="shared" si="23"/>
        <v>5371.7532000000001</v>
      </c>
      <c r="S181" s="10">
        <f t="shared" si="24"/>
        <v>78</v>
      </c>
      <c r="T181" s="10">
        <f t="shared" si="25"/>
        <v>12</v>
      </c>
      <c r="U181" s="46">
        <f t="shared" si="26"/>
        <v>282.72385263157895</v>
      </c>
    </row>
    <row r="182" spans="1:21" s="27" customFormat="1" x14ac:dyDescent="0.45">
      <c r="A182" s="40">
        <v>41859</v>
      </c>
      <c r="B182" s="9">
        <v>41863</v>
      </c>
      <c r="C182" s="7" t="s">
        <v>52</v>
      </c>
      <c r="D182" s="7" t="s">
        <v>1115</v>
      </c>
      <c r="E182" s="7" t="s">
        <v>123</v>
      </c>
      <c r="F182" s="7" t="s">
        <v>55</v>
      </c>
      <c r="G182" s="7" t="s">
        <v>13</v>
      </c>
      <c r="H182" s="7" t="s">
        <v>3228</v>
      </c>
      <c r="I182" s="16">
        <v>53.88</v>
      </c>
      <c r="J182" s="16">
        <v>6</v>
      </c>
      <c r="K182" s="16">
        <v>0</v>
      </c>
      <c r="L182" s="38">
        <v>22.629600000000003</v>
      </c>
      <c r="M182" s="19">
        <f t="shared" si="18"/>
        <v>2014</v>
      </c>
      <c r="N182" s="19">
        <f t="shared" si="19"/>
        <v>8</v>
      </c>
      <c r="O182" s="19">
        <f t="shared" si="20"/>
        <v>32</v>
      </c>
      <c r="P182" s="12">
        <f t="shared" si="21"/>
        <v>157192.85309999998</v>
      </c>
      <c r="Q182" s="12">
        <f t="shared" si="22"/>
        <v>29442.170999999998</v>
      </c>
      <c r="R182" s="12">
        <f t="shared" si="23"/>
        <v>5371.7532000000001</v>
      </c>
      <c r="S182" s="10">
        <f t="shared" si="24"/>
        <v>78</v>
      </c>
      <c r="T182" s="10">
        <f t="shared" si="25"/>
        <v>12</v>
      </c>
      <c r="U182" s="46">
        <f t="shared" si="26"/>
        <v>282.72385263157895</v>
      </c>
    </row>
    <row r="183" spans="1:21" s="27" customFormat="1" x14ac:dyDescent="0.45">
      <c r="A183" s="40">
        <v>41859</v>
      </c>
      <c r="B183" s="9">
        <v>41861</v>
      </c>
      <c r="C183" s="7" t="s">
        <v>9</v>
      </c>
      <c r="D183" s="7" t="s">
        <v>729</v>
      </c>
      <c r="E183" s="7" t="s">
        <v>28</v>
      </c>
      <c r="F183" s="7" t="s">
        <v>12</v>
      </c>
      <c r="G183" s="7" t="s">
        <v>13</v>
      </c>
      <c r="H183" s="7" t="s">
        <v>14</v>
      </c>
      <c r="I183" s="16">
        <v>155.45600000000002</v>
      </c>
      <c r="J183" s="16">
        <v>4</v>
      </c>
      <c r="K183" s="16">
        <v>0.2</v>
      </c>
      <c r="L183" s="38">
        <v>-7.7727999999999895</v>
      </c>
      <c r="M183" s="19">
        <f t="shared" si="18"/>
        <v>2014</v>
      </c>
      <c r="N183" s="19">
        <f t="shared" si="19"/>
        <v>8</v>
      </c>
      <c r="O183" s="19">
        <f t="shared" si="20"/>
        <v>32</v>
      </c>
      <c r="P183" s="12">
        <f t="shared" si="21"/>
        <v>157192.85309999998</v>
      </c>
      <c r="Q183" s="12">
        <f t="shared" si="22"/>
        <v>29442.170999999998</v>
      </c>
      <c r="R183" s="12">
        <f t="shared" si="23"/>
        <v>5371.7532000000001</v>
      </c>
      <c r="S183" s="10">
        <f t="shared" si="24"/>
        <v>78</v>
      </c>
      <c r="T183" s="10">
        <f t="shared" si="25"/>
        <v>12</v>
      </c>
      <c r="U183" s="46">
        <f t="shared" si="26"/>
        <v>282.72385263157895</v>
      </c>
    </row>
    <row r="184" spans="1:21" s="27" customFormat="1" x14ac:dyDescent="0.45">
      <c r="A184" s="40">
        <v>41862</v>
      </c>
      <c r="B184" s="9">
        <v>41866</v>
      </c>
      <c r="C184" s="7" t="s">
        <v>9</v>
      </c>
      <c r="D184" s="7" t="s">
        <v>48</v>
      </c>
      <c r="E184" s="7" t="s">
        <v>49</v>
      </c>
      <c r="F184" s="7" t="s">
        <v>21</v>
      </c>
      <c r="G184" s="7" t="s">
        <v>13</v>
      </c>
      <c r="H184" s="7" t="s">
        <v>3228</v>
      </c>
      <c r="I184" s="16">
        <v>12.35</v>
      </c>
      <c r="J184" s="16">
        <v>1</v>
      </c>
      <c r="K184" s="16">
        <v>0</v>
      </c>
      <c r="L184" s="38">
        <v>5.4340000000000002</v>
      </c>
      <c r="M184" s="19">
        <f t="shared" si="18"/>
        <v>2014</v>
      </c>
      <c r="N184" s="19">
        <f t="shared" si="19"/>
        <v>8</v>
      </c>
      <c r="O184" s="19">
        <f t="shared" si="20"/>
        <v>33</v>
      </c>
      <c r="P184" s="12">
        <f t="shared" si="21"/>
        <v>157192.85309999998</v>
      </c>
      <c r="Q184" s="12">
        <f t="shared" si="22"/>
        <v>29442.170999999998</v>
      </c>
      <c r="R184" s="12">
        <f t="shared" si="23"/>
        <v>4756.0245000000004</v>
      </c>
      <c r="S184" s="10">
        <f t="shared" si="24"/>
        <v>69</v>
      </c>
      <c r="T184" s="10">
        <f t="shared" si="25"/>
        <v>8</v>
      </c>
      <c r="U184" s="46">
        <f t="shared" si="26"/>
        <v>264.22358333333335</v>
      </c>
    </row>
    <row r="185" spans="1:21" s="27" customFormat="1" x14ac:dyDescent="0.45">
      <c r="A185" s="40">
        <v>41863</v>
      </c>
      <c r="B185" s="9">
        <v>41867</v>
      </c>
      <c r="C185" s="7" t="s">
        <v>9</v>
      </c>
      <c r="D185" s="7" t="s">
        <v>67</v>
      </c>
      <c r="E185" s="7" t="s">
        <v>20</v>
      </c>
      <c r="F185" s="7" t="s">
        <v>21</v>
      </c>
      <c r="G185" s="7" t="s">
        <v>13</v>
      </c>
      <c r="H185" s="7" t="s">
        <v>3228</v>
      </c>
      <c r="I185" s="16">
        <v>85.44</v>
      </c>
      <c r="J185" s="16">
        <v>3</v>
      </c>
      <c r="K185" s="16">
        <v>0</v>
      </c>
      <c r="L185" s="38">
        <v>31.612800000000004</v>
      </c>
      <c r="M185" s="19">
        <f t="shared" si="18"/>
        <v>2014</v>
      </c>
      <c r="N185" s="19">
        <f t="shared" si="19"/>
        <v>8</v>
      </c>
      <c r="O185" s="19">
        <f t="shared" si="20"/>
        <v>33</v>
      </c>
      <c r="P185" s="12">
        <f t="shared" si="21"/>
        <v>157192.85309999998</v>
      </c>
      <c r="Q185" s="12">
        <f t="shared" si="22"/>
        <v>29442.170999999998</v>
      </c>
      <c r="R185" s="12">
        <f t="shared" si="23"/>
        <v>4756.0245000000004</v>
      </c>
      <c r="S185" s="10">
        <f t="shared" si="24"/>
        <v>69</v>
      </c>
      <c r="T185" s="10">
        <f t="shared" si="25"/>
        <v>8</v>
      </c>
      <c r="U185" s="46">
        <f t="shared" si="26"/>
        <v>264.22358333333335</v>
      </c>
    </row>
    <row r="186" spans="1:21" s="27" customFormat="1" x14ac:dyDescent="0.45">
      <c r="A186" s="40">
        <v>41866</v>
      </c>
      <c r="B186" s="9">
        <v>41870</v>
      </c>
      <c r="C186" s="7" t="s">
        <v>9</v>
      </c>
      <c r="D186" s="7" t="s">
        <v>67</v>
      </c>
      <c r="E186" s="7" t="s">
        <v>20</v>
      </c>
      <c r="F186" s="7" t="s">
        <v>21</v>
      </c>
      <c r="G186" s="7" t="s">
        <v>13</v>
      </c>
      <c r="H186" s="7" t="s">
        <v>3226</v>
      </c>
      <c r="I186" s="16">
        <v>195.136</v>
      </c>
      <c r="J186" s="16">
        <v>4</v>
      </c>
      <c r="K186" s="16">
        <v>0.2</v>
      </c>
      <c r="L186" s="38">
        <v>-12.196000000000005</v>
      </c>
      <c r="M186" s="19">
        <f t="shared" si="18"/>
        <v>2014</v>
      </c>
      <c r="N186" s="19">
        <f t="shared" si="19"/>
        <v>8</v>
      </c>
      <c r="O186" s="19">
        <f t="shared" si="20"/>
        <v>33</v>
      </c>
      <c r="P186" s="12">
        <f t="shared" si="21"/>
        <v>157192.85309999998</v>
      </c>
      <c r="Q186" s="12">
        <f t="shared" si="22"/>
        <v>29442.170999999998</v>
      </c>
      <c r="R186" s="12">
        <f t="shared" si="23"/>
        <v>4756.0245000000004</v>
      </c>
      <c r="S186" s="10">
        <f t="shared" si="24"/>
        <v>69</v>
      </c>
      <c r="T186" s="10">
        <f t="shared" si="25"/>
        <v>8</v>
      </c>
      <c r="U186" s="46">
        <f t="shared" si="26"/>
        <v>264.22358333333335</v>
      </c>
    </row>
    <row r="187" spans="1:21" s="27" customFormat="1" x14ac:dyDescent="0.45">
      <c r="A187" s="40">
        <v>41867</v>
      </c>
      <c r="B187" s="9">
        <v>41871</v>
      </c>
      <c r="C187" s="7" t="s">
        <v>9</v>
      </c>
      <c r="D187" s="7" t="s">
        <v>77</v>
      </c>
      <c r="E187" s="7" t="s">
        <v>78</v>
      </c>
      <c r="F187" s="7" t="s">
        <v>79</v>
      </c>
      <c r="G187" s="7" t="s">
        <v>13</v>
      </c>
      <c r="H187" s="7" t="s">
        <v>29</v>
      </c>
      <c r="I187" s="16">
        <v>853.09199999999987</v>
      </c>
      <c r="J187" s="16">
        <v>6</v>
      </c>
      <c r="K187" s="16">
        <v>0.4</v>
      </c>
      <c r="L187" s="38">
        <v>-227.49120000000016</v>
      </c>
      <c r="M187" s="19">
        <f t="shared" si="18"/>
        <v>2014</v>
      </c>
      <c r="N187" s="19">
        <f t="shared" si="19"/>
        <v>8</v>
      </c>
      <c r="O187" s="19">
        <f t="shared" si="20"/>
        <v>33</v>
      </c>
      <c r="P187" s="12">
        <f t="shared" si="21"/>
        <v>157192.85309999998</v>
      </c>
      <c r="Q187" s="12">
        <f t="shared" si="22"/>
        <v>29442.170999999998</v>
      </c>
      <c r="R187" s="12">
        <f t="shared" si="23"/>
        <v>4756.0245000000004</v>
      </c>
      <c r="S187" s="10">
        <f t="shared" si="24"/>
        <v>69</v>
      </c>
      <c r="T187" s="10">
        <f t="shared" si="25"/>
        <v>8</v>
      </c>
      <c r="U187" s="46">
        <f t="shared" si="26"/>
        <v>264.22358333333335</v>
      </c>
    </row>
    <row r="188" spans="1:21" s="27" customFormat="1" x14ac:dyDescent="0.45">
      <c r="A188" s="40">
        <v>41870</v>
      </c>
      <c r="B188" s="9">
        <v>41877</v>
      </c>
      <c r="C188" s="7" t="s">
        <v>9</v>
      </c>
      <c r="D188" s="7" t="s">
        <v>1461</v>
      </c>
      <c r="E188" s="7" t="s">
        <v>811</v>
      </c>
      <c r="F188" s="7" t="s">
        <v>12</v>
      </c>
      <c r="G188" s="7" t="s">
        <v>13</v>
      </c>
      <c r="H188" s="7" t="s">
        <v>14</v>
      </c>
      <c r="I188" s="16">
        <v>638.82000000000005</v>
      </c>
      <c r="J188" s="16">
        <v>9</v>
      </c>
      <c r="K188" s="16">
        <v>0</v>
      </c>
      <c r="L188" s="38">
        <v>172.48140000000001</v>
      </c>
      <c r="M188" s="19">
        <f t="shared" si="18"/>
        <v>2014</v>
      </c>
      <c r="N188" s="19">
        <f t="shared" si="19"/>
        <v>8</v>
      </c>
      <c r="O188" s="19">
        <f t="shared" si="20"/>
        <v>34</v>
      </c>
      <c r="P188" s="12">
        <f t="shared" si="21"/>
        <v>157192.85309999998</v>
      </c>
      <c r="Q188" s="12">
        <f t="shared" si="22"/>
        <v>29442.170999999998</v>
      </c>
      <c r="R188" s="12">
        <f t="shared" si="23"/>
        <v>4878.0679999999993</v>
      </c>
      <c r="S188" s="10">
        <f t="shared" si="24"/>
        <v>67</v>
      </c>
      <c r="T188" s="10">
        <f t="shared" si="25"/>
        <v>12</v>
      </c>
      <c r="U188" s="46">
        <f t="shared" si="26"/>
        <v>304.87924999999996</v>
      </c>
    </row>
    <row r="189" spans="1:21" s="27" customFormat="1" x14ac:dyDescent="0.45">
      <c r="A189" s="40">
        <v>41870</v>
      </c>
      <c r="B189" s="9">
        <v>41872</v>
      </c>
      <c r="C189" s="7" t="s">
        <v>18</v>
      </c>
      <c r="D189" s="7" t="s">
        <v>19</v>
      </c>
      <c r="E189" s="7" t="s">
        <v>20</v>
      </c>
      <c r="F189" s="7" t="s">
        <v>21</v>
      </c>
      <c r="G189" s="7" t="s">
        <v>13</v>
      </c>
      <c r="H189" s="7" t="s">
        <v>3228</v>
      </c>
      <c r="I189" s="16">
        <v>289.24</v>
      </c>
      <c r="J189" s="16">
        <v>7</v>
      </c>
      <c r="K189" s="16">
        <v>0</v>
      </c>
      <c r="L189" s="38">
        <v>26.031600000000012</v>
      </c>
      <c r="M189" s="19">
        <f t="shared" si="18"/>
        <v>2014</v>
      </c>
      <c r="N189" s="19">
        <f t="shared" si="19"/>
        <v>8</v>
      </c>
      <c r="O189" s="19">
        <f t="shared" si="20"/>
        <v>34</v>
      </c>
      <c r="P189" s="12">
        <f t="shared" si="21"/>
        <v>157192.85309999998</v>
      </c>
      <c r="Q189" s="12">
        <f t="shared" si="22"/>
        <v>29442.170999999998</v>
      </c>
      <c r="R189" s="12">
        <f t="shared" si="23"/>
        <v>4878.0679999999993</v>
      </c>
      <c r="S189" s="10">
        <f t="shared" si="24"/>
        <v>67</v>
      </c>
      <c r="T189" s="10">
        <f t="shared" si="25"/>
        <v>12</v>
      </c>
      <c r="U189" s="46">
        <f t="shared" si="26"/>
        <v>304.87924999999996</v>
      </c>
    </row>
    <row r="190" spans="1:21" s="27" customFormat="1" x14ac:dyDescent="0.45">
      <c r="A190" s="40">
        <v>41871</v>
      </c>
      <c r="B190" s="9">
        <v>41876</v>
      </c>
      <c r="C190" s="7" t="s">
        <v>9</v>
      </c>
      <c r="D190" s="7" t="s">
        <v>156</v>
      </c>
      <c r="E190" s="7" t="s">
        <v>110</v>
      </c>
      <c r="F190" s="7" t="s">
        <v>55</v>
      </c>
      <c r="G190" s="7" t="s">
        <v>13</v>
      </c>
      <c r="H190" s="7" t="s">
        <v>3226</v>
      </c>
      <c r="I190" s="16">
        <v>421.37200000000001</v>
      </c>
      <c r="J190" s="16">
        <v>2</v>
      </c>
      <c r="K190" s="16">
        <v>0.3</v>
      </c>
      <c r="L190" s="38">
        <v>-6.0196000000000538</v>
      </c>
      <c r="M190" s="19">
        <f t="shared" si="18"/>
        <v>2014</v>
      </c>
      <c r="N190" s="19">
        <f t="shared" si="19"/>
        <v>8</v>
      </c>
      <c r="O190" s="19">
        <f t="shared" si="20"/>
        <v>34</v>
      </c>
      <c r="P190" s="12">
        <f t="shared" si="21"/>
        <v>157192.85309999998</v>
      </c>
      <c r="Q190" s="12">
        <f t="shared" si="22"/>
        <v>29442.170999999998</v>
      </c>
      <c r="R190" s="12">
        <f t="shared" si="23"/>
        <v>4878.0679999999993</v>
      </c>
      <c r="S190" s="10">
        <f t="shared" si="24"/>
        <v>67</v>
      </c>
      <c r="T190" s="10">
        <f t="shared" si="25"/>
        <v>12</v>
      </c>
      <c r="U190" s="46">
        <f t="shared" si="26"/>
        <v>304.87924999999996</v>
      </c>
    </row>
    <row r="191" spans="1:21" s="27" customFormat="1" x14ac:dyDescent="0.45">
      <c r="A191" s="40">
        <v>41871</v>
      </c>
      <c r="B191" s="9">
        <v>41876</v>
      </c>
      <c r="C191" s="7" t="s">
        <v>18</v>
      </c>
      <c r="D191" s="7" t="s">
        <v>2869</v>
      </c>
      <c r="E191" s="7" t="s">
        <v>165</v>
      </c>
      <c r="F191" s="7" t="s">
        <v>12</v>
      </c>
      <c r="G191" s="7" t="s">
        <v>13</v>
      </c>
      <c r="H191" s="7" t="s">
        <v>3226</v>
      </c>
      <c r="I191" s="16">
        <v>500.23999999999995</v>
      </c>
      <c r="J191" s="16">
        <v>13</v>
      </c>
      <c r="K191" s="16">
        <v>0</v>
      </c>
      <c r="L191" s="38">
        <v>145.06959999999992</v>
      </c>
      <c r="M191" s="19">
        <f t="shared" si="18"/>
        <v>2014</v>
      </c>
      <c r="N191" s="19">
        <f t="shared" si="19"/>
        <v>8</v>
      </c>
      <c r="O191" s="19">
        <f t="shared" si="20"/>
        <v>34</v>
      </c>
      <c r="P191" s="12">
        <f t="shared" si="21"/>
        <v>157192.85309999998</v>
      </c>
      <c r="Q191" s="12">
        <f t="shared" si="22"/>
        <v>29442.170999999998</v>
      </c>
      <c r="R191" s="12">
        <f t="shared" si="23"/>
        <v>4878.0679999999993</v>
      </c>
      <c r="S191" s="10">
        <f t="shared" si="24"/>
        <v>67</v>
      </c>
      <c r="T191" s="10">
        <f t="shared" si="25"/>
        <v>12</v>
      </c>
      <c r="U191" s="46">
        <f t="shared" si="26"/>
        <v>304.87924999999996</v>
      </c>
    </row>
    <row r="192" spans="1:21" s="27" customFormat="1" x14ac:dyDescent="0.45">
      <c r="A192" s="40">
        <v>41874</v>
      </c>
      <c r="B192" s="9">
        <v>41878</v>
      </c>
      <c r="C192" s="7" t="s">
        <v>9</v>
      </c>
      <c r="D192" s="7" t="s">
        <v>398</v>
      </c>
      <c r="E192" s="7" t="s">
        <v>228</v>
      </c>
      <c r="F192" s="7" t="s">
        <v>21</v>
      </c>
      <c r="G192" s="7" t="s">
        <v>13</v>
      </c>
      <c r="H192" s="7" t="s">
        <v>3228</v>
      </c>
      <c r="I192" s="16">
        <v>4.2240000000000002</v>
      </c>
      <c r="J192" s="16">
        <v>3</v>
      </c>
      <c r="K192" s="16">
        <v>0.2</v>
      </c>
      <c r="L192" s="38">
        <v>1.2672000000000003</v>
      </c>
      <c r="M192" s="19">
        <f t="shared" si="18"/>
        <v>2014</v>
      </c>
      <c r="N192" s="19">
        <f t="shared" si="19"/>
        <v>8</v>
      </c>
      <c r="O192" s="19">
        <f t="shared" si="20"/>
        <v>34</v>
      </c>
      <c r="P192" s="12">
        <f t="shared" si="21"/>
        <v>157192.85309999998</v>
      </c>
      <c r="Q192" s="12">
        <f t="shared" si="22"/>
        <v>29442.170999999998</v>
      </c>
      <c r="R192" s="12">
        <f t="shared" si="23"/>
        <v>4878.0679999999993</v>
      </c>
      <c r="S192" s="10">
        <f t="shared" si="24"/>
        <v>67</v>
      </c>
      <c r="T192" s="10">
        <f t="shared" si="25"/>
        <v>12</v>
      </c>
      <c r="U192" s="46">
        <f t="shared" si="26"/>
        <v>304.87924999999996</v>
      </c>
    </row>
    <row r="193" spans="1:21" s="27" customFormat="1" x14ac:dyDescent="0.45">
      <c r="A193" s="40">
        <v>41875</v>
      </c>
      <c r="B193" s="9">
        <v>41877</v>
      </c>
      <c r="C193" s="7" t="s">
        <v>18</v>
      </c>
      <c r="D193" s="7" t="s">
        <v>1097</v>
      </c>
      <c r="E193" s="7" t="s">
        <v>139</v>
      </c>
      <c r="F193" s="7" t="s">
        <v>79</v>
      </c>
      <c r="G193" s="7" t="s">
        <v>13</v>
      </c>
      <c r="H193" s="7" t="s">
        <v>3228</v>
      </c>
      <c r="I193" s="16">
        <v>13.28</v>
      </c>
      <c r="J193" s="16">
        <v>2</v>
      </c>
      <c r="K193" s="16">
        <v>0</v>
      </c>
      <c r="L193" s="38">
        <v>6.3743999999999996</v>
      </c>
      <c r="M193" s="19">
        <f t="shared" si="18"/>
        <v>2014</v>
      </c>
      <c r="N193" s="19">
        <f t="shared" si="19"/>
        <v>8</v>
      </c>
      <c r="O193" s="19">
        <f t="shared" si="20"/>
        <v>35</v>
      </c>
      <c r="P193" s="12">
        <f t="shared" si="21"/>
        <v>157192.85309999998</v>
      </c>
      <c r="Q193" s="12">
        <f t="shared" si="22"/>
        <v>29442.170999999998</v>
      </c>
      <c r="R193" s="12">
        <f t="shared" si="23"/>
        <v>11574.501500000002</v>
      </c>
      <c r="S193" s="10">
        <f t="shared" si="24"/>
        <v>95</v>
      </c>
      <c r="T193" s="10">
        <f t="shared" si="25"/>
        <v>17</v>
      </c>
      <c r="U193" s="46">
        <f t="shared" si="26"/>
        <v>445.1731346153847</v>
      </c>
    </row>
    <row r="194" spans="1:21" s="27" customFormat="1" x14ac:dyDescent="0.45">
      <c r="A194" s="40">
        <v>41876</v>
      </c>
      <c r="B194" s="9">
        <v>41880</v>
      </c>
      <c r="C194" s="7" t="s">
        <v>18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3228</v>
      </c>
      <c r="I194" s="16">
        <v>6.28</v>
      </c>
      <c r="J194" s="16">
        <v>1</v>
      </c>
      <c r="K194" s="16">
        <v>0</v>
      </c>
      <c r="L194" s="38">
        <v>2.6376000000000004</v>
      </c>
      <c r="M194" s="19">
        <f t="shared" ref="M194:M257" si="27">YEAR(A194)</f>
        <v>2014</v>
      </c>
      <c r="N194" s="19">
        <f t="shared" ref="N194:N257" si="28">MONTH(A194)</f>
        <v>8</v>
      </c>
      <c r="O194" s="19">
        <f t="shared" ref="O194:O257" si="29">WEEKNUM(A194)</f>
        <v>35</v>
      </c>
      <c r="P194" s="12">
        <f t="shared" ref="P194:P257" si="30">SUMIF($M:$M,M194,$I:$I)</f>
        <v>157192.85309999998</v>
      </c>
      <c r="Q194" s="12">
        <f t="shared" ref="Q194:Q257" si="31">SUMIF($N:$N,N194,$I:$I)</f>
        <v>29442.170999999998</v>
      </c>
      <c r="R194" s="12">
        <f t="shared" ref="R194:R257" si="32">SUMIF($O:$O,O194,$I:$I)</f>
        <v>11574.501500000002</v>
      </c>
      <c r="S194" s="10">
        <f t="shared" ref="S194:S257" si="33">SUMIF($O:$O,O194,$J:$J)</f>
        <v>95</v>
      </c>
      <c r="T194" s="10">
        <f t="shared" ref="T194:T257" si="34">COUNTIFS($O:$O,O194,$K:$K,"&lt;&gt;0")</f>
        <v>17</v>
      </c>
      <c r="U194" s="46">
        <f t="shared" si="26"/>
        <v>445.1731346153847</v>
      </c>
    </row>
    <row r="195" spans="1:21" s="27" customFormat="1" x14ac:dyDescent="0.45">
      <c r="A195" s="40">
        <v>41877</v>
      </c>
      <c r="B195" s="9">
        <v>41883</v>
      </c>
      <c r="C195" s="7" t="s">
        <v>9</v>
      </c>
      <c r="D195" s="7" t="s">
        <v>300</v>
      </c>
      <c r="E195" s="7" t="s">
        <v>127</v>
      </c>
      <c r="F195" s="7" t="s">
        <v>79</v>
      </c>
      <c r="G195" s="7" t="s">
        <v>13</v>
      </c>
      <c r="H195" s="7" t="s">
        <v>3228</v>
      </c>
      <c r="I195" s="16">
        <v>10.68</v>
      </c>
      <c r="J195" s="16">
        <v>4</v>
      </c>
      <c r="K195" s="16">
        <v>0</v>
      </c>
      <c r="L195" s="38">
        <v>4.0583999999999998</v>
      </c>
      <c r="M195" s="19">
        <f t="shared" si="27"/>
        <v>2014</v>
      </c>
      <c r="N195" s="19">
        <f t="shared" si="28"/>
        <v>8</v>
      </c>
      <c r="O195" s="19">
        <f t="shared" si="29"/>
        <v>35</v>
      </c>
      <c r="P195" s="12">
        <f t="shared" si="30"/>
        <v>157192.85309999998</v>
      </c>
      <c r="Q195" s="12">
        <f t="shared" si="31"/>
        <v>29442.170999999998</v>
      </c>
      <c r="R195" s="12">
        <f t="shared" si="32"/>
        <v>11574.501500000002</v>
      </c>
      <c r="S195" s="10">
        <f t="shared" si="33"/>
        <v>95</v>
      </c>
      <c r="T195" s="10">
        <f t="shared" si="34"/>
        <v>17</v>
      </c>
      <c r="U195" s="46">
        <f t="shared" ref="U195:U258" si="35">AVERAGEIF($O:$O,O195,$I:$I)</f>
        <v>445.1731346153847</v>
      </c>
    </row>
    <row r="196" spans="1:21" s="27" customFormat="1" x14ac:dyDescent="0.45">
      <c r="A196" s="40">
        <v>41878</v>
      </c>
      <c r="B196" s="9">
        <v>41880</v>
      </c>
      <c r="C196" s="7" t="s">
        <v>18</v>
      </c>
      <c r="D196" s="7" t="s">
        <v>164</v>
      </c>
      <c r="E196" s="7" t="s">
        <v>165</v>
      </c>
      <c r="F196" s="7" t="s">
        <v>12</v>
      </c>
      <c r="G196" s="7" t="s">
        <v>13</v>
      </c>
      <c r="H196" s="7" t="s">
        <v>3228</v>
      </c>
      <c r="I196" s="16">
        <v>29.12</v>
      </c>
      <c r="J196" s="16">
        <v>4</v>
      </c>
      <c r="K196" s="16">
        <v>0</v>
      </c>
      <c r="L196" s="38">
        <v>12.521600000000003</v>
      </c>
      <c r="M196" s="19">
        <f t="shared" si="27"/>
        <v>2014</v>
      </c>
      <c r="N196" s="19">
        <f t="shared" si="28"/>
        <v>8</v>
      </c>
      <c r="O196" s="19">
        <f t="shared" si="29"/>
        <v>35</v>
      </c>
      <c r="P196" s="12">
        <f t="shared" si="30"/>
        <v>157192.85309999998</v>
      </c>
      <c r="Q196" s="12">
        <f t="shared" si="31"/>
        <v>29442.170999999998</v>
      </c>
      <c r="R196" s="12">
        <f t="shared" si="32"/>
        <v>11574.501500000002</v>
      </c>
      <c r="S196" s="10">
        <f t="shared" si="33"/>
        <v>95</v>
      </c>
      <c r="T196" s="10">
        <f t="shared" si="34"/>
        <v>17</v>
      </c>
      <c r="U196" s="46">
        <f t="shared" si="35"/>
        <v>445.1731346153847</v>
      </c>
    </row>
    <row r="197" spans="1:21" s="27" customFormat="1" x14ac:dyDescent="0.45">
      <c r="A197" s="40">
        <v>41878</v>
      </c>
      <c r="B197" s="9">
        <v>41880</v>
      </c>
      <c r="C197" s="7" t="s">
        <v>18</v>
      </c>
      <c r="D197" s="7" t="s">
        <v>164</v>
      </c>
      <c r="E197" s="7" t="s">
        <v>165</v>
      </c>
      <c r="F197" s="7" t="s">
        <v>12</v>
      </c>
      <c r="G197" s="7" t="s">
        <v>13</v>
      </c>
      <c r="H197" s="7" t="s">
        <v>29</v>
      </c>
      <c r="I197" s="16">
        <v>1202.94</v>
      </c>
      <c r="J197" s="16">
        <v>3</v>
      </c>
      <c r="K197" s="16">
        <v>0</v>
      </c>
      <c r="L197" s="38">
        <v>300.73500000000001</v>
      </c>
      <c r="M197" s="19">
        <f t="shared" si="27"/>
        <v>2014</v>
      </c>
      <c r="N197" s="19">
        <f t="shared" si="28"/>
        <v>8</v>
      </c>
      <c r="O197" s="19">
        <f t="shared" si="29"/>
        <v>35</v>
      </c>
      <c r="P197" s="12">
        <f t="shared" si="30"/>
        <v>157192.85309999998</v>
      </c>
      <c r="Q197" s="12">
        <f t="shared" si="31"/>
        <v>29442.170999999998</v>
      </c>
      <c r="R197" s="12">
        <f t="shared" si="32"/>
        <v>11574.501500000002</v>
      </c>
      <c r="S197" s="10">
        <f t="shared" si="33"/>
        <v>95</v>
      </c>
      <c r="T197" s="10">
        <f t="shared" si="34"/>
        <v>17</v>
      </c>
      <c r="U197" s="46">
        <f t="shared" si="35"/>
        <v>445.1731346153847</v>
      </c>
    </row>
    <row r="198" spans="1:21" s="27" customFormat="1" x14ac:dyDescent="0.45">
      <c r="A198" s="40">
        <v>41880</v>
      </c>
      <c r="B198" s="9">
        <v>41884</v>
      </c>
      <c r="C198" s="7" t="s">
        <v>9</v>
      </c>
      <c r="D198" s="7" t="s">
        <v>685</v>
      </c>
      <c r="E198" s="7" t="s">
        <v>28</v>
      </c>
      <c r="F198" s="7" t="s">
        <v>12</v>
      </c>
      <c r="G198" s="7" t="s">
        <v>13</v>
      </c>
      <c r="H198" s="7" t="s">
        <v>29</v>
      </c>
      <c r="I198" s="16">
        <v>174.05850000000001</v>
      </c>
      <c r="J198" s="16">
        <v>3</v>
      </c>
      <c r="K198" s="16">
        <v>0.45</v>
      </c>
      <c r="L198" s="38">
        <v>-110.76450000000001</v>
      </c>
      <c r="M198" s="19">
        <f t="shared" si="27"/>
        <v>2014</v>
      </c>
      <c r="N198" s="19">
        <f t="shared" si="28"/>
        <v>8</v>
      </c>
      <c r="O198" s="19">
        <f t="shared" si="29"/>
        <v>35</v>
      </c>
      <c r="P198" s="12">
        <f t="shared" si="30"/>
        <v>157192.85309999998</v>
      </c>
      <c r="Q198" s="12">
        <f t="shared" si="31"/>
        <v>29442.170999999998</v>
      </c>
      <c r="R198" s="12">
        <f t="shared" si="32"/>
        <v>11574.501500000002</v>
      </c>
      <c r="S198" s="10">
        <f t="shared" si="33"/>
        <v>95</v>
      </c>
      <c r="T198" s="10">
        <f t="shared" si="34"/>
        <v>17</v>
      </c>
      <c r="U198" s="46">
        <f t="shared" si="35"/>
        <v>445.1731346153847</v>
      </c>
    </row>
    <row r="199" spans="1:21" s="27" customFormat="1" x14ac:dyDescent="0.45">
      <c r="A199" s="40">
        <v>41884</v>
      </c>
      <c r="B199" s="9">
        <v>41887</v>
      </c>
      <c r="C199" s="7" t="s">
        <v>9</v>
      </c>
      <c r="D199" s="7" t="s">
        <v>1798</v>
      </c>
      <c r="E199" s="7" t="s">
        <v>139</v>
      </c>
      <c r="F199" s="7" t="s">
        <v>79</v>
      </c>
      <c r="G199" s="7" t="s">
        <v>13</v>
      </c>
      <c r="H199" s="7" t="s">
        <v>3228</v>
      </c>
      <c r="I199" s="16">
        <v>70.709999999999994</v>
      </c>
      <c r="J199" s="16">
        <v>1</v>
      </c>
      <c r="K199" s="16">
        <v>0</v>
      </c>
      <c r="L199" s="38">
        <v>4.9496999999999929</v>
      </c>
      <c r="M199" s="19">
        <f t="shared" si="27"/>
        <v>2014</v>
      </c>
      <c r="N199" s="19">
        <f t="shared" si="28"/>
        <v>9</v>
      </c>
      <c r="O199" s="19">
        <f t="shared" si="29"/>
        <v>36</v>
      </c>
      <c r="P199" s="12">
        <f t="shared" si="30"/>
        <v>157192.85309999998</v>
      </c>
      <c r="Q199" s="12">
        <f t="shared" si="31"/>
        <v>77352.384700000039</v>
      </c>
      <c r="R199" s="12">
        <f t="shared" si="32"/>
        <v>6735.2027999999991</v>
      </c>
      <c r="S199" s="10">
        <f t="shared" si="33"/>
        <v>92</v>
      </c>
      <c r="T199" s="10">
        <f t="shared" si="34"/>
        <v>16</v>
      </c>
      <c r="U199" s="46">
        <f t="shared" si="35"/>
        <v>240.54295714285712</v>
      </c>
    </row>
    <row r="200" spans="1:21" s="27" customFormat="1" x14ac:dyDescent="0.45">
      <c r="A200" s="40">
        <v>41887</v>
      </c>
      <c r="B200" s="9">
        <v>41889</v>
      </c>
      <c r="C200" s="7" t="s">
        <v>9</v>
      </c>
      <c r="D200" s="7" t="s">
        <v>560</v>
      </c>
      <c r="E200" s="7" t="s">
        <v>28</v>
      </c>
      <c r="F200" s="7" t="s">
        <v>12</v>
      </c>
      <c r="G200" s="7" t="s">
        <v>13</v>
      </c>
      <c r="H200" s="7" t="s">
        <v>3228</v>
      </c>
      <c r="I200" s="16">
        <v>31.983999999999998</v>
      </c>
      <c r="J200" s="16">
        <v>2</v>
      </c>
      <c r="K200" s="16">
        <v>0.2</v>
      </c>
      <c r="L200" s="38">
        <v>1.9989999999999979</v>
      </c>
      <c r="M200" s="19">
        <f t="shared" si="27"/>
        <v>2014</v>
      </c>
      <c r="N200" s="19">
        <f t="shared" si="28"/>
        <v>9</v>
      </c>
      <c r="O200" s="19">
        <f t="shared" si="29"/>
        <v>36</v>
      </c>
      <c r="P200" s="12">
        <f t="shared" si="30"/>
        <v>157192.85309999998</v>
      </c>
      <c r="Q200" s="12">
        <f t="shared" si="31"/>
        <v>77352.384700000039</v>
      </c>
      <c r="R200" s="12">
        <f t="shared" si="32"/>
        <v>6735.2027999999991</v>
      </c>
      <c r="S200" s="10">
        <f t="shared" si="33"/>
        <v>92</v>
      </c>
      <c r="T200" s="10">
        <f t="shared" si="34"/>
        <v>16</v>
      </c>
      <c r="U200" s="46">
        <f t="shared" si="35"/>
        <v>240.54295714285712</v>
      </c>
    </row>
    <row r="201" spans="1:21" s="27" customFormat="1" x14ac:dyDescent="0.45">
      <c r="A201" s="40">
        <v>41888</v>
      </c>
      <c r="B201" s="9">
        <v>41891</v>
      </c>
      <c r="C201" s="7" t="s">
        <v>18</v>
      </c>
      <c r="D201" s="7" t="s">
        <v>67</v>
      </c>
      <c r="E201" s="7" t="s">
        <v>20</v>
      </c>
      <c r="F201" s="7" t="s">
        <v>21</v>
      </c>
      <c r="G201" s="7" t="s">
        <v>13</v>
      </c>
      <c r="H201" s="7" t="s">
        <v>3228</v>
      </c>
      <c r="I201" s="16">
        <v>41.88</v>
      </c>
      <c r="J201" s="16">
        <v>6</v>
      </c>
      <c r="K201" s="16">
        <v>0</v>
      </c>
      <c r="L201" s="38">
        <v>12.145199999999997</v>
      </c>
      <c r="M201" s="19">
        <f t="shared" si="27"/>
        <v>2014</v>
      </c>
      <c r="N201" s="19">
        <f t="shared" si="28"/>
        <v>9</v>
      </c>
      <c r="O201" s="19">
        <f t="shared" si="29"/>
        <v>36</v>
      </c>
      <c r="P201" s="12">
        <f t="shared" si="30"/>
        <v>157192.85309999998</v>
      </c>
      <c r="Q201" s="12">
        <f t="shared" si="31"/>
        <v>77352.384700000039</v>
      </c>
      <c r="R201" s="12">
        <f t="shared" si="32"/>
        <v>6735.2027999999991</v>
      </c>
      <c r="S201" s="10">
        <f t="shared" si="33"/>
        <v>92</v>
      </c>
      <c r="T201" s="10">
        <f t="shared" si="34"/>
        <v>16</v>
      </c>
      <c r="U201" s="46">
        <f t="shared" si="35"/>
        <v>240.54295714285712</v>
      </c>
    </row>
    <row r="202" spans="1:21" s="27" customFormat="1" x14ac:dyDescent="0.45">
      <c r="A202" s="40">
        <v>41889</v>
      </c>
      <c r="B202" s="9">
        <v>41895</v>
      </c>
      <c r="C202" s="7" t="s">
        <v>18</v>
      </c>
      <c r="D202" s="7" t="s">
        <v>77</v>
      </c>
      <c r="E202" s="7" t="s">
        <v>78</v>
      </c>
      <c r="F202" s="7" t="s">
        <v>79</v>
      </c>
      <c r="G202" s="7" t="s">
        <v>13</v>
      </c>
      <c r="H202" s="7" t="s">
        <v>3228</v>
      </c>
      <c r="I202" s="16">
        <v>42.368000000000002</v>
      </c>
      <c r="J202" s="16">
        <v>2</v>
      </c>
      <c r="K202" s="16">
        <v>0.2</v>
      </c>
      <c r="L202" s="38">
        <v>8.4735999999999958</v>
      </c>
      <c r="M202" s="19">
        <f t="shared" si="27"/>
        <v>2014</v>
      </c>
      <c r="N202" s="19">
        <f t="shared" si="28"/>
        <v>9</v>
      </c>
      <c r="O202" s="19">
        <f t="shared" si="29"/>
        <v>37</v>
      </c>
      <c r="P202" s="12">
        <f t="shared" si="30"/>
        <v>157192.85309999998</v>
      </c>
      <c r="Q202" s="12">
        <f t="shared" si="31"/>
        <v>77352.384700000039</v>
      </c>
      <c r="R202" s="12">
        <f t="shared" si="32"/>
        <v>22509.903599999998</v>
      </c>
      <c r="S202" s="10">
        <f t="shared" si="33"/>
        <v>193</v>
      </c>
      <c r="T202" s="10">
        <f t="shared" si="34"/>
        <v>31</v>
      </c>
      <c r="U202" s="46">
        <f t="shared" si="35"/>
        <v>409.27097454545452</v>
      </c>
    </row>
    <row r="203" spans="1:21" s="27" customFormat="1" x14ac:dyDescent="0.45">
      <c r="A203" s="40">
        <v>41889</v>
      </c>
      <c r="B203" s="9">
        <v>41894</v>
      </c>
      <c r="C203" s="7" t="s">
        <v>9</v>
      </c>
      <c r="D203" s="7" t="s">
        <v>1961</v>
      </c>
      <c r="E203" s="7" t="s">
        <v>321</v>
      </c>
      <c r="F203" s="7" t="s">
        <v>55</v>
      </c>
      <c r="G203" s="7" t="s">
        <v>13</v>
      </c>
      <c r="H203" s="7" t="s">
        <v>3228</v>
      </c>
      <c r="I203" s="16">
        <v>57.69</v>
      </c>
      <c r="J203" s="16">
        <v>3</v>
      </c>
      <c r="K203" s="16">
        <v>0</v>
      </c>
      <c r="L203" s="38">
        <v>23.652900000000002</v>
      </c>
      <c r="M203" s="19">
        <f t="shared" si="27"/>
        <v>2014</v>
      </c>
      <c r="N203" s="19">
        <f t="shared" si="28"/>
        <v>9</v>
      </c>
      <c r="O203" s="19">
        <f t="shared" si="29"/>
        <v>37</v>
      </c>
      <c r="P203" s="12">
        <f t="shared" si="30"/>
        <v>157192.85309999998</v>
      </c>
      <c r="Q203" s="12">
        <f t="shared" si="31"/>
        <v>77352.384700000039</v>
      </c>
      <c r="R203" s="12">
        <f t="shared" si="32"/>
        <v>22509.903599999998</v>
      </c>
      <c r="S203" s="10">
        <f t="shared" si="33"/>
        <v>193</v>
      </c>
      <c r="T203" s="10">
        <f t="shared" si="34"/>
        <v>31</v>
      </c>
      <c r="U203" s="46">
        <f t="shared" si="35"/>
        <v>409.27097454545452</v>
      </c>
    </row>
    <row r="204" spans="1:21" s="27" customFormat="1" x14ac:dyDescent="0.45">
      <c r="A204" s="40">
        <v>41889</v>
      </c>
      <c r="B204" s="9">
        <v>41894</v>
      </c>
      <c r="C204" s="7" t="s">
        <v>9</v>
      </c>
      <c r="D204" s="7" t="s">
        <v>1961</v>
      </c>
      <c r="E204" s="7" t="s">
        <v>321</v>
      </c>
      <c r="F204" s="7" t="s">
        <v>55</v>
      </c>
      <c r="G204" s="7" t="s">
        <v>13</v>
      </c>
      <c r="H204" s="7" t="s">
        <v>3228</v>
      </c>
      <c r="I204" s="16">
        <v>821.87999999999988</v>
      </c>
      <c r="J204" s="16">
        <v>6</v>
      </c>
      <c r="K204" s="16">
        <v>0</v>
      </c>
      <c r="L204" s="38">
        <v>213.68880000000001</v>
      </c>
      <c r="M204" s="19">
        <f t="shared" si="27"/>
        <v>2014</v>
      </c>
      <c r="N204" s="19">
        <f t="shared" si="28"/>
        <v>9</v>
      </c>
      <c r="O204" s="19">
        <f t="shared" si="29"/>
        <v>37</v>
      </c>
      <c r="P204" s="12">
        <f t="shared" si="30"/>
        <v>157192.85309999998</v>
      </c>
      <c r="Q204" s="12">
        <f t="shared" si="31"/>
        <v>77352.384700000039</v>
      </c>
      <c r="R204" s="12">
        <f t="shared" si="32"/>
        <v>22509.903599999998</v>
      </c>
      <c r="S204" s="10">
        <f t="shared" si="33"/>
        <v>193</v>
      </c>
      <c r="T204" s="10">
        <f t="shared" si="34"/>
        <v>31</v>
      </c>
      <c r="U204" s="46">
        <f t="shared" si="35"/>
        <v>409.27097454545452</v>
      </c>
    </row>
    <row r="205" spans="1:21" s="27" customFormat="1" x14ac:dyDescent="0.45">
      <c r="A205" s="40">
        <v>41889</v>
      </c>
      <c r="B205" s="9">
        <v>41892</v>
      </c>
      <c r="C205" s="7" t="s">
        <v>52</v>
      </c>
      <c r="D205" s="7" t="s">
        <v>95</v>
      </c>
      <c r="E205" s="7" t="s">
        <v>54</v>
      </c>
      <c r="F205" s="7" t="s">
        <v>55</v>
      </c>
      <c r="G205" s="7" t="s">
        <v>13</v>
      </c>
      <c r="H205" s="7" t="s">
        <v>29</v>
      </c>
      <c r="I205" s="16">
        <v>200.79500000000002</v>
      </c>
      <c r="J205" s="16">
        <v>1</v>
      </c>
      <c r="K205" s="16">
        <v>0.3</v>
      </c>
      <c r="L205" s="38">
        <v>-22.948000000000008</v>
      </c>
      <c r="M205" s="19">
        <f t="shared" si="27"/>
        <v>2014</v>
      </c>
      <c r="N205" s="19">
        <f t="shared" si="28"/>
        <v>9</v>
      </c>
      <c r="O205" s="19">
        <f t="shared" si="29"/>
        <v>37</v>
      </c>
      <c r="P205" s="12">
        <f t="shared" si="30"/>
        <v>157192.85309999998</v>
      </c>
      <c r="Q205" s="12">
        <f t="shared" si="31"/>
        <v>77352.384700000039</v>
      </c>
      <c r="R205" s="12">
        <f t="shared" si="32"/>
        <v>22509.903599999998</v>
      </c>
      <c r="S205" s="10">
        <f t="shared" si="33"/>
        <v>193</v>
      </c>
      <c r="T205" s="10">
        <f t="shared" si="34"/>
        <v>31</v>
      </c>
      <c r="U205" s="46">
        <f t="shared" si="35"/>
        <v>409.27097454545452</v>
      </c>
    </row>
    <row r="206" spans="1:21" s="27" customFormat="1" x14ac:dyDescent="0.45">
      <c r="A206" s="40">
        <v>41889</v>
      </c>
      <c r="B206" s="9">
        <v>41895</v>
      </c>
      <c r="C206" s="7" t="s">
        <v>52</v>
      </c>
      <c r="D206" s="7" t="s">
        <v>1961</v>
      </c>
      <c r="E206" s="7" t="s">
        <v>321</v>
      </c>
      <c r="F206" s="7" t="s">
        <v>55</v>
      </c>
      <c r="G206" s="7" t="s">
        <v>13</v>
      </c>
      <c r="H206" s="7" t="s">
        <v>29</v>
      </c>
      <c r="I206" s="16">
        <v>429.90000000000003</v>
      </c>
      <c r="J206" s="16">
        <v>5</v>
      </c>
      <c r="K206" s="16">
        <v>0</v>
      </c>
      <c r="L206" s="38">
        <v>111.77400000000003</v>
      </c>
      <c r="M206" s="19">
        <f t="shared" si="27"/>
        <v>2014</v>
      </c>
      <c r="N206" s="19">
        <f t="shared" si="28"/>
        <v>9</v>
      </c>
      <c r="O206" s="19">
        <f t="shared" si="29"/>
        <v>37</v>
      </c>
      <c r="P206" s="12">
        <f t="shared" si="30"/>
        <v>157192.85309999998</v>
      </c>
      <c r="Q206" s="12">
        <f t="shared" si="31"/>
        <v>77352.384700000039</v>
      </c>
      <c r="R206" s="12">
        <f t="shared" si="32"/>
        <v>22509.903599999998</v>
      </c>
      <c r="S206" s="10">
        <f t="shared" si="33"/>
        <v>193</v>
      </c>
      <c r="T206" s="10">
        <f t="shared" si="34"/>
        <v>31</v>
      </c>
      <c r="U206" s="46">
        <f t="shared" si="35"/>
        <v>409.27097454545452</v>
      </c>
    </row>
    <row r="207" spans="1:21" s="27" customFormat="1" x14ac:dyDescent="0.45">
      <c r="A207" s="40">
        <v>41889</v>
      </c>
      <c r="B207" s="9">
        <v>41895</v>
      </c>
      <c r="C207" s="7" t="s">
        <v>52</v>
      </c>
      <c r="D207" s="7" t="s">
        <v>1961</v>
      </c>
      <c r="E207" s="7" t="s">
        <v>321</v>
      </c>
      <c r="F207" s="7" t="s">
        <v>55</v>
      </c>
      <c r="G207" s="7" t="s">
        <v>13</v>
      </c>
      <c r="H207" s="7" t="s">
        <v>3226</v>
      </c>
      <c r="I207" s="16">
        <v>161.96</v>
      </c>
      <c r="J207" s="16">
        <v>2</v>
      </c>
      <c r="K207" s="16">
        <v>0</v>
      </c>
      <c r="L207" s="38">
        <v>45.348800000000011</v>
      </c>
      <c r="M207" s="19">
        <f t="shared" si="27"/>
        <v>2014</v>
      </c>
      <c r="N207" s="19">
        <f t="shared" si="28"/>
        <v>9</v>
      </c>
      <c r="O207" s="19">
        <f t="shared" si="29"/>
        <v>37</v>
      </c>
      <c r="P207" s="12">
        <f t="shared" si="30"/>
        <v>157192.85309999998</v>
      </c>
      <c r="Q207" s="12">
        <f t="shared" si="31"/>
        <v>77352.384700000039</v>
      </c>
      <c r="R207" s="12">
        <f t="shared" si="32"/>
        <v>22509.903599999998</v>
      </c>
      <c r="S207" s="10">
        <f t="shared" si="33"/>
        <v>193</v>
      </c>
      <c r="T207" s="10">
        <f t="shared" si="34"/>
        <v>31</v>
      </c>
      <c r="U207" s="46">
        <f t="shared" si="35"/>
        <v>409.27097454545452</v>
      </c>
    </row>
    <row r="208" spans="1:21" s="27" customFormat="1" x14ac:dyDescent="0.45">
      <c r="A208" s="40">
        <v>41890</v>
      </c>
      <c r="B208" s="9">
        <v>41894</v>
      </c>
      <c r="C208" s="7" t="s">
        <v>9</v>
      </c>
      <c r="D208" s="7" t="s">
        <v>335</v>
      </c>
      <c r="E208" s="7" t="s">
        <v>54</v>
      </c>
      <c r="F208" s="7" t="s">
        <v>55</v>
      </c>
      <c r="G208" s="7" t="s">
        <v>13</v>
      </c>
      <c r="H208" s="7" t="s">
        <v>3226</v>
      </c>
      <c r="I208" s="16">
        <v>1740.0599999999997</v>
      </c>
      <c r="J208" s="16">
        <v>9</v>
      </c>
      <c r="K208" s="16">
        <v>0.3</v>
      </c>
      <c r="L208" s="38">
        <v>-24.858000000000175</v>
      </c>
      <c r="M208" s="19">
        <f t="shared" si="27"/>
        <v>2014</v>
      </c>
      <c r="N208" s="19">
        <f t="shared" si="28"/>
        <v>9</v>
      </c>
      <c r="O208" s="19">
        <f t="shared" si="29"/>
        <v>37</v>
      </c>
      <c r="P208" s="12">
        <f t="shared" si="30"/>
        <v>157192.85309999998</v>
      </c>
      <c r="Q208" s="12">
        <f t="shared" si="31"/>
        <v>77352.384700000039</v>
      </c>
      <c r="R208" s="12">
        <f t="shared" si="32"/>
        <v>22509.903599999998</v>
      </c>
      <c r="S208" s="10">
        <f t="shared" si="33"/>
        <v>193</v>
      </c>
      <c r="T208" s="10">
        <f t="shared" si="34"/>
        <v>31</v>
      </c>
      <c r="U208" s="46">
        <f t="shared" si="35"/>
        <v>409.27097454545452</v>
      </c>
    </row>
    <row r="209" spans="1:21" s="27" customFormat="1" x14ac:dyDescent="0.45">
      <c r="A209" s="40">
        <v>41890</v>
      </c>
      <c r="B209" s="9">
        <v>41896</v>
      </c>
      <c r="C209" s="7" t="s">
        <v>9</v>
      </c>
      <c r="D209" s="7" t="s">
        <v>2920</v>
      </c>
      <c r="E209" s="7" t="s">
        <v>49</v>
      </c>
      <c r="F209" s="7" t="s">
        <v>21</v>
      </c>
      <c r="G209" s="7" t="s">
        <v>13</v>
      </c>
      <c r="H209" s="7" t="s">
        <v>3226</v>
      </c>
      <c r="I209" s="16">
        <v>975.92</v>
      </c>
      <c r="J209" s="16">
        <v>5</v>
      </c>
      <c r="K209" s="16">
        <v>0.2</v>
      </c>
      <c r="L209" s="38">
        <v>121.98999999999992</v>
      </c>
      <c r="M209" s="19">
        <f t="shared" si="27"/>
        <v>2014</v>
      </c>
      <c r="N209" s="19">
        <f t="shared" si="28"/>
        <v>9</v>
      </c>
      <c r="O209" s="19">
        <f t="shared" si="29"/>
        <v>37</v>
      </c>
      <c r="P209" s="12">
        <f t="shared" si="30"/>
        <v>157192.85309999998</v>
      </c>
      <c r="Q209" s="12">
        <f t="shared" si="31"/>
        <v>77352.384700000039</v>
      </c>
      <c r="R209" s="12">
        <f t="shared" si="32"/>
        <v>22509.903599999998</v>
      </c>
      <c r="S209" s="10">
        <f t="shared" si="33"/>
        <v>193</v>
      </c>
      <c r="T209" s="10">
        <f t="shared" si="34"/>
        <v>31</v>
      </c>
      <c r="U209" s="46">
        <f t="shared" si="35"/>
        <v>409.27097454545452</v>
      </c>
    </row>
    <row r="210" spans="1:21" s="27" customFormat="1" x14ac:dyDescent="0.45">
      <c r="A210" s="40">
        <v>41890</v>
      </c>
      <c r="B210" s="9">
        <v>41897</v>
      </c>
      <c r="C210" s="7" t="s">
        <v>9</v>
      </c>
      <c r="D210" s="7" t="s">
        <v>95</v>
      </c>
      <c r="E210" s="7" t="s">
        <v>54</v>
      </c>
      <c r="F210" s="7" t="s">
        <v>55</v>
      </c>
      <c r="G210" s="7" t="s">
        <v>13</v>
      </c>
      <c r="H210" s="7" t="s">
        <v>3226</v>
      </c>
      <c r="I210" s="16">
        <v>966.69999999999982</v>
      </c>
      <c r="J210" s="16">
        <v>5</v>
      </c>
      <c r="K210" s="16">
        <v>0.3</v>
      </c>
      <c r="L210" s="38">
        <v>-13.810000000000116</v>
      </c>
      <c r="M210" s="19">
        <f t="shared" si="27"/>
        <v>2014</v>
      </c>
      <c r="N210" s="19">
        <f t="shared" si="28"/>
        <v>9</v>
      </c>
      <c r="O210" s="19">
        <f t="shared" si="29"/>
        <v>37</v>
      </c>
      <c r="P210" s="12">
        <f t="shared" si="30"/>
        <v>157192.85309999998</v>
      </c>
      <c r="Q210" s="12">
        <f t="shared" si="31"/>
        <v>77352.384700000039</v>
      </c>
      <c r="R210" s="12">
        <f t="shared" si="32"/>
        <v>22509.903599999998</v>
      </c>
      <c r="S210" s="10">
        <f t="shared" si="33"/>
        <v>193</v>
      </c>
      <c r="T210" s="10">
        <f t="shared" si="34"/>
        <v>31</v>
      </c>
      <c r="U210" s="46">
        <f t="shared" si="35"/>
        <v>409.27097454545452</v>
      </c>
    </row>
    <row r="211" spans="1:21" s="27" customFormat="1" x14ac:dyDescent="0.45">
      <c r="A211" s="40">
        <v>41890</v>
      </c>
      <c r="B211" s="9">
        <v>41895</v>
      </c>
      <c r="C211" s="7" t="s">
        <v>52</v>
      </c>
      <c r="D211" s="7" t="s">
        <v>138</v>
      </c>
      <c r="E211" s="7" t="s">
        <v>139</v>
      </c>
      <c r="F211" s="7" t="s">
        <v>79</v>
      </c>
      <c r="G211" s="7" t="s">
        <v>13</v>
      </c>
      <c r="H211" s="7" t="s">
        <v>3226</v>
      </c>
      <c r="I211" s="16">
        <v>172.76400000000001</v>
      </c>
      <c r="J211" s="16">
        <v>2</v>
      </c>
      <c r="K211" s="16">
        <v>0.1</v>
      </c>
      <c r="L211" s="38">
        <v>13.437199999999986</v>
      </c>
      <c r="M211" s="19">
        <f t="shared" si="27"/>
        <v>2014</v>
      </c>
      <c r="N211" s="19">
        <f t="shared" si="28"/>
        <v>9</v>
      </c>
      <c r="O211" s="19">
        <f t="shared" si="29"/>
        <v>37</v>
      </c>
      <c r="P211" s="12">
        <f t="shared" si="30"/>
        <v>157192.85309999998</v>
      </c>
      <c r="Q211" s="12">
        <f t="shared" si="31"/>
        <v>77352.384700000039</v>
      </c>
      <c r="R211" s="12">
        <f t="shared" si="32"/>
        <v>22509.903599999998</v>
      </c>
      <c r="S211" s="10">
        <f t="shared" si="33"/>
        <v>193</v>
      </c>
      <c r="T211" s="10">
        <f t="shared" si="34"/>
        <v>31</v>
      </c>
      <c r="U211" s="46">
        <f t="shared" si="35"/>
        <v>409.27097454545452</v>
      </c>
    </row>
    <row r="212" spans="1:21" s="27" customFormat="1" x14ac:dyDescent="0.45">
      <c r="A212" s="40">
        <v>41891</v>
      </c>
      <c r="B212" s="9">
        <v>41894</v>
      </c>
      <c r="C212" s="7" t="s">
        <v>18</v>
      </c>
      <c r="D212" s="7" t="s">
        <v>600</v>
      </c>
      <c r="E212" s="7" t="s">
        <v>601</v>
      </c>
      <c r="F212" s="7" t="s">
        <v>79</v>
      </c>
      <c r="G212" s="7" t="s">
        <v>13</v>
      </c>
      <c r="H212" s="7" t="s">
        <v>3226</v>
      </c>
      <c r="I212" s="16">
        <v>785.87999999999988</v>
      </c>
      <c r="J212" s="16">
        <v>6</v>
      </c>
      <c r="K212" s="16">
        <v>0</v>
      </c>
      <c r="L212" s="38">
        <v>212.18759999999997</v>
      </c>
      <c r="M212" s="19">
        <f t="shared" si="27"/>
        <v>2014</v>
      </c>
      <c r="N212" s="19">
        <f t="shared" si="28"/>
        <v>9</v>
      </c>
      <c r="O212" s="19">
        <f t="shared" si="29"/>
        <v>37</v>
      </c>
      <c r="P212" s="12">
        <f t="shared" si="30"/>
        <v>157192.85309999998</v>
      </c>
      <c r="Q212" s="12">
        <f t="shared" si="31"/>
        <v>77352.384700000039</v>
      </c>
      <c r="R212" s="12">
        <f t="shared" si="32"/>
        <v>22509.903599999998</v>
      </c>
      <c r="S212" s="10">
        <f t="shared" si="33"/>
        <v>193</v>
      </c>
      <c r="T212" s="10">
        <f t="shared" si="34"/>
        <v>31</v>
      </c>
      <c r="U212" s="46">
        <f t="shared" si="35"/>
        <v>409.27097454545452</v>
      </c>
    </row>
    <row r="213" spans="1:21" s="27" customFormat="1" x14ac:dyDescent="0.45">
      <c r="A213" s="40">
        <v>41891</v>
      </c>
      <c r="B213" s="9">
        <v>41896</v>
      </c>
      <c r="C213" s="7" t="s">
        <v>9</v>
      </c>
      <c r="D213" s="7" t="s">
        <v>77</v>
      </c>
      <c r="E213" s="7" t="s">
        <v>78</v>
      </c>
      <c r="F213" s="7" t="s">
        <v>79</v>
      </c>
      <c r="G213" s="7" t="s">
        <v>13</v>
      </c>
      <c r="H213" s="7" t="s">
        <v>3228</v>
      </c>
      <c r="I213" s="16">
        <v>17.472000000000001</v>
      </c>
      <c r="J213" s="16">
        <v>3</v>
      </c>
      <c r="K213" s="16">
        <v>0.2</v>
      </c>
      <c r="L213" s="38">
        <v>5.023200000000001</v>
      </c>
      <c r="M213" s="19">
        <f t="shared" si="27"/>
        <v>2014</v>
      </c>
      <c r="N213" s="19">
        <f t="shared" si="28"/>
        <v>9</v>
      </c>
      <c r="O213" s="19">
        <f t="shared" si="29"/>
        <v>37</v>
      </c>
      <c r="P213" s="12">
        <f t="shared" si="30"/>
        <v>157192.85309999998</v>
      </c>
      <c r="Q213" s="12">
        <f t="shared" si="31"/>
        <v>77352.384700000039</v>
      </c>
      <c r="R213" s="12">
        <f t="shared" si="32"/>
        <v>22509.903599999998</v>
      </c>
      <c r="S213" s="10">
        <f t="shared" si="33"/>
        <v>193</v>
      </c>
      <c r="T213" s="10">
        <f t="shared" si="34"/>
        <v>31</v>
      </c>
      <c r="U213" s="46">
        <f t="shared" si="35"/>
        <v>409.27097454545452</v>
      </c>
    </row>
    <row r="214" spans="1:21" s="27" customFormat="1" x14ac:dyDescent="0.45">
      <c r="A214" s="40">
        <v>41891</v>
      </c>
      <c r="B214" s="9">
        <v>41893</v>
      </c>
      <c r="C214" s="7" t="s">
        <v>52</v>
      </c>
      <c r="D214" s="7" t="s">
        <v>1152</v>
      </c>
      <c r="E214" s="7" t="s">
        <v>249</v>
      </c>
      <c r="F214" s="7" t="s">
        <v>79</v>
      </c>
      <c r="G214" s="7" t="s">
        <v>13</v>
      </c>
      <c r="H214" s="7" t="s">
        <v>3228</v>
      </c>
      <c r="I214" s="16">
        <v>60.672000000000011</v>
      </c>
      <c r="J214" s="16">
        <v>6</v>
      </c>
      <c r="K214" s="16">
        <v>0.2</v>
      </c>
      <c r="L214" s="38">
        <v>12.892799999999998</v>
      </c>
      <c r="M214" s="19">
        <f t="shared" si="27"/>
        <v>2014</v>
      </c>
      <c r="N214" s="19">
        <f t="shared" si="28"/>
        <v>9</v>
      </c>
      <c r="O214" s="19">
        <f t="shared" si="29"/>
        <v>37</v>
      </c>
      <c r="P214" s="12">
        <f t="shared" si="30"/>
        <v>157192.85309999998</v>
      </c>
      <c r="Q214" s="12">
        <f t="shared" si="31"/>
        <v>77352.384700000039</v>
      </c>
      <c r="R214" s="12">
        <f t="shared" si="32"/>
        <v>22509.903599999998</v>
      </c>
      <c r="S214" s="10">
        <f t="shared" si="33"/>
        <v>193</v>
      </c>
      <c r="T214" s="10">
        <f t="shared" si="34"/>
        <v>31</v>
      </c>
      <c r="U214" s="46">
        <f t="shared" si="35"/>
        <v>409.27097454545452</v>
      </c>
    </row>
    <row r="215" spans="1:21" s="27" customFormat="1" x14ac:dyDescent="0.45">
      <c r="A215" s="40">
        <v>41892</v>
      </c>
      <c r="B215" s="9">
        <v>41898</v>
      </c>
      <c r="C215" s="7" t="s">
        <v>9</v>
      </c>
      <c r="D215" s="7" t="s">
        <v>2548</v>
      </c>
      <c r="E215" s="7" t="s">
        <v>212</v>
      </c>
      <c r="F215" s="7" t="s">
        <v>21</v>
      </c>
      <c r="G215" s="7" t="s">
        <v>13</v>
      </c>
      <c r="H215" s="7" t="s">
        <v>3226</v>
      </c>
      <c r="I215" s="16">
        <v>1487.04</v>
      </c>
      <c r="J215" s="16">
        <v>5</v>
      </c>
      <c r="K215" s="16">
        <v>0.2</v>
      </c>
      <c r="L215" s="38">
        <v>148.70400000000006</v>
      </c>
      <c r="M215" s="19">
        <f t="shared" si="27"/>
        <v>2014</v>
      </c>
      <c r="N215" s="19">
        <f t="shared" si="28"/>
        <v>9</v>
      </c>
      <c r="O215" s="19">
        <f t="shared" si="29"/>
        <v>37</v>
      </c>
      <c r="P215" s="12">
        <f t="shared" si="30"/>
        <v>157192.85309999998</v>
      </c>
      <c r="Q215" s="12">
        <f t="shared" si="31"/>
        <v>77352.384700000039</v>
      </c>
      <c r="R215" s="12">
        <f t="shared" si="32"/>
        <v>22509.903599999998</v>
      </c>
      <c r="S215" s="10">
        <f t="shared" si="33"/>
        <v>193</v>
      </c>
      <c r="T215" s="10">
        <f t="shared" si="34"/>
        <v>31</v>
      </c>
      <c r="U215" s="46">
        <f t="shared" si="35"/>
        <v>409.27097454545452</v>
      </c>
    </row>
    <row r="216" spans="1:21" s="27" customFormat="1" x14ac:dyDescent="0.45">
      <c r="A216" s="40">
        <v>41892</v>
      </c>
      <c r="B216" s="9">
        <v>41895</v>
      </c>
      <c r="C216" s="7" t="s">
        <v>9</v>
      </c>
      <c r="D216" s="7" t="s">
        <v>3157</v>
      </c>
      <c r="E216" s="7" t="s">
        <v>389</v>
      </c>
      <c r="F216" s="7" t="s">
        <v>79</v>
      </c>
      <c r="G216" s="7" t="s">
        <v>13</v>
      </c>
      <c r="H216" s="7" t="s">
        <v>3228</v>
      </c>
      <c r="I216" s="16">
        <v>254.89999999999998</v>
      </c>
      <c r="J216" s="16">
        <v>5</v>
      </c>
      <c r="K216" s="16">
        <v>0</v>
      </c>
      <c r="L216" s="38">
        <v>76.469999999999985</v>
      </c>
      <c r="M216" s="19">
        <f t="shared" si="27"/>
        <v>2014</v>
      </c>
      <c r="N216" s="19">
        <f t="shared" si="28"/>
        <v>9</v>
      </c>
      <c r="O216" s="19">
        <f t="shared" si="29"/>
        <v>37</v>
      </c>
      <c r="P216" s="12">
        <f t="shared" si="30"/>
        <v>157192.85309999998</v>
      </c>
      <c r="Q216" s="12">
        <f t="shared" si="31"/>
        <v>77352.384700000039</v>
      </c>
      <c r="R216" s="12">
        <f t="shared" si="32"/>
        <v>22509.903599999998</v>
      </c>
      <c r="S216" s="10">
        <f t="shared" si="33"/>
        <v>193</v>
      </c>
      <c r="T216" s="10">
        <f t="shared" si="34"/>
        <v>31</v>
      </c>
      <c r="U216" s="46">
        <f t="shared" si="35"/>
        <v>409.27097454545452</v>
      </c>
    </row>
    <row r="217" spans="1:21" s="27" customFormat="1" x14ac:dyDescent="0.45">
      <c r="A217" s="40">
        <v>41893</v>
      </c>
      <c r="B217" s="9">
        <v>41898</v>
      </c>
      <c r="C217" s="7" t="s">
        <v>9</v>
      </c>
      <c r="D217" s="7" t="s">
        <v>3079</v>
      </c>
      <c r="E217" s="7" t="s">
        <v>20</v>
      </c>
      <c r="F217" s="7" t="s">
        <v>21</v>
      </c>
      <c r="G217" s="7" t="s">
        <v>13</v>
      </c>
      <c r="H217" s="7" t="s">
        <v>3228</v>
      </c>
      <c r="I217" s="16">
        <v>127.94999999999999</v>
      </c>
      <c r="J217" s="16">
        <v>3</v>
      </c>
      <c r="K217" s="16">
        <v>0</v>
      </c>
      <c r="L217" s="38">
        <v>21.751499999999986</v>
      </c>
      <c r="M217" s="19">
        <f t="shared" si="27"/>
        <v>2014</v>
      </c>
      <c r="N217" s="19">
        <f t="shared" si="28"/>
        <v>9</v>
      </c>
      <c r="O217" s="19">
        <f t="shared" si="29"/>
        <v>37</v>
      </c>
      <c r="P217" s="12">
        <f t="shared" si="30"/>
        <v>157192.85309999998</v>
      </c>
      <c r="Q217" s="12">
        <f t="shared" si="31"/>
        <v>77352.384700000039</v>
      </c>
      <c r="R217" s="12">
        <f t="shared" si="32"/>
        <v>22509.903599999998</v>
      </c>
      <c r="S217" s="10">
        <f t="shared" si="33"/>
        <v>193</v>
      </c>
      <c r="T217" s="10">
        <f t="shared" si="34"/>
        <v>31</v>
      </c>
      <c r="U217" s="46">
        <f t="shared" si="35"/>
        <v>409.27097454545452</v>
      </c>
    </row>
    <row r="218" spans="1:21" s="27" customFormat="1" x14ac:dyDescent="0.45">
      <c r="A218" s="40">
        <v>41894</v>
      </c>
      <c r="B218" s="9">
        <v>41901</v>
      </c>
      <c r="C218" s="7" t="s">
        <v>52</v>
      </c>
      <c r="D218" s="7" t="s">
        <v>1955</v>
      </c>
      <c r="E218" s="7" t="s">
        <v>1956</v>
      </c>
      <c r="F218" s="7" t="s">
        <v>55</v>
      </c>
      <c r="G218" s="7" t="s">
        <v>13</v>
      </c>
      <c r="H218" s="7" t="s">
        <v>3228</v>
      </c>
      <c r="I218" s="16">
        <v>40.56</v>
      </c>
      <c r="J218" s="16">
        <v>2</v>
      </c>
      <c r="K218" s="16">
        <v>0</v>
      </c>
      <c r="L218" s="38">
        <v>12.979199999999999</v>
      </c>
      <c r="M218" s="19">
        <f t="shared" si="27"/>
        <v>2014</v>
      </c>
      <c r="N218" s="19">
        <f t="shared" si="28"/>
        <v>9</v>
      </c>
      <c r="O218" s="19">
        <f t="shared" si="29"/>
        <v>37</v>
      </c>
      <c r="P218" s="12">
        <f t="shared" si="30"/>
        <v>157192.85309999998</v>
      </c>
      <c r="Q218" s="12">
        <f t="shared" si="31"/>
        <v>77352.384700000039</v>
      </c>
      <c r="R218" s="12">
        <f t="shared" si="32"/>
        <v>22509.903599999998</v>
      </c>
      <c r="S218" s="10">
        <f t="shared" si="33"/>
        <v>193</v>
      </c>
      <c r="T218" s="10">
        <f t="shared" si="34"/>
        <v>31</v>
      </c>
      <c r="U218" s="46">
        <f t="shared" si="35"/>
        <v>409.27097454545452</v>
      </c>
    </row>
    <row r="219" spans="1:21" s="27" customFormat="1" x14ac:dyDescent="0.45">
      <c r="A219" s="40">
        <v>41894</v>
      </c>
      <c r="B219" s="9">
        <v>41899</v>
      </c>
      <c r="C219" s="7" t="s">
        <v>9</v>
      </c>
      <c r="D219" s="7" t="s">
        <v>138</v>
      </c>
      <c r="E219" s="7" t="s">
        <v>139</v>
      </c>
      <c r="F219" s="7" t="s">
        <v>79</v>
      </c>
      <c r="G219" s="7" t="s">
        <v>13</v>
      </c>
      <c r="H219" s="7" t="s">
        <v>3226</v>
      </c>
      <c r="I219" s="16">
        <v>3785.2920000000004</v>
      </c>
      <c r="J219" s="16">
        <v>6</v>
      </c>
      <c r="K219" s="16">
        <v>0.1</v>
      </c>
      <c r="L219" s="38">
        <v>420.58800000000019</v>
      </c>
      <c r="M219" s="19">
        <f t="shared" si="27"/>
        <v>2014</v>
      </c>
      <c r="N219" s="19">
        <f t="shared" si="28"/>
        <v>9</v>
      </c>
      <c r="O219" s="19">
        <f t="shared" si="29"/>
        <v>37</v>
      </c>
      <c r="P219" s="12">
        <f t="shared" si="30"/>
        <v>157192.85309999998</v>
      </c>
      <c r="Q219" s="12">
        <f t="shared" si="31"/>
        <v>77352.384700000039</v>
      </c>
      <c r="R219" s="12">
        <f t="shared" si="32"/>
        <v>22509.903599999998</v>
      </c>
      <c r="S219" s="10">
        <f t="shared" si="33"/>
        <v>193</v>
      </c>
      <c r="T219" s="10">
        <f t="shared" si="34"/>
        <v>31</v>
      </c>
      <c r="U219" s="46">
        <f t="shared" si="35"/>
        <v>409.27097454545452</v>
      </c>
    </row>
    <row r="220" spans="1:21" s="27" customFormat="1" x14ac:dyDescent="0.45">
      <c r="A220" s="40">
        <v>41895</v>
      </c>
      <c r="B220" s="9">
        <v>41899</v>
      </c>
      <c r="C220" s="7" t="s">
        <v>52</v>
      </c>
      <c r="D220" s="7" t="s">
        <v>2714</v>
      </c>
      <c r="E220" s="7" t="s">
        <v>54</v>
      </c>
      <c r="F220" s="7" t="s">
        <v>55</v>
      </c>
      <c r="G220" s="7" t="s">
        <v>13</v>
      </c>
      <c r="H220" s="7" t="s">
        <v>3226</v>
      </c>
      <c r="I220" s="16">
        <v>340.11599999999999</v>
      </c>
      <c r="J220" s="16">
        <v>6</v>
      </c>
      <c r="K220" s="16">
        <v>0.3</v>
      </c>
      <c r="L220" s="38">
        <v>-9.717599999999976</v>
      </c>
      <c r="M220" s="19">
        <f t="shared" si="27"/>
        <v>2014</v>
      </c>
      <c r="N220" s="19">
        <f t="shared" si="28"/>
        <v>9</v>
      </c>
      <c r="O220" s="19">
        <f t="shared" si="29"/>
        <v>37</v>
      </c>
      <c r="P220" s="12">
        <f t="shared" si="30"/>
        <v>157192.85309999998</v>
      </c>
      <c r="Q220" s="12">
        <f t="shared" si="31"/>
        <v>77352.384700000039</v>
      </c>
      <c r="R220" s="12">
        <f t="shared" si="32"/>
        <v>22509.903599999998</v>
      </c>
      <c r="S220" s="10">
        <f t="shared" si="33"/>
        <v>193</v>
      </c>
      <c r="T220" s="10">
        <f t="shared" si="34"/>
        <v>31</v>
      </c>
      <c r="U220" s="46">
        <f t="shared" si="35"/>
        <v>409.27097454545452</v>
      </c>
    </row>
    <row r="221" spans="1:21" s="27" customFormat="1" x14ac:dyDescent="0.45">
      <c r="A221" s="40">
        <v>41895</v>
      </c>
      <c r="B221" s="9">
        <v>41895</v>
      </c>
      <c r="C221" s="7" t="s">
        <v>9</v>
      </c>
      <c r="D221" s="7" t="s">
        <v>48</v>
      </c>
      <c r="E221" s="7" t="s">
        <v>49</v>
      </c>
      <c r="F221" s="7" t="s">
        <v>21</v>
      </c>
      <c r="G221" s="7" t="s">
        <v>13</v>
      </c>
      <c r="H221" s="7" t="s">
        <v>3228</v>
      </c>
      <c r="I221" s="16">
        <v>14.190000000000001</v>
      </c>
      <c r="J221" s="16">
        <v>3</v>
      </c>
      <c r="K221" s="16">
        <v>0</v>
      </c>
      <c r="L221" s="38">
        <v>5.5341000000000014</v>
      </c>
      <c r="M221" s="19">
        <f t="shared" si="27"/>
        <v>2014</v>
      </c>
      <c r="N221" s="19">
        <f t="shared" si="28"/>
        <v>9</v>
      </c>
      <c r="O221" s="19">
        <f t="shared" si="29"/>
        <v>37</v>
      </c>
      <c r="P221" s="12">
        <f t="shared" si="30"/>
        <v>157192.85309999998</v>
      </c>
      <c r="Q221" s="12">
        <f t="shared" si="31"/>
        <v>77352.384700000039</v>
      </c>
      <c r="R221" s="12">
        <f t="shared" si="32"/>
        <v>22509.903599999998</v>
      </c>
      <c r="S221" s="10">
        <f t="shared" si="33"/>
        <v>193</v>
      </c>
      <c r="T221" s="10">
        <f t="shared" si="34"/>
        <v>31</v>
      </c>
      <c r="U221" s="46">
        <f t="shared" si="35"/>
        <v>409.27097454545452</v>
      </c>
    </row>
    <row r="222" spans="1:21" s="27" customFormat="1" x14ac:dyDescent="0.45">
      <c r="A222" s="40">
        <v>41896</v>
      </c>
      <c r="B222" s="9">
        <v>41900</v>
      </c>
      <c r="C222" s="7" t="s">
        <v>9</v>
      </c>
      <c r="D222" s="7" t="s">
        <v>442</v>
      </c>
      <c r="E222" s="7" t="s">
        <v>28</v>
      </c>
      <c r="F222" s="7" t="s">
        <v>12</v>
      </c>
      <c r="G222" s="7" t="s">
        <v>13</v>
      </c>
      <c r="H222" s="7" t="s">
        <v>3228</v>
      </c>
      <c r="I222" s="16">
        <v>13.128</v>
      </c>
      <c r="J222" s="16">
        <v>3</v>
      </c>
      <c r="K222" s="16">
        <v>0.2</v>
      </c>
      <c r="L222" s="38">
        <v>3.7743000000000002</v>
      </c>
      <c r="M222" s="19">
        <f t="shared" si="27"/>
        <v>2014</v>
      </c>
      <c r="N222" s="19">
        <f t="shared" si="28"/>
        <v>9</v>
      </c>
      <c r="O222" s="19">
        <f t="shared" si="29"/>
        <v>38</v>
      </c>
      <c r="P222" s="12">
        <f t="shared" si="30"/>
        <v>157192.85309999998</v>
      </c>
      <c r="Q222" s="12">
        <f t="shared" si="31"/>
        <v>77352.384700000039</v>
      </c>
      <c r="R222" s="12">
        <f t="shared" si="32"/>
        <v>25917.395999999997</v>
      </c>
      <c r="S222" s="10">
        <f t="shared" si="33"/>
        <v>196</v>
      </c>
      <c r="T222" s="10">
        <f t="shared" si="34"/>
        <v>29</v>
      </c>
      <c r="U222" s="46">
        <f t="shared" si="35"/>
        <v>489.00747169811314</v>
      </c>
    </row>
    <row r="223" spans="1:21" s="27" customFormat="1" x14ac:dyDescent="0.45">
      <c r="A223" s="40">
        <v>41896</v>
      </c>
      <c r="B223" s="9">
        <v>41901</v>
      </c>
      <c r="C223" s="7" t="s">
        <v>9</v>
      </c>
      <c r="D223" s="7" t="s">
        <v>1583</v>
      </c>
      <c r="E223" s="7" t="s">
        <v>615</v>
      </c>
      <c r="F223" s="7" t="s">
        <v>12</v>
      </c>
      <c r="G223" s="7" t="s">
        <v>13</v>
      </c>
      <c r="H223" s="7" t="s">
        <v>3228</v>
      </c>
      <c r="I223" s="16">
        <v>142.4</v>
      </c>
      <c r="J223" s="16">
        <v>5</v>
      </c>
      <c r="K223" s="16">
        <v>0</v>
      </c>
      <c r="L223" s="38">
        <v>52.688000000000002</v>
      </c>
      <c r="M223" s="19">
        <f t="shared" si="27"/>
        <v>2014</v>
      </c>
      <c r="N223" s="19">
        <f t="shared" si="28"/>
        <v>9</v>
      </c>
      <c r="O223" s="19">
        <f t="shared" si="29"/>
        <v>38</v>
      </c>
      <c r="P223" s="12">
        <f t="shared" si="30"/>
        <v>157192.85309999998</v>
      </c>
      <c r="Q223" s="12">
        <f t="shared" si="31"/>
        <v>77352.384700000039</v>
      </c>
      <c r="R223" s="12">
        <f t="shared" si="32"/>
        <v>25917.395999999997</v>
      </c>
      <c r="S223" s="10">
        <f t="shared" si="33"/>
        <v>196</v>
      </c>
      <c r="T223" s="10">
        <f t="shared" si="34"/>
        <v>29</v>
      </c>
      <c r="U223" s="46">
        <f t="shared" si="35"/>
        <v>489.00747169811314</v>
      </c>
    </row>
    <row r="224" spans="1:21" s="27" customFormat="1" x14ac:dyDescent="0.45">
      <c r="A224" s="40">
        <v>41896</v>
      </c>
      <c r="B224" s="9">
        <v>41896</v>
      </c>
      <c r="C224" s="7" t="s">
        <v>9</v>
      </c>
      <c r="D224" s="7" t="s">
        <v>138</v>
      </c>
      <c r="E224" s="7" t="s">
        <v>139</v>
      </c>
      <c r="F224" s="7" t="s">
        <v>79</v>
      </c>
      <c r="G224" s="7" t="s">
        <v>13</v>
      </c>
      <c r="H224" s="7" t="s">
        <v>29</v>
      </c>
      <c r="I224" s="16">
        <v>464.29200000000003</v>
      </c>
      <c r="J224" s="16">
        <v>9</v>
      </c>
      <c r="K224" s="16">
        <v>0.4</v>
      </c>
      <c r="L224" s="38">
        <v>-108.33479999999997</v>
      </c>
      <c r="M224" s="19">
        <f t="shared" si="27"/>
        <v>2014</v>
      </c>
      <c r="N224" s="19">
        <f t="shared" si="28"/>
        <v>9</v>
      </c>
      <c r="O224" s="19">
        <f t="shared" si="29"/>
        <v>38</v>
      </c>
      <c r="P224" s="12">
        <f t="shared" si="30"/>
        <v>157192.85309999998</v>
      </c>
      <c r="Q224" s="12">
        <f t="shared" si="31"/>
        <v>77352.384700000039</v>
      </c>
      <c r="R224" s="12">
        <f t="shared" si="32"/>
        <v>25917.395999999997</v>
      </c>
      <c r="S224" s="10">
        <f t="shared" si="33"/>
        <v>196</v>
      </c>
      <c r="T224" s="10">
        <f t="shared" si="34"/>
        <v>29</v>
      </c>
      <c r="U224" s="46">
        <f t="shared" si="35"/>
        <v>489.00747169811314</v>
      </c>
    </row>
    <row r="225" spans="1:21" s="27" customFormat="1" x14ac:dyDescent="0.45">
      <c r="A225" s="40">
        <v>41896</v>
      </c>
      <c r="B225" s="9">
        <v>41900</v>
      </c>
      <c r="C225" s="7" t="s">
        <v>18</v>
      </c>
      <c r="D225" s="7" t="s">
        <v>2469</v>
      </c>
      <c r="E225" s="7" t="s">
        <v>54</v>
      </c>
      <c r="F225" s="7" t="s">
        <v>55</v>
      </c>
      <c r="G225" s="7" t="s">
        <v>13</v>
      </c>
      <c r="H225" s="7" t="s">
        <v>3228</v>
      </c>
      <c r="I225" s="16">
        <v>9.9600000000000009</v>
      </c>
      <c r="J225" s="16">
        <v>5</v>
      </c>
      <c r="K225" s="16">
        <v>0.6</v>
      </c>
      <c r="L225" s="38">
        <v>-6.7230000000000008</v>
      </c>
      <c r="M225" s="19">
        <f t="shared" si="27"/>
        <v>2014</v>
      </c>
      <c r="N225" s="19">
        <f t="shared" si="28"/>
        <v>9</v>
      </c>
      <c r="O225" s="19">
        <f t="shared" si="29"/>
        <v>38</v>
      </c>
      <c r="P225" s="12">
        <f t="shared" si="30"/>
        <v>157192.85309999998</v>
      </c>
      <c r="Q225" s="12">
        <f t="shared" si="31"/>
        <v>77352.384700000039</v>
      </c>
      <c r="R225" s="12">
        <f t="shared" si="32"/>
        <v>25917.395999999997</v>
      </c>
      <c r="S225" s="10">
        <f t="shared" si="33"/>
        <v>196</v>
      </c>
      <c r="T225" s="10">
        <f t="shared" si="34"/>
        <v>29</v>
      </c>
      <c r="U225" s="46">
        <f t="shared" si="35"/>
        <v>489.00747169811314</v>
      </c>
    </row>
    <row r="226" spans="1:21" s="27" customFormat="1" x14ac:dyDescent="0.45">
      <c r="A226" s="40">
        <v>41897</v>
      </c>
      <c r="B226" s="9">
        <v>41901</v>
      </c>
      <c r="C226" s="7" t="s">
        <v>18</v>
      </c>
      <c r="D226" s="7" t="s">
        <v>77</v>
      </c>
      <c r="E226" s="7" t="s">
        <v>78</v>
      </c>
      <c r="F226" s="7" t="s">
        <v>79</v>
      </c>
      <c r="G226" s="7" t="s">
        <v>13</v>
      </c>
      <c r="H226" s="7" t="s">
        <v>3228</v>
      </c>
      <c r="I226" s="16">
        <v>103.93599999999999</v>
      </c>
      <c r="J226" s="16">
        <v>4</v>
      </c>
      <c r="K226" s="16">
        <v>0.2</v>
      </c>
      <c r="L226" s="38">
        <v>16.889599999999998</v>
      </c>
      <c r="M226" s="19">
        <f t="shared" si="27"/>
        <v>2014</v>
      </c>
      <c r="N226" s="19">
        <f t="shared" si="28"/>
        <v>9</v>
      </c>
      <c r="O226" s="19">
        <f t="shared" si="29"/>
        <v>38</v>
      </c>
      <c r="P226" s="12">
        <f t="shared" si="30"/>
        <v>157192.85309999998</v>
      </c>
      <c r="Q226" s="12">
        <f t="shared" si="31"/>
        <v>77352.384700000039</v>
      </c>
      <c r="R226" s="12">
        <f t="shared" si="32"/>
        <v>25917.395999999997</v>
      </c>
      <c r="S226" s="10">
        <f t="shared" si="33"/>
        <v>196</v>
      </c>
      <c r="T226" s="10">
        <f t="shared" si="34"/>
        <v>29</v>
      </c>
      <c r="U226" s="46">
        <f t="shared" si="35"/>
        <v>489.00747169811314</v>
      </c>
    </row>
    <row r="227" spans="1:21" s="27" customFormat="1" x14ac:dyDescent="0.45">
      <c r="A227" s="40">
        <v>41897</v>
      </c>
      <c r="B227" s="9">
        <v>41902</v>
      </c>
      <c r="C227" s="7" t="s">
        <v>9</v>
      </c>
      <c r="D227" s="7" t="s">
        <v>138</v>
      </c>
      <c r="E227" s="7" t="s">
        <v>139</v>
      </c>
      <c r="F227" s="7" t="s">
        <v>79</v>
      </c>
      <c r="G227" s="7" t="s">
        <v>13</v>
      </c>
      <c r="H227" s="7" t="s">
        <v>3228</v>
      </c>
      <c r="I227" s="16">
        <v>14.56</v>
      </c>
      <c r="J227" s="16">
        <v>2</v>
      </c>
      <c r="K227" s="16">
        <v>0</v>
      </c>
      <c r="L227" s="38">
        <v>6.2608000000000015</v>
      </c>
      <c r="M227" s="19">
        <f t="shared" si="27"/>
        <v>2014</v>
      </c>
      <c r="N227" s="19">
        <f t="shared" si="28"/>
        <v>9</v>
      </c>
      <c r="O227" s="19">
        <f t="shared" si="29"/>
        <v>38</v>
      </c>
      <c r="P227" s="12">
        <f t="shared" si="30"/>
        <v>157192.85309999998</v>
      </c>
      <c r="Q227" s="12">
        <f t="shared" si="31"/>
        <v>77352.384700000039</v>
      </c>
      <c r="R227" s="12">
        <f t="shared" si="32"/>
        <v>25917.395999999997</v>
      </c>
      <c r="S227" s="10">
        <f t="shared" si="33"/>
        <v>196</v>
      </c>
      <c r="T227" s="10">
        <f t="shared" si="34"/>
        <v>29</v>
      </c>
      <c r="U227" s="46">
        <f t="shared" si="35"/>
        <v>489.00747169811314</v>
      </c>
    </row>
    <row r="228" spans="1:21" s="27" customFormat="1" x14ac:dyDescent="0.45">
      <c r="A228" s="40">
        <v>41899</v>
      </c>
      <c r="B228" s="9">
        <v>41903</v>
      </c>
      <c r="C228" s="7" t="s">
        <v>9</v>
      </c>
      <c r="D228" s="7" t="s">
        <v>48</v>
      </c>
      <c r="E228" s="7" t="s">
        <v>49</v>
      </c>
      <c r="F228" s="7" t="s">
        <v>21</v>
      </c>
      <c r="G228" s="7" t="s">
        <v>13</v>
      </c>
      <c r="H228" s="7" t="s">
        <v>3228</v>
      </c>
      <c r="I228" s="16">
        <v>35.340000000000003</v>
      </c>
      <c r="J228" s="16">
        <v>2</v>
      </c>
      <c r="K228" s="16">
        <v>0</v>
      </c>
      <c r="L228" s="38">
        <v>13.429200000000002</v>
      </c>
      <c r="M228" s="19">
        <f t="shared" si="27"/>
        <v>2014</v>
      </c>
      <c r="N228" s="19">
        <f t="shared" si="28"/>
        <v>9</v>
      </c>
      <c r="O228" s="19">
        <f t="shared" si="29"/>
        <v>38</v>
      </c>
      <c r="P228" s="12">
        <f t="shared" si="30"/>
        <v>157192.85309999998</v>
      </c>
      <c r="Q228" s="12">
        <f t="shared" si="31"/>
        <v>77352.384700000039</v>
      </c>
      <c r="R228" s="12">
        <f t="shared" si="32"/>
        <v>25917.395999999997</v>
      </c>
      <c r="S228" s="10">
        <f t="shared" si="33"/>
        <v>196</v>
      </c>
      <c r="T228" s="10">
        <f t="shared" si="34"/>
        <v>29</v>
      </c>
      <c r="U228" s="46">
        <f t="shared" si="35"/>
        <v>489.00747169811314</v>
      </c>
    </row>
    <row r="229" spans="1:21" s="27" customFormat="1" x14ac:dyDescent="0.45">
      <c r="A229" s="40">
        <v>41901</v>
      </c>
      <c r="B229" s="9">
        <v>41901</v>
      </c>
      <c r="C229" s="7" t="s">
        <v>18</v>
      </c>
      <c r="D229" s="7" t="s">
        <v>138</v>
      </c>
      <c r="E229" s="7" t="s">
        <v>139</v>
      </c>
      <c r="F229" s="7" t="s">
        <v>79</v>
      </c>
      <c r="G229" s="7" t="s">
        <v>13</v>
      </c>
      <c r="H229" s="7" t="s">
        <v>3226</v>
      </c>
      <c r="I229" s="16">
        <v>887.10299999999995</v>
      </c>
      <c r="J229" s="16">
        <v>7</v>
      </c>
      <c r="K229" s="16">
        <v>0.1</v>
      </c>
      <c r="L229" s="38">
        <v>177.42059999999998</v>
      </c>
      <c r="M229" s="19">
        <f t="shared" si="27"/>
        <v>2014</v>
      </c>
      <c r="N229" s="19">
        <f t="shared" si="28"/>
        <v>9</v>
      </c>
      <c r="O229" s="19">
        <f t="shared" si="29"/>
        <v>38</v>
      </c>
      <c r="P229" s="12">
        <f t="shared" si="30"/>
        <v>157192.85309999998</v>
      </c>
      <c r="Q229" s="12">
        <f t="shared" si="31"/>
        <v>77352.384700000039</v>
      </c>
      <c r="R229" s="12">
        <f t="shared" si="32"/>
        <v>25917.395999999997</v>
      </c>
      <c r="S229" s="10">
        <f t="shared" si="33"/>
        <v>196</v>
      </c>
      <c r="T229" s="10">
        <f t="shared" si="34"/>
        <v>29</v>
      </c>
      <c r="U229" s="46">
        <f t="shared" si="35"/>
        <v>489.00747169811314</v>
      </c>
    </row>
    <row r="230" spans="1:21" s="27" customFormat="1" x14ac:dyDescent="0.45">
      <c r="A230" s="40">
        <v>41901</v>
      </c>
      <c r="B230" s="9">
        <v>41906</v>
      </c>
      <c r="C230" s="7" t="s">
        <v>18</v>
      </c>
      <c r="D230" s="7" t="s">
        <v>2954</v>
      </c>
      <c r="E230" s="7" t="s">
        <v>160</v>
      </c>
      <c r="F230" s="7" t="s">
        <v>21</v>
      </c>
      <c r="G230" s="7" t="s">
        <v>13</v>
      </c>
      <c r="H230" s="7" t="s">
        <v>29</v>
      </c>
      <c r="I230" s="16">
        <v>73.915000000000006</v>
      </c>
      <c r="J230" s="16">
        <v>1</v>
      </c>
      <c r="K230" s="16">
        <v>0.5</v>
      </c>
      <c r="L230" s="38">
        <v>-45.827300000000008</v>
      </c>
      <c r="M230" s="19">
        <f t="shared" si="27"/>
        <v>2014</v>
      </c>
      <c r="N230" s="19">
        <f t="shared" si="28"/>
        <v>9</v>
      </c>
      <c r="O230" s="19">
        <f t="shared" si="29"/>
        <v>38</v>
      </c>
      <c r="P230" s="12">
        <f t="shared" si="30"/>
        <v>157192.85309999998</v>
      </c>
      <c r="Q230" s="12">
        <f t="shared" si="31"/>
        <v>77352.384700000039</v>
      </c>
      <c r="R230" s="12">
        <f t="shared" si="32"/>
        <v>25917.395999999997</v>
      </c>
      <c r="S230" s="10">
        <f t="shared" si="33"/>
        <v>196</v>
      </c>
      <c r="T230" s="10">
        <f t="shared" si="34"/>
        <v>29</v>
      </c>
      <c r="U230" s="46">
        <f t="shared" si="35"/>
        <v>489.00747169811314</v>
      </c>
    </row>
    <row r="231" spans="1:21" s="27" customFormat="1" x14ac:dyDescent="0.45">
      <c r="A231" s="40">
        <v>41902</v>
      </c>
      <c r="B231" s="9">
        <v>41907</v>
      </c>
      <c r="C231" s="7" t="s">
        <v>9</v>
      </c>
      <c r="D231" s="7" t="s">
        <v>268</v>
      </c>
      <c r="E231" s="7" t="s">
        <v>110</v>
      </c>
      <c r="F231" s="7" t="s">
        <v>55</v>
      </c>
      <c r="G231" s="7" t="s">
        <v>13</v>
      </c>
      <c r="H231" s="7" t="s">
        <v>29</v>
      </c>
      <c r="I231" s="16">
        <v>617.70000000000005</v>
      </c>
      <c r="J231" s="16">
        <v>6</v>
      </c>
      <c r="K231" s="16">
        <v>0.5</v>
      </c>
      <c r="L231" s="38">
        <v>-407.68200000000013</v>
      </c>
      <c r="M231" s="19">
        <f t="shared" si="27"/>
        <v>2014</v>
      </c>
      <c r="N231" s="19">
        <f t="shared" si="28"/>
        <v>9</v>
      </c>
      <c r="O231" s="19">
        <f t="shared" si="29"/>
        <v>38</v>
      </c>
      <c r="P231" s="12">
        <f t="shared" si="30"/>
        <v>157192.85309999998</v>
      </c>
      <c r="Q231" s="12">
        <f t="shared" si="31"/>
        <v>77352.384700000039</v>
      </c>
      <c r="R231" s="12">
        <f t="shared" si="32"/>
        <v>25917.395999999997</v>
      </c>
      <c r="S231" s="10">
        <f t="shared" si="33"/>
        <v>196</v>
      </c>
      <c r="T231" s="10">
        <f t="shared" si="34"/>
        <v>29</v>
      </c>
      <c r="U231" s="46">
        <f t="shared" si="35"/>
        <v>489.00747169811314</v>
      </c>
    </row>
    <row r="232" spans="1:21" s="27" customFormat="1" x14ac:dyDescent="0.45">
      <c r="A232" s="40">
        <v>41902</v>
      </c>
      <c r="B232" s="9">
        <v>41906</v>
      </c>
      <c r="C232" s="7" t="s">
        <v>9</v>
      </c>
      <c r="D232" s="7" t="s">
        <v>194</v>
      </c>
      <c r="E232" s="7" t="s">
        <v>1255</v>
      </c>
      <c r="F232" s="7" t="s">
        <v>79</v>
      </c>
      <c r="G232" s="7" t="s">
        <v>13</v>
      </c>
      <c r="H232" s="7" t="s">
        <v>3228</v>
      </c>
      <c r="I232" s="16">
        <v>164.22</v>
      </c>
      <c r="J232" s="16">
        <v>3</v>
      </c>
      <c r="K232" s="16">
        <v>0</v>
      </c>
      <c r="L232" s="38">
        <v>50.908200000000001</v>
      </c>
      <c r="M232" s="19">
        <f t="shared" si="27"/>
        <v>2014</v>
      </c>
      <c r="N232" s="19">
        <f t="shared" si="28"/>
        <v>9</v>
      </c>
      <c r="O232" s="19">
        <f t="shared" si="29"/>
        <v>38</v>
      </c>
      <c r="P232" s="12">
        <f t="shared" si="30"/>
        <v>157192.85309999998</v>
      </c>
      <c r="Q232" s="12">
        <f t="shared" si="31"/>
        <v>77352.384700000039</v>
      </c>
      <c r="R232" s="12">
        <f t="shared" si="32"/>
        <v>25917.395999999997</v>
      </c>
      <c r="S232" s="10">
        <f t="shared" si="33"/>
        <v>196</v>
      </c>
      <c r="T232" s="10">
        <f t="shared" si="34"/>
        <v>29</v>
      </c>
      <c r="U232" s="46">
        <f t="shared" si="35"/>
        <v>489.00747169811314</v>
      </c>
    </row>
    <row r="233" spans="1:21" s="27" customFormat="1" x14ac:dyDescent="0.45">
      <c r="A233" s="40">
        <v>41902</v>
      </c>
      <c r="B233" s="9">
        <v>41906</v>
      </c>
      <c r="C233" s="7" t="s">
        <v>9</v>
      </c>
      <c r="D233" s="7" t="s">
        <v>194</v>
      </c>
      <c r="E233" s="7" t="s">
        <v>1255</v>
      </c>
      <c r="F233" s="7" t="s">
        <v>79</v>
      </c>
      <c r="G233" s="7" t="s">
        <v>13</v>
      </c>
      <c r="H233" s="7" t="s">
        <v>14</v>
      </c>
      <c r="I233" s="16">
        <v>362.94</v>
      </c>
      <c r="J233" s="16">
        <v>3</v>
      </c>
      <c r="K233" s="16">
        <v>0</v>
      </c>
      <c r="L233" s="38">
        <v>36.293999999999997</v>
      </c>
      <c r="M233" s="19">
        <f t="shared" si="27"/>
        <v>2014</v>
      </c>
      <c r="N233" s="19">
        <f t="shared" si="28"/>
        <v>9</v>
      </c>
      <c r="O233" s="19">
        <f t="shared" si="29"/>
        <v>38</v>
      </c>
      <c r="P233" s="12">
        <f t="shared" si="30"/>
        <v>157192.85309999998</v>
      </c>
      <c r="Q233" s="12">
        <f t="shared" si="31"/>
        <v>77352.384700000039</v>
      </c>
      <c r="R233" s="12">
        <f t="shared" si="32"/>
        <v>25917.395999999997</v>
      </c>
      <c r="S233" s="10">
        <f t="shared" si="33"/>
        <v>196</v>
      </c>
      <c r="T233" s="10">
        <f t="shared" si="34"/>
        <v>29</v>
      </c>
      <c r="U233" s="46">
        <f t="shared" si="35"/>
        <v>489.00747169811314</v>
      </c>
    </row>
    <row r="234" spans="1:21" s="27" customFormat="1" x14ac:dyDescent="0.45">
      <c r="A234" s="40">
        <v>41902</v>
      </c>
      <c r="B234" s="9">
        <v>41905</v>
      </c>
      <c r="C234" s="7" t="s">
        <v>9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14</v>
      </c>
      <c r="I234" s="16">
        <v>493.42999999999995</v>
      </c>
      <c r="J234" s="16">
        <v>5</v>
      </c>
      <c r="K234" s="16">
        <v>0.3</v>
      </c>
      <c r="L234" s="38">
        <v>-70.489999999999981</v>
      </c>
      <c r="M234" s="19">
        <f t="shared" si="27"/>
        <v>2014</v>
      </c>
      <c r="N234" s="19">
        <f t="shared" si="28"/>
        <v>9</v>
      </c>
      <c r="O234" s="19">
        <f t="shared" si="29"/>
        <v>38</v>
      </c>
      <c r="P234" s="12">
        <f t="shared" si="30"/>
        <v>157192.85309999998</v>
      </c>
      <c r="Q234" s="12">
        <f t="shared" si="31"/>
        <v>77352.384700000039</v>
      </c>
      <c r="R234" s="12">
        <f t="shared" si="32"/>
        <v>25917.395999999997</v>
      </c>
      <c r="S234" s="10">
        <f t="shared" si="33"/>
        <v>196</v>
      </c>
      <c r="T234" s="10">
        <f t="shared" si="34"/>
        <v>29</v>
      </c>
      <c r="U234" s="46">
        <f t="shared" si="35"/>
        <v>489.00747169811314</v>
      </c>
    </row>
    <row r="235" spans="1:21" s="27" customFormat="1" x14ac:dyDescent="0.45">
      <c r="A235" s="40">
        <v>41902</v>
      </c>
      <c r="B235" s="9">
        <v>41905</v>
      </c>
      <c r="C235" s="7" t="s">
        <v>9</v>
      </c>
      <c r="D235" s="7" t="s">
        <v>138</v>
      </c>
      <c r="E235" s="7" t="s">
        <v>139</v>
      </c>
      <c r="F235" s="7" t="s">
        <v>79</v>
      </c>
      <c r="G235" s="7" t="s">
        <v>13</v>
      </c>
      <c r="H235" s="7" t="s">
        <v>3226</v>
      </c>
      <c r="I235" s="16">
        <v>631.78200000000004</v>
      </c>
      <c r="J235" s="16">
        <v>2</v>
      </c>
      <c r="K235" s="16">
        <v>0.1</v>
      </c>
      <c r="L235" s="38">
        <v>140.39599999999993</v>
      </c>
      <c r="M235" s="19">
        <f t="shared" si="27"/>
        <v>2014</v>
      </c>
      <c r="N235" s="19">
        <f t="shared" si="28"/>
        <v>9</v>
      </c>
      <c r="O235" s="19">
        <f t="shared" si="29"/>
        <v>38</v>
      </c>
      <c r="P235" s="12">
        <f t="shared" si="30"/>
        <v>157192.85309999998</v>
      </c>
      <c r="Q235" s="12">
        <f t="shared" si="31"/>
        <v>77352.384700000039</v>
      </c>
      <c r="R235" s="12">
        <f t="shared" si="32"/>
        <v>25917.395999999997</v>
      </c>
      <c r="S235" s="10">
        <f t="shared" si="33"/>
        <v>196</v>
      </c>
      <c r="T235" s="10">
        <f t="shared" si="34"/>
        <v>29</v>
      </c>
      <c r="U235" s="46">
        <f t="shared" si="35"/>
        <v>489.00747169811314</v>
      </c>
    </row>
    <row r="236" spans="1:21" s="27" customFormat="1" x14ac:dyDescent="0.45">
      <c r="A236" s="40">
        <v>41902</v>
      </c>
      <c r="B236" s="9">
        <v>41905</v>
      </c>
      <c r="C236" s="7" t="s">
        <v>9</v>
      </c>
      <c r="D236" s="7" t="s">
        <v>138</v>
      </c>
      <c r="E236" s="7" t="s">
        <v>139</v>
      </c>
      <c r="F236" s="7" t="s">
        <v>79</v>
      </c>
      <c r="G236" s="7" t="s">
        <v>13</v>
      </c>
      <c r="H236" s="7" t="s">
        <v>14</v>
      </c>
      <c r="I236" s="16">
        <v>801.5680000000001</v>
      </c>
      <c r="J236" s="16">
        <v>2</v>
      </c>
      <c r="K236" s="16">
        <v>0.2</v>
      </c>
      <c r="L236" s="38">
        <v>-10.019600000000054</v>
      </c>
      <c r="M236" s="19">
        <f t="shared" si="27"/>
        <v>2014</v>
      </c>
      <c r="N236" s="19">
        <f t="shared" si="28"/>
        <v>9</v>
      </c>
      <c r="O236" s="19">
        <f t="shared" si="29"/>
        <v>38</v>
      </c>
      <c r="P236" s="12">
        <f t="shared" si="30"/>
        <v>157192.85309999998</v>
      </c>
      <c r="Q236" s="12">
        <f t="shared" si="31"/>
        <v>77352.384700000039</v>
      </c>
      <c r="R236" s="12">
        <f t="shared" si="32"/>
        <v>25917.395999999997</v>
      </c>
      <c r="S236" s="10">
        <f t="shared" si="33"/>
        <v>196</v>
      </c>
      <c r="T236" s="10">
        <f t="shared" si="34"/>
        <v>29</v>
      </c>
      <c r="U236" s="46">
        <f t="shared" si="35"/>
        <v>489.00747169811314</v>
      </c>
    </row>
    <row r="237" spans="1:21" s="27" customFormat="1" x14ac:dyDescent="0.45">
      <c r="A237" s="40">
        <v>41903</v>
      </c>
      <c r="B237" s="9">
        <v>41905</v>
      </c>
      <c r="C237" s="7" t="s">
        <v>52</v>
      </c>
      <c r="D237" s="7" t="s">
        <v>1267</v>
      </c>
      <c r="E237" s="7" t="s">
        <v>54</v>
      </c>
      <c r="F237" s="7" t="s">
        <v>55</v>
      </c>
      <c r="G237" s="7" t="s">
        <v>13</v>
      </c>
      <c r="H237" s="7" t="s">
        <v>3228</v>
      </c>
      <c r="I237" s="16">
        <v>8.5440000000000005</v>
      </c>
      <c r="J237" s="16">
        <v>2</v>
      </c>
      <c r="K237" s="16">
        <v>0.6</v>
      </c>
      <c r="L237" s="38">
        <v>-7.4759999999999991</v>
      </c>
      <c r="M237" s="19">
        <f t="shared" si="27"/>
        <v>2014</v>
      </c>
      <c r="N237" s="19">
        <f t="shared" si="28"/>
        <v>9</v>
      </c>
      <c r="O237" s="19">
        <f t="shared" si="29"/>
        <v>39</v>
      </c>
      <c r="P237" s="12">
        <f t="shared" si="30"/>
        <v>157192.85309999998</v>
      </c>
      <c r="Q237" s="12">
        <f t="shared" si="31"/>
        <v>77352.384700000039</v>
      </c>
      <c r="R237" s="12">
        <f t="shared" si="32"/>
        <v>16876.033799999997</v>
      </c>
      <c r="S237" s="10">
        <f t="shared" si="33"/>
        <v>164</v>
      </c>
      <c r="T237" s="10">
        <f t="shared" si="34"/>
        <v>29</v>
      </c>
      <c r="U237" s="46">
        <f t="shared" si="35"/>
        <v>337.52067599999992</v>
      </c>
    </row>
    <row r="238" spans="1:21" s="27" customFormat="1" x14ac:dyDescent="0.45">
      <c r="A238" s="40">
        <v>41904</v>
      </c>
      <c r="B238" s="9">
        <v>41911</v>
      </c>
      <c r="C238" s="7" t="s">
        <v>9</v>
      </c>
      <c r="D238" s="7" t="s">
        <v>138</v>
      </c>
      <c r="E238" s="7" t="s">
        <v>139</v>
      </c>
      <c r="F238" s="7" t="s">
        <v>79</v>
      </c>
      <c r="G238" s="7" t="s">
        <v>13</v>
      </c>
      <c r="H238" s="7" t="s">
        <v>3228</v>
      </c>
      <c r="I238" s="16">
        <v>97.44</v>
      </c>
      <c r="J238" s="16">
        <v>3</v>
      </c>
      <c r="K238" s="16">
        <v>0</v>
      </c>
      <c r="L238" s="38">
        <v>35.078399999999995</v>
      </c>
      <c r="M238" s="19">
        <f t="shared" si="27"/>
        <v>2014</v>
      </c>
      <c r="N238" s="19">
        <f t="shared" si="28"/>
        <v>9</v>
      </c>
      <c r="O238" s="19">
        <f t="shared" si="29"/>
        <v>39</v>
      </c>
      <c r="P238" s="12">
        <f t="shared" si="30"/>
        <v>157192.85309999998</v>
      </c>
      <c r="Q238" s="12">
        <f t="shared" si="31"/>
        <v>77352.384700000039</v>
      </c>
      <c r="R238" s="12">
        <f t="shared" si="32"/>
        <v>16876.033799999997</v>
      </c>
      <c r="S238" s="10">
        <f t="shared" si="33"/>
        <v>164</v>
      </c>
      <c r="T238" s="10">
        <f t="shared" si="34"/>
        <v>29</v>
      </c>
      <c r="U238" s="46">
        <f t="shared" si="35"/>
        <v>337.52067599999992</v>
      </c>
    </row>
    <row r="239" spans="1:21" s="27" customFormat="1" x14ac:dyDescent="0.45">
      <c r="A239" s="40">
        <v>41904</v>
      </c>
      <c r="B239" s="9">
        <v>41911</v>
      </c>
      <c r="C239" s="7" t="s">
        <v>9</v>
      </c>
      <c r="D239" s="7" t="s">
        <v>138</v>
      </c>
      <c r="E239" s="7" t="s">
        <v>139</v>
      </c>
      <c r="F239" s="7" t="s">
        <v>79</v>
      </c>
      <c r="G239" s="7" t="s">
        <v>13</v>
      </c>
      <c r="H239" s="7" t="s">
        <v>3226</v>
      </c>
      <c r="I239" s="16">
        <v>579.52800000000002</v>
      </c>
      <c r="J239" s="16">
        <v>4</v>
      </c>
      <c r="K239" s="16">
        <v>0.1</v>
      </c>
      <c r="L239" s="38">
        <v>83.709599999999966</v>
      </c>
      <c r="M239" s="19">
        <f t="shared" si="27"/>
        <v>2014</v>
      </c>
      <c r="N239" s="19">
        <f t="shared" si="28"/>
        <v>9</v>
      </c>
      <c r="O239" s="19">
        <f t="shared" si="29"/>
        <v>39</v>
      </c>
      <c r="P239" s="12">
        <f t="shared" si="30"/>
        <v>157192.85309999998</v>
      </c>
      <c r="Q239" s="12">
        <f t="shared" si="31"/>
        <v>77352.384700000039</v>
      </c>
      <c r="R239" s="12">
        <f t="shared" si="32"/>
        <v>16876.033799999997</v>
      </c>
      <c r="S239" s="10">
        <f t="shared" si="33"/>
        <v>164</v>
      </c>
      <c r="T239" s="10">
        <f t="shared" si="34"/>
        <v>29</v>
      </c>
      <c r="U239" s="46">
        <f t="shared" si="35"/>
        <v>337.52067599999992</v>
      </c>
    </row>
    <row r="240" spans="1:21" s="27" customFormat="1" x14ac:dyDescent="0.45">
      <c r="A240" s="40">
        <v>41905</v>
      </c>
      <c r="B240" s="9">
        <v>41910</v>
      </c>
      <c r="C240" s="7" t="s">
        <v>18</v>
      </c>
      <c r="D240" s="7" t="s">
        <v>466</v>
      </c>
      <c r="E240" s="7" t="s">
        <v>20</v>
      </c>
      <c r="F240" s="7" t="s">
        <v>21</v>
      </c>
      <c r="G240" s="7" t="s">
        <v>13</v>
      </c>
      <c r="H240" s="7" t="s">
        <v>14</v>
      </c>
      <c r="I240" s="16">
        <v>435.99900000000002</v>
      </c>
      <c r="J240" s="16">
        <v>3</v>
      </c>
      <c r="K240" s="16">
        <v>0.15</v>
      </c>
      <c r="L240" s="38">
        <v>20.517599999999987</v>
      </c>
      <c r="M240" s="19">
        <f t="shared" si="27"/>
        <v>2014</v>
      </c>
      <c r="N240" s="19">
        <f t="shared" si="28"/>
        <v>9</v>
      </c>
      <c r="O240" s="19">
        <f t="shared" si="29"/>
        <v>39</v>
      </c>
      <c r="P240" s="12">
        <f t="shared" si="30"/>
        <v>157192.85309999998</v>
      </c>
      <c r="Q240" s="12">
        <f t="shared" si="31"/>
        <v>77352.384700000039</v>
      </c>
      <c r="R240" s="12">
        <f t="shared" si="32"/>
        <v>16876.033799999997</v>
      </c>
      <c r="S240" s="10">
        <f t="shared" si="33"/>
        <v>164</v>
      </c>
      <c r="T240" s="10">
        <f t="shared" si="34"/>
        <v>29</v>
      </c>
      <c r="U240" s="46">
        <f t="shared" si="35"/>
        <v>337.52067599999992</v>
      </c>
    </row>
    <row r="241" spans="1:21" s="27" customFormat="1" x14ac:dyDescent="0.45">
      <c r="A241" s="40">
        <v>41907</v>
      </c>
      <c r="B241" s="9">
        <v>41912</v>
      </c>
      <c r="C241" s="7" t="s">
        <v>52</v>
      </c>
      <c r="D241" s="7" t="s">
        <v>95</v>
      </c>
      <c r="E241" s="7" t="s">
        <v>54</v>
      </c>
      <c r="F241" s="7" t="s">
        <v>55</v>
      </c>
      <c r="G241" s="7" t="s">
        <v>13</v>
      </c>
      <c r="H241" s="7" t="s">
        <v>14</v>
      </c>
      <c r="I241" s="16">
        <v>300.53279999999995</v>
      </c>
      <c r="J241" s="16">
        <v>2</v>
      </c>
      <c r="K241" s="16">
        <v>0.32</v>
      </c>
      <c r="L241" s="38">
        <v>-97.23120000000003</v>
      </c>
      <c r="M241" s="19">
        <f t="shared" si="27"/>
        <v>2014</v>
      </c>
      <c r="N241" s="19">
        <f t="shared" si="28"/>
        <v>9</v>
      </c>
      <c r="O241" s="19">
        <f t="shared" si="29"/>
        <v>39</v>
      </c>
      <c r="P241" s="12">
        <f t="shared" si="30"/>
        <v>157192.85309999998</v>
      </c>
      <c r="Q241" s="12">
        <f t="shared" si="31"/>
        <v>77352.384700000039</v>
      </c>
      <c r="R241" s="12">
        <f t="shared" si="32"/>
        <v>16876.033799999997</v>
      </c>
      <c r="S241" s="10">
        <f t="shared" si="33"/>
        <v>164</v>
      </c>
      <c r="T241" s="10">
        <f t="shared" si="34"/>
        <v>29</v>
      </c>
      <c r="U241" s="46">
        <f t="shared" si="35"/>
        <v>337.52067599999992</v>
      </c>
    </row>
    <row r="242" spans="1:21" s="27" customFormat="1" x14ac:dyDescent="0.45">
      <c r="A242" s="40">
        <v>41908</v>
      </c>
      <c r="B242" s="9">
        <v>41913</v>
      </c>
      <c r="C242" s="7" t="s">
        <v>9</v>
      </c>
      <c r="D242" s="7" t="s">
        <v>19</v>
      </c>
      <c r="E242" s="7" t="s">
        <v>20</v>
      </c>
      <c r="F242" s="7" t="s">
        <v>21</v>
      </c>
      <c r="G242" s="7" t="s">
        <v>13</v>
      </c>
      <c r="H242" s="7" t="s">
        <v>3226</v>
      </c>
      <c r="I242" s="16">
        <v>145.56800000000001</v>
      </c>
      <c r="J242" s="16">
        <v>2</v>
      </c>
      <c r="K242" s="16">
        <v>0.2</v>
      </c>
      <c r="L242" s="38">
        <v>0</v>
      </c>
      <c r="M242" s="19">
        <f t="shared" si="27"/>
        <v>2014</v>
      </c>
      <c r="N242" s="19">
        <f t="shared" si="28"/>
        <v>9</v>
      </c>
      <c r="O242" s="19">
        <f t="shared" si="29"/>
        <v>39</v>
      </c>
      <c r="P242" s="12">
        <f t="shared" si="30"/>
        <v>157192.85309999998</v>
      </c>
      <c r="Q242" s="12">
        <f t="shared" si="31"/>
        <v>77352.384700000039</v>
      </c>
      <c r="R242" s="12">
        <f t="shared" si="32"/>
        <v>16876.033799999997</v>
      </c>
      <c r="S242" s="10">
        <f t="shared" si="33"/>
        <v>164</v>
      </c>
      <c r="T242" s="10">
        <f t="shared" si="34"/>
        <v>29</v>
      </c>
      <c r="U242" s="46">
        <f t="shared" si="35"/>
        <v>337.52067599999992</v>
      </c>
    </row>
    <row r="243" spans="1:21" s="27" customFormat="1" x14ac:dyDescent="0.45">
      <c r="A243" s="40">
        <v>41908</v>
      </c>
      <c r="B243" s="9">
        <v>41909</v>
      </c>
      <c r="C243" s="7" t="s">
        <v>52</v>
      </c>
      <c r="D243" s="7" t="s">
        <v>466</v>
      </c>
      <c r="E243" s="7" t="s">
        <v>20</v>
      </c>
      <c r="F243" s="7" t="s">
        <v>21</v>
      </c>
      <c r="G243" s="7" t="s">
        <v>13</v>
      </c>
      <c r="H243" s="7" t="s">
        <v>3226</v>
      </c>
      <c r="I243" s="16">
        <v>585.55200000000002</v>
      </c>
      <c r="J243" s="16">
        <v>3</v>
      </c>
      <c r="K243" s="16">
        <v>0.2</v>
      </c>
      <c r="L243" s="38">
        <v>73.19399999999996</v>
      </c>
      <c r="M243" s="19">
        <f t="shared" si="27"/>
        <v>2014</v>
      </c>
      <c r="N243" s="19">
        <f t="shared" si="28"/>
        <v>9</v>
      </c>
      <c r="O243" s="19">
        <f t="shared" si="29"/>
        <v>39</v>
      </c>
      <c r="P243" s="12">
        <f t="shared" si="30"/>
        <v>157192.85309999998</v>
      </c>
      <c r="Q243" s="12">
        <f t="shared" si="31"/>
        <v>77352.384700000039</v>
      </c>
      <c r="R243" s="12">
        <f t="shared" si="32"/>
        <v>16876.033799999997</v>
      </c>
      <c r="S243" s="10">
        <f t="shared" si="33"/>
        <v>164</v>
      </c>
      <c r="T243" s="10">
        <f t="shared" si="34"/>
        <v>29</v>
      </c>
      <c r="U243" s="46">
        <f t="shared" si="35"/>
        <v>337.52067599999992</v>
      </c>
    </row>
    <row r="244" spans="1:21" s="27" customFormat="1" x14ac:dyDescent="0.45">
      <c r="A244" s="40">
        <v>41908</v>
      </c>
      <c r="B244" s="9">
        <v>41912</v>
      </c>
      <c r="C244" s="7" t="s">
        <v>18</v>
      </c>
      <c r="D244" s="7" t="s">
        <v>77</v>
      </c>
      <c r="E244" s="7" t="s">
        <v>78</v>
      </c>
      <c r="F244" s="7" t="s">
        <v>79</v>
      </c>
      <c r="G244" s="7" t="s">
        <v>13</v>
      </c>
      <c r="H244" s="7" t="s">
        <v>3228</v>
      </c>
      <c r="I244" s="16">
        <v>21.184000000000001</v>
      </c>
      <c r="J244" s="16">
        <v>1</v>
      </c>
      <c r="K244" s="16">
        <v>0.2</v>
      </c>
      <c r="L244" s="38">
        <v>4.7664</v>
      </c>
      <c r="M244" s="19">
        <f t="shared" si="27"/>
        <v>2014</v>
      </c>
      <c r="N244" s="19">
        <f t="shared" si="28"/>
        <v>9</v>
      </c>
      <c r="O244" s="19">
        <f t="shared" si="29"/>
        <v>39</v>
      </c>
      <c r="P244" s="12">
        <f t="shared" si="30"/>
        <v>157192.85309999998</v>
      </c>
      <c r="Q244" s="12">
        <f t="shared" si="31"/>
        <v>77352.384700000039</v>
      </c>
      <c r="R244" s="12">
        <f t="shared" si="32"/>
        <v>16876.033799999997</v>
      </c>
      <c r="S244" s="10">
        <f t="shared" si="33"/>
        <v>164</v>
      </c>
      <c r="T244" s="10">
        <f t="shared" si="34"/>
        <v>29</v>
      </c>
      <c r="U244" s="46">
        <f t="shared" si="35"/>
        <v>337.52067599999992</v>
      </c>
    </row>
    <row r="245" spans="1:21" s="27" customFormat="1" x14ac:dyDescent="0.45">
      <c r="A245" s="40">
        <v>41909</v>
      </c>
      <c r="B245" s="9">
        <v>41915</v>
      </c>
      <c r="C245" s="7" t="s">
        <v>18</v>
      </c>
      <c r="D245" s="7" t="s">
        <v>557</v>
      </c>
      <c r="E245" s="7" t="s">
        <v>389</v>
      </c>
      <c r="F245" s="7" t="s">
        <v>79</v>
      </c>
      <c r="G245" s="7" t="s">
        <v>13</v>
      </c>
      <c r="H245" s="7" t="s">
        <v>3228</v>
      </c>
      <c r="I245" s="16">
        <v>87.539999999999992</v>
      </c>
      <c r="J245" s="16">
        <v>3</v>
      </c>
      <c r="K245" s="16">
        <v>0</v>
      </c>
      <c r="L245" s="38">
        <v>37.642200000000003</v>
      </c>
      <c r="M245" s="19">
        <f t="shared" si="27"/>
        <v>2014</v>
      </c>
      <c r="N245" s="19">
        <f t="shared" si="28"/>
        <v>9</v>
      </c>
      <c r="O245" s="19">
        <f t="shared" si="29"/>
        <v>39</v>
      </c>
      <c r="P245" s="12">
        <f t="shared" si="30"/>
        <v>157192.85309999998</v>
      </c>
      <c r="Q245" s="12">
        <f t="shared" si="31"/>
        <v>77352.384700000039</v>
      </c>
      <c r="R245" s="12">
        <f t="shared" si="32"/>
        <v>16876.033799999997</v>
      </c>
      <c r="S245" s="10">
        <f t="shared" si="33"/>
        <v>164</v>
      </c>
      <c r="T245" s="10">
        <f t="shared" si="34"/>
        <v>29</v>
      </c>
      <c r="U245" s="46">
        <f t="shared" si="35"/>
        <v>337.52067599999992</v>
      </c>
    </row>
    <row r="246" spans="1:21" s="27" customFormat="1" x14ac:dyDescent="0.45">
      <c r="A246" s="40">
        <v>41909</v>
      </c>
      <c r="B246" s="9">
        <v>41913</v>
      </c>
      <c r="C246" s="7" t="s">
        <v>9</v>
      </c>
      <c r="D246" s="7" t="s">
        <v>466</v>
      </c>
      <c r="E246" s="7" t="s">
        <v>20</v>
      </c>
      <c r="F246" s="7" t="s">
        <v>21</v>
      </c>
      <c r="G246" s="7" t="s">
        <v>13</v>
      </c>
      <c r="H246" s="7" t="s">
        <v>3226</v>
      </c>
      <c r="I246" s="16">
        <v>603.91999999999996</v>
      </c>
      <c r="J246" s="16">
        <v>5</v>
      </c>
      <c r="K246" s="16">
        <v>0.2</v>
      </c>
      <c r="L246" s="38">
        <v>45.294000000000011</v>
      </c>
      <c r="M246" s="19">
        <f t="shared" si="27"/>
        <v>2014</v>
      </c>
      <c r="N246" s="19">
        <f t="shared" si="28"/>
        <v>9</v>
      </c>
      <c r="O246" s="19">
        <f t="shared" si="29"/>
        <v>39</v>
      </c>
      <c r="P246" s="12">
        <f t="shared" si="30"/>
        <v>157192.85309999998</v>
      </c>
      <c r="Q246" s="12">
        <f t="shared" si="31"/>
        <v>77352.384700000039</v>
      </c>
      <c r="R246" s="12">
        <f t="shared" si="32"/>
        <v>16876.033799999997</v>
      </c>
      <c r="S246" s="10">
        <f t="shared" si="33"/>
        <v>164</v>
      </c>
      <c r="T246" s="10">
        <f t="shared" si="34"/>
        <v>29</v>
      </c>
      <c r="U246" s="46">
        <f t="shared" si="35"/>
        <v>337.52067599999992</v>
      </c>
    </row>
    <row r="247" spans="1:21" s="27" customFormat="1" x14ac:dyDescent="0.45">
      <c r="A247" s="40">
        <v>41910</v>
      </c>
      <c r="B247" s="9">
        <v>41915</v>
      </c>
      <c r="C247" s="7" t="s">
        <v>9</v>
      </c>
      <c r="D247" s="7" t="s">
        <v>2798</v>
      </c>
      <c r="E247" s="7" t="s">
        <v>28</v>
      </c>
      <c r="F247" s="7" t="s">
        <v>12</v>
      </c>
      <c r="G247" s="7" t="s">
        <v>13</v>
      </c>
      <c r="H247" s="7" t="s">
        <v>3228</v>
      </c>
      <c r="I247" s="16">
        <v>337.08800000000002</v>
      </c>
      <c r="J247" s="16">
        <v>4</v>
      </c>
      <c r="K247" s="16">
        <v>0.2</v>
      </c>
      <c r="L247" s="38">
        <v>16.854399999999984</v>
      </c>
      <c r="M247" s="19">
        <f t="shared" si="27"/>
        <v>2014</v>
      </c>
      <c r="N247" s="19">
        <f t="shared" si="28"/>
        <v>9</v>
      </c>
      <c r="O247" s="19">
        <f t="shared" si="29"/>
        <v>40</v>
      </c>
      <c r="P247" s="12">
        <f t="shared" si="30"/>
        <v>157192.85309999998</v>
      </c>
      <c r="Q247" s="12">
        <f t="shared" si="31"/>
        <v>77352.384700000039</v>
      </c>
      <c r="R247" s="12">
        <f t="shared" si="32"/>
        <v>10142.3593</v>
      </c>
      <c r="S247" s="10">
        <f t="shared" si="33"/>
        <v>106</v>
      </c>
      <c r="T247" s="10">
        <f t="shared" si="34"/>
        <v>22</v>
      </c>
      <c r="U247" s="46">
        <f t="shared" si="35"/>
        <v>338.07864333333333</v>
      </c>
    </row>
    <row r="248" spans="1:21" s="27" customFormat="1" x14ac:dyDescent="0.45">
      <c r="A248" s="40">
        <v>41911</v>
      </c>
      <c r="B248" s="9">
        <v>41915</v>
      </c>
      <c r="C248" s="7" t="s">
        <v>9</v>
      </c>
      <c r="D248" s="7" t="s">
        <v>19</v>
      </c>
      <c r="E248" s="7" t="s">
        <v>20</v>
      </c>
      <c r="F248" s="7" t="s">
        <v>21</v>
      </c>
      <c r="G248" s="7" t="s">
        <v>13</v>
      </c>
      <c r="H248" s="7" t="s">
        <v>3228</v>
      </c>
      <c r="I248" s="16">
        <v>204.6</v>
      </c>
      <c r="J248" s="16">
        <v>2</v>
      </c>
      <c r="K248" s="16">
        <v>0</v>
      </c>
      <c r="L248" s="38">
        <v>53.195999999999998</v>
      </c>
      <c r="M248" s="19">
        <f t="shared" si="27"/>
        <v>2014</v>
      </c>
      <c r="N248" s="19">
        <f t="shared" si="28"/>
        <v>9</v>
      </c>
      <c r="O248" s="19">
        <f t="shared" si="29"/>
        <v>40</v>
      </c>
      <c r="P248" s="12">
        <f t="shared" si="30"/>
        <v>157192.85309999998</v>
      </c>
      <c r="Q248" s="12">
        <f t="shared" si="31"/>
        <v>77352.384700000039</v>
      </c>
      <c r="R248" s="12">
        <f t="shared" si="32"/>
        <v>10142.3593</v>
      </c>
      <c r="S248" s="10">
        <f t="shared" si="33"/>
        <v>106</v>
      </c>
      <c r="T248" s="10">
        <f t="shared" si="34"/>
        <v>22</v>
      </c>
      <c r="U248" s="46">
        <f t="shared" si="35"/>
        <v>338.07864333333333</v>
      </c>
    </row>
    <row r="249" spans="1:21" s="27" customFormat="1" x14ac:dyDescent="0.45">
      <c r="A249" s="40">
        <v>41911</v>
      </c>
      <c r="B249" s="9">
        <v>41915</v>
      </c>
      <c r="C249" s="7" t="s">
        <v>18</v>
      </c>
      <c r="D249" s="7" t="s">
        <v>77</v>
      </c>
      <c r="E249" s="7" t="s">
        <v>78</v>
      </c>
      <c r="F249" s="7" t="s">
        <v>79</v>
      </c>
      <c r="G249" s="7" t="s">
        <v>13</v>
      </c>
      <c r="H249" s="7" t="s">
        <v>29</v>
      </c>
      <c r="I249" s="16">
        <v>409.27199999999999</v>
      </c>
      <c r="J249" s="16">
        <v>2</v>
      </c>
      <c r="K249" s="16">
        <v>0.4</v>
      </c>
      <c r="L249" s="38">
        <v>-81.854399999999998</v>
      </c>
      <c r="M249" s="19">
        <f t="shared" si="27"/>
        <v>2014</v>
      </c>
      <c r="N249" s="19">
        <f t="shared" si="28"/>
        <v>9</v>
      </c>
      <c r="O249" s="19">
        <f t="shared" si="29"/>
        <v>40</v>
      </c>
      <c r="P249" s="12">
        <f t="shared" si="30"/>
        <v>157192.85309999998</v>
      </c>
      <c r="Q249" s="12">
        <f t="shared" si="31"/>
        <v>77352.384700000039</v>
      </c>
      <c r="R249" s="12">
        <f t="shared" si="32"/>
        <v>10142.3593</v>
      </c>
      <c r="S249" s="10">
        <f t="shared" si="33"/>
        <v>106</v>
      </c>
      <c r="T249" s="10">
        <f t="shared" si="34"/>
        <v>22</v>
      </c>
      <c r="U249" s="46">
        <f t="shared" si="35"/>
        <v>338.07864333333333</v>
      </c>
    </row>
    <row r="250" spans="1:21" s="27" customFormat="1" x14ac:dyDescent="0.45">
      <c r="A250" s="40">
        <v>41911</v>
      </c>
      <c r="B250" s="9">
        <v>41915</v>
      </c>
      <c r="C250" s="7" t="s">
        <v>18</v>
      </c>
      <c r="D250" s="7" t="s">
        <v>77</v>
      </c>
      <c r="E250" s="7" t="s">
        <v>78</v>
      </c>
      <c r="F250" s="7" t="s">
        <v>79</v>
      </c>
      <c r="G250" s="7" t="s">
        <v>13</v>
      </c>
      <c r="H250" s="7" t="s">
        <v>29</v>
      </c>
      <c r="I250" s="16">
        <v>67.175999999999988</v>
      </c>
      <c r="J250" s="16">
        <v>1</v>
      </c>
      <c r="K250" s="16">
        <v>0.4</v>
      </c>
      <c r="L250" s="38">
        <v>-20.152800000000006</v>
      </c>
      <c r="M250" s="19">
        <f t="shared" si="27"/>
        <v>2014</v>
      </c>
      <c r="N250" s="19">
        <f t="shared" si="28"/>
        <v>9</v>
      </c>
      <c r="O250" s="19">
        <f t="shared" si="29"/>
        <v>40</v>
      </c>
      <c r="P250" s="12">
        <f t="shared" si="30"/>
        <v>157192.85309999998</v>
      </c>
      <c r="Q250" s="12">
        <f t="shared" si="31"/>
        <v>77352.384700000039</v>
      </c>
      <c r="R250" s="12">
        <f t="shared" si="32"/>
        <v>10142.3593</v>
      </c>
      <c r="S250" s="10">
        <f t="shared" si="33"/>
        <v>106</v>
      </c>
      <c r="T250" s="10">
        <f t="shared" si="34"/>
        <v>22</v>
      </c>
      <c r="U250" s="46">
        <f t="shared" si="35"/>
        <v>338.07864333333333</v>
      </c>
    </row>
    <row r="251" spans="1:21" s="27" customFormat="1" x14ac:dyDescent="0.45">
      <c r="A251" s="40">
        <v>41911</v>
      </c>
      <c r="B251" s="9">
        <v>41913</v>
      </c>
      <c r="C251" s="7" t="s">
        <v>52</v>
      </c>
      <c r="D251" s="7" t="s">
        <v>48</v>
      </c>
      <c r="E251" s="7" t="s">
        <v>49</v>
      </c>
      <c r="F251" s="7" t="s">
        <v>21</v>
      </c>
      <c r="G251" s="7" t="s">
        <v>13</v>
      </c>
      <c r="H251" s="7" t="s">
        <v>3228</v>
      </c>
      <c r="I251" s="16">
        <v>6.16</v>
      </c>
      <c r="J251" s="16">
        <v>2</v>
      </c>
      <c r="K251" s="16">
        <v>0</v>
      </c>
      <c r="L251" s="38">
        <v>2.9567999999999999</v>
      </c>
      <c r="M251" s="19">
        <f t="shared" si="27"/>
        <v>2014</v>
      </c>
      <c r="N251" s="19">
        <f t="shared" si="28"/>
        <v>9</v>
      </c>
      <c r="O251" s="19">
        <f t="shared" si="29"/>
        <v>40</v>
      </c>
      <c r="P251" s="12">
        <f t="shared" si="30"/>
        <v>157192.85309999998</v>
      </c>
      <c r="Q251" s="12">
        <f t="shared" si="31"/>
        <v>77352.384700000039</v>
      </c>
      <c r="R251" s="12">
        <f t="shared" si="32"/>
        <v>10142.3593</v>
      </c>
      <c r="S251" s="10">
        <f t="shared" si="33"/>
        <v>106</v>
      </c>
      <c r="T251" s="10">
        <f t="shared" si="34"/>
        <v>22</v>
      </c>
      <c r="U251" s="46">
        <f t="shared" si="35"/>
        <v>338.07864333333333</v>
      </c>
    </row>
    <row r="252" spans="1:21" s="27" customFormat="1" x14ac:dyDescent="0.45">
      <c r="A252" s="40">
        <v>41911</v>
      </c>
      <c r="B252" s="9">
        <v>41913</v>
      </c>
      <c r="C252" s="7" t="s">
        <v>52</v>
      </c>
      <c r="D252" s="7" t="s">
        <v>48</v>
      </c>
      <c r="E252" s="7" t="s">
        <v>49</v>
      </c>
      <c r="F252" s="7" t="s">
        <v>21</v>
      </c>
      <c r="G252" s="7" t="s">
        <v>13</v>
      </c>
      <c r="H252" s="7" t="s">
        <v>29</v>
      </c>
      <c r="I252" s="16">
        <v>2348.8200000000002</v>
      </c>
      <c r="J252" s="16">
        <v>9</v>
      </c>
      <c r="K252" s="16">
        <v>0</v>
      </c>
      <c r="L252" s="38">
        <v>399.29939999999976</v>
      </c>
      <c r="M252" s="19">
        <f t="shared" si="27"/>
        <v>2014</v>
      </c>
      <c r="N252" s="19">
        <f t="shared" si="28"/>
        <v>9</v>
      </c>
      <c r="O252" s="19">
        <f t="shared" si="29"/>
        <v>40</v>
      </c>
      <c r="P252" s="12">
        <f t="shared" si="30"/>
        <v>157192.85309999998</v>
      </c>
      <c r="Q252" s="12">
        <f t="shared" si="31"/>
        <v>77352.384700000039</v>
      </c>
      <c r="R252" s="12">
        <f t="shared" si="32"/>
        <v>10142.3593</v>
      </c>
      <c r="S252" s="10">
        <f t="shared" si="33"/>
        <v>106</v>
      </c>
      <c r="T252" s="10">
        <f t="shared" si="34"/>
        <v>22</v>
      </c>
      <c r="U252" s="46">
        <f t="shared" si="35"/>
        <v>338.07864333333333</v>
      </c>
    </row>
    <row r="253" spans="1:21" s="27" customFormat="1" x14ac:dyDescent="0.45">
      <c r="A253" s="40">
        <v>41911</v>
      </c>
      <c r="B253" s="9">
        <v>41915</v>
      </c>
      <c r="C253" s="7" t="s">
        <v>9</v>
      </c>
      <c r="D253" s="7" t="s">
        <v>138</v>
      </c>
      <c r="E253" s="7" t="s">
        <v>139</v>
      </c>
      <c r="F253" s="7" t="s">
        <v>79</v>
      </c>
      <c r="G253" s="7" t="s">
        <v>13</v>
      </c>
      <c r="H253" s="7" t="s">
        <v>3228</v>
      </c>
      <c r="I253" s="16">
        <v>117.36</v>
      </c>
      <c r="J253" s="16">
        <v>4</v>
      </c>
      <c r="K253" s="16">
        <v>0</v>
      </c>
      <c r="L253" s="38">
        <v>36.381599999999992</v>
      </c>
      <c r="M253" s="19">
        <f t="shared" si="27"/>
        <v>2014</v>
      </c>
      <c r="N253" s="19">
        <f t="shared" si="28"/>
        <v>9</v>
      </c>
      <c r="O253" s="19">
        <f t="shared" si="29"/>
        <v>40</v>
      </c>
      <c r="P253" s="12">
        <f t="shared" si="30"/>
        <v>157192.85309999998</v>
      </c>
      <c r="Q253" s="12">
        <f t="shared" si="31"/>
        <v>77352.384700000039</v>
      </c>
      <c r="R253" s="12">
        <f t="shared" si="32"/>
        <v>10142.3593</v>
      </c>
      <c r="S253" s="10">
        <f t="shared" si="33"/>
        <v>106</v>
      </c>
      <c r="T253" s="10">
        <f t="shared" si="34"/>
        <v>22</v>
      </c>
      <c r="U253" s="46">
        <f t="shared" si="35"/>
        <v>338.07864333333333</v>
      </c>
    </row>
    <row r="254" spans="1:21" s="27" customFormat="1" x14ac:dyDescent="0.45">
      <c r="A254" s="40">
        <v>41912</v>
      </c>
      <c r="B254" s="9">
        <v>41918</v>
      </c>
      <c r="C254" s="7" t="s">
        <v>18</v>
      </c>
      <c r="D254" s="7" t="s">
        <v>138</v>
      </c>
      <c r="E254" s="7" t="s">
        <v>139</v>
      </c>
      <c r="F254" s="7" t="s">
        <v>79</v>
      </c>
      <c r="G254" s="7" t="s">
        <v>13</v>
      </c>
      <c r="H254" s="7" t="s">
        <v>3228</v>
      </c>
      <c r="I254" s="16">
        <v>15.24</v>
      </c>
      <c r="J254" s="16">
        <v>3</v>
      </c>
      <c r="K254" s="16">
        <v>0</v>
      </c>
      <c r="L254" s="38">
        <v>5.1815999999999995</v>
      </c>
      <c r="M254" s="19">
        <f t="shared" si="27"/>
        <v>2014</v>
      </c>
      <c r="N254" s="19">
        <f t="shared" si="28"/>
        <v>9</v>
      </c>
      <c r="O254" s="19">
        <f t="shared" si="29"/>
        <v>40</v>
      </c>
      <c r="P254" s="12">
        <f t="shared" si="30"/>
        <v>157192.85309999998</v>
      </c>
      <c r="Q254" s="12">
        <f t="shared" si="31"/>
        <v>77352.384700000039</v>
      </c>
      <c r="R254" s="12">
        <f t="shared" si="32"/>
        <v>10142.3593</v>
      </c>
      <c r="S254" s="10">
        <f t="shared" si="33"/>
        <v>106</v>
      </c>
      <c r="T254" s="10">
        <f t="shared" si="34"/>
        <v>22</v>
      </c>
      <c r="U254" s="46">
        <f t="shared" si="35"/>
        <v>338.07864333333333</v>
      </c>
    </row>
    <row r="255" spans="1:21" s="27" customFormat="1" x14ac:dyDescent="0.45">
      <c r="A255" s="40">
        <v>41915</v>
      </c>
      <c r="B255" s="9">
        <v>41920</v>
      </c>
      <c r="C255" s="7" t="s">
        <v>9</v>
      </c>
      <c r="D255" s="7" t="s">
        <v>1112</v>
      </c>
      <c r="E255" s="7" t="s">
        <v>110</v>
      </c>
      <c r="F255" s="7" t="s">
        <v>55</v>
      </c>
      <c r="G255" s="7" t="s">
        <v>13</v>
      </c>
      <c r="H255" s="7" t="s">
        <v>3226</v>
      </c>
      <c r="I255" s="16">
        <v>258.279</v>
      </c>
      <c r="J255" s="16">
        <v>3</v>
      </c>
      <c r="K255" s="16">
        <v>0.3</v>
      </c>
      <c r="L255" s="38">
        <v>-70.104300000000023</v>
      </c>
      <c r="M255" s="19">
        <f t="shared" si="27"/>
        <v>2014</v>
      </c>
      <c r="N255" s="19">
        <f t="shared" si="28"/>
        <v>10</v>
      </c>
      <c r="O255" s="19">
        <f t="shared" si="29"/>
        <v>40</v>
      </c>
      <c r="P255" s="12">
        <f t="shared" si="30"/>
        <v>157192.85309999998</v>
      </c>
      <c r="Q255" s="12">
        <f t="shared" si="31"/>
        <v>36203.44749999998</v>
      </c>
      <c r="R255" s="12">
        <f t="shared" si="32"/>
        <v>10142.3593</v>
      </c>
      <c r="S255" s="10">
        <f t="shared" si="33"/>
        <v>106</v>
      </c>
      <c r="T255" s="10">
        <f t="shared" si="34"/>
        <v>22</v>
      </c>
      <c r="U255" s="46">
        <f t="shared" si="35"/>
        <v>338.07864333333333</v>
      </c>
    </row>
    <row r="256" spans="1:21" s="27" customFormat="1" x14ac:dyDescent="0.45">
      <c r="A256" s="40">
        <v>41915</v>
      </c>
      <c r="B256" s="9">
        <v>41920</v>
      </c>
      <c r="C256" s="7" t="s">
        <v>18</v>
      </c>
      <c r="D256" s="7" t="s">
        <v>19</v>
      </c>
      <c r="E256" s="7" t="s">
        <v>20</v>
      </c>
      <c r="F256" s="7" t="s">
        <v>21</v>
      </c>
      <c r="G256" s="7" t="s">
        <v>13</v>
      </c>
      <c r="H256" s="7" t="s">
        <v>29</v>
      </c>
      <c r="I256" s="16">
        <v>143.43199999999999</v>
      </c>
      <c r="J256" s="16">
        <v>1</v>
      </c>
      <c r="K256" s="16">
        <v>0.2</v>
      </c>
      <c r="L256" s="38">
        <v>3.5857999999999848</v>
      </c>
      <c r="M256" s="19">
        <f t="shared" si="27"/>
        <v>2014</v>
      </c>
      <c r="N256" s="19">
        <f t="shared" si="28"/>
        <v>10</v>
      </c>
      <c r="O256" s="19">
        <f t="shared" si="29"/>
        <v>40</v>
      </c>
      <c r="P256" s="12">
        <f t="shared" si="30"/>
        <v>157192.85309999998</v>
      </c>
      <c r="Q256" s="12">
        <f t="shared" si="31"/>
        <v>36203.44749999998</v>
      </c>
      <c r="R256" s="12">
        <f t="shared" si="32"/>
        <v>10142.3593</v>
      </c>
      <c r="S256" s="10">
        <f t="shared" si="33"/>
        <v>106</v>
      </c>
      <c r="T256" s="10">
        <f t="shared" si="34"/>
        <v>22</v>
      </c>
      <c r="U256" s="46">
        <f t="shared" si="35"/>
        <v>338.07864333333333</v>
      </c>
    </row>
    <row r="257" spans="1:21" s="27" customFormat="1" x14ac:dyDescent="0.45">
      <c r="A257" s="40">
        <v>41915</v>
      </c>
      <c r="B257" s="9">
        <v>41920</v>
      </c>
      <c r="C257" s="7" t="s">
        <v>18</v>
      </c>
      <c r="D257" s="7" t="s">
        <v>19</v>
      </c>
      <c r="E257" s="7" t="s">
        <v>20</v>
      </c>
      <c r="F257" s="7" t="s">
        <v>21</v>
      </c>
      <c r="G257" s="7" t="s">
        <v>13</v>
      </c>
      <c r="H257" s="7" t="s">
        <v>3226</v>
      </c>
      <c r="I257" s="16">
        <v>122.352</v>
      </c>
      <c r="J257" s="16">
        <v>3</v>
      </c>
      <c r="K257" s="16">
        <v>0.2</v>
      </c>
      <c r="L257" s="38">
        <v>13.764599999999994</v>
      </c>
      <c r="M257" s="19">
        <f t="shared" si="27"/>
        <v>2014</v>
      </c>
      <c r="N257" s="19">
        <f t="shared" si="28"/>
        <v>10</v>
      </c>
      <c r="O257" s="19">
        <f t="shared" si="29"/>
        <v>40</v>
      </c>
      <c r="P257" s="12">
        <f t="shared" si="30"/>
        <v>157192.85309999998</v>
      </c>
      <c r="Q257" s="12">
        <f t="shared" si="31"/>
        <v>36203.44749999998</v>
      </c>
      <c r="R257" s="12">
        <f t="shared" si="32"/>
        <v>10142.3593</v>
      </c>
      <c r="S257" s="10">
        <f t="shared" si="33"/>
        <v>106</v>
      </c>
      <c r="T257" s="10">
        <f t="shared" si="34"/>
        <v>22</v>
      </c>
      <c r="U257" s="46">
        <f t="shared" si="35"/>
        <v>338.07864333333333</v>
      </c>
    </row>
    <row r="258" spans="1:21" s="27" customFormat="1" x14ac:dyDescent="0.45">
      <c r="A258" s="40">
        <v>41915</v>
      </c>
      <c r="B258" s="9">
        <v>41919</v>
      </c>
      <c r="C258" s="7" t="s">
        <v>9</v>
      </c>
      <c r="D258" s="7" t="s">
        <v>402</v>
      </c>
      <c r="E258" s="7" t="s">
        <v>54</v>
      </c>
      <c r="F258" s="7" t="s">
        <v>55</v>
      </c>
      <c r="G258" s="7" t="s">
        <v>13</v>
      </c>
      <c r="H258" s="7" t="s">
        <v>3228</v>
      </c>
      <c r="I258" s="16">
        <v>31.776000000000003</v>
      </c>
      <c r="J258" s="16">
        <v>3</v>
      </c>
      <c r="K258" s="16">
        <v>0.6</v>
      </c>
      <c r="L258" s="38">
        <v>-19.065600000000007</v>
      </c>
      <c r="M258" s="19">
        <f t="shared" ref="M258:M321" si="36">YEAR(A258)</f>
        <v>2014</v>
      </c>
      <c r="N258" s="19">
        <f t="shared" ref="N258:N321" si="37">MONTH(A258)</f>
        <v>10</v>
      </c>
      <c r="O258" s="19">
        <f t="shared" ref="O258:O321" si="38">WEEKNUM(A258)</f>
        <v>40</v>
      </c>
      <c r="P258" s="12">
        <f t="shared" ref="P258:P321" si="39">SUMIF($M:$M,M258,$I:$I)</f>
        <v>157192.85309999998</v>
      </c>
      <c r="Q258" s="12">
        <f t="shared" ref="Q258:Q321" si="40">SUMIF($N:$N,N258,$I:$I)</f>
        <v>36203.44749999998</v>
      </c>
      <c r="R258" s="12">
        <f t="shared" ref="R258:R321" si="41">SUMIF($O:$O,O258,$I:$I)</f>
        <v>10142.3593</v>
      </c>
      <c r="S258" s="10">
        <f t="shared" ref="S258:S321" si="42">SUMIF($O:$O,O258,$J:$J)</f>
        <v>106</v>
      </c>
      <c r="T258" s="10">
        <f t="shared" ref="T258:T321" si="43">COUNTIFS($O:$O,O258,$K:$K,"&lt;&gt;0")</f>
        <v>22</v>
      </c>
      <c r="U258" s="46">
        <f t="shared" si="35"/>
        <v>338.07864333333333</v>
      </c>
    </row>
    <row r="259" spans="1:21" s="27" customFormat="1" x14ac:dyDescent="0.45">
      <c r="A259" s="40">
        <v>41916</v>
      </c>
      <c r="B259" s="9">
        <v>41918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16">
        <v>589.41</v>
      </c>
      <c r="J259" s="16">
        <v>5</v>
      </c>
      <c r="K259" s="16">
        <v>0.1</v>
      </c>
      <c r="L259" s="38">
        <v>-6.5490000000000492</v>
      </c>
      <c r="M259" s="19">
        <f t="shared" si="36"/>
        <v>2014</v>
      </c>
      <c r="N259" s="19">
        <f t="shared" si="37"/>
        <v>10</v>
      </c>
      <c r="O259" s="19">
        <f t="shared" si="38"/>
        <v>40</v>
      </c>
      <c r="P259" s="12">
        <f t="shared" si="39"/>
        <v>157192.85309999998</v>
      </c>
      <c r="Q259" s="12">
        <f t="shared" si="40"/>
        <v>36203.44749999998</v>
      </c>
      <c r="R259" s="12">
        <f t="shared" si="41"/>
        <v>10142.3593</v>
      </c>
      <c r="S259" s="10">
        <f t="shared" si="42"/>
        <v>106</v>
      </c>
      <c r="T259" s="10">
        <f t="shared" si="43"/>
        <v>22</v>
      </c>
      <c r="U259" s="46">
        <f t="shared" ref="U259:U322" si="44">AVERAGEIF($O:$O,O259,$I:$I)</f>
        <v>338.07864333333333</v>
      </c>
    </row>
    <row r="260" spans="1:21" s="27" customFormat="1" x14ac:dyDescent="0.45">
      <c r="A260" s="40">
        <v>41919</v>
      </c>
      <c r="B260" s="9">
        <v>41925</v>
      </c>
      <c r="C260" s="7" t="s">
        <v>52</v>
      </c>
      <c r="D260" s="7" t="s">
        <v>77</v>
      </c>
      <c r="E260" s="7" t="s">
        <v>78</v>
      </c>
      <c r="F260" s="7" t="s">
        <v>79</v>
      </c>
      <c r="G260" s="7" t="s">
        <v>13</v>
      </c>
      <c r="H260" s="7" t="s">
        <v>3228</v>
      </c>
      <c r="I260" s="16">
        <v>129.91999999999999</v>
      </c>
      <c r="J260" s="16">
        <v>5</v>
      </c>
      <c r="K260" s="16">
        <v>0.2</v>
      </c>
      <c r="L260" s="38">
        <v>21.112000000000002</v>
      </c>
      <c r="M260" s="19">
        <f t="shared" si="36"/>
        <v>2014</v>
      </c>
      <c r="N260" s="19">
        <f t="shared" si="37"/>
        <v>10</v>
      </c>
      <c r="O260" s="19">
        <f t="shared" si="38"/>
        <v>41</v>
      </c>
      <c r="P260" s="12">
        <f t="shared" si="39"/>
        <v>157192.85309999998</v>
      </c>
      <c r="Q260" s="12">
        <f t="shared" si="40"/>
        <v>36203.44749999998</v>
      </c>
      <c r="R260" s="12">
        <f t="shared" si="41"/>
        <v>4446.3940000000011</v>
      </c>
      <c r="S260" s="10">
        <f t="shared" si="42"/>
        <v>85</v>
      </c>
      <c r="T260" s="10">
        <f t="shared" si="43"/>
        <v>15</v>
      </c>
      <c r="U260" s="46">
        <f t="shared" si="44"/>
        <v>222.31970000000007</v>
      </c>
    </row>
    <row r="261" spans="1:21" s="27" customFormat="1" x14ac:dyDescent="0.45">
      <c r="A261" s="40">
        <v>41922</v>
      </c>
      <c r="B261" s="9">
        <v>41922</v>
      </c>
      <c r="C261" s="7" t="s">
        <v>52</v>
      </c>
      <c r="D261" s="7" t="s">
        <v>2165</v>
      </c>
      <c r="E261" s="7" t="s">
        <v>20</v>
      </c>
      <c r="F261" s="7" t="s">
        <v>21</v>
      </c>
      <c r="G261" s="7" t="s">
        <v>13</v>
      </c>
      <c r="H261" s="7" t="s">
        <v>3226</v>
      </c>
      <c r="I261" s="16">
        <v>122.352</v>
      </c>
      <c r="J261" s="16">
        <v>3</v>
      </c>
      <c r="K261" s="16">
        <v>0.2</v>
      </c>
      <c r="L261" s="38">
        <v>13.764599999999994</v>
      </c>
      <c r="M261" s="19">
        <f t="shared" si="36"/>
        <v>2014</v>
      </c>
      <c r="N261" s="19">
        <f t="shared" si="37"/>
        <v>10</v>
      </c>
      <c r="O261" s="19">
        <f t="shared" si="38"/>
        <v>41</v>
      </c>
      <c r="P261" s="12">
        <f t="shared" si="39"/>
        <v>157192.85309999998</v>
      </c>
      <c r="Q261" s="12">
        <f t="shared" si="40"/>
        <v>36203.44749999998</v>
      </c>
      <c r="R261" s="12">
        <f t="shared" si="41"/>
        <v>4446.3940000000011</v>
      </c>
      <c r="S261" s="10">
        <f t="shared" si="42"/>
        <v>85</v>
      </c>
      <c r="T261" s="10">
        <f t="shared" si="43"/>
        <v>15</v>
      </c>
      <c r="U261" s="46">
        <f t="shared" si="44"/>
        <v>222.31970000000007</v>
      </c>
    </row>
    <row r="262" spans="1:21" s="27" customFormat="1" x14ac:dyDescent="0.45">
      <c r="A262" s="40">
        <v>41922</v>
      </c>
      <c r="B262" s="9">
        <v>41926</v>
      </c>
      <c r="C262" s="7" t="s">
        <v>52</v>
      </c>
      <c r="D262" s="7" t="s">
        <v>271</v>
      </c>
      <c r="E262" s="7" t="s">
        <v>160</v>
      </c>
      <c r="F262" s="7" t="s">
        <v>21</v>
      </c>
      <c r="G262" s="7" t="s">
        <v>13</v>
      </c>
      <c r="H262" s="7" t="s">
        <v>3228</v>
      </c>
      <c r="I262" s="16">
        <v>46.872</v>
      </c>
      <c r="J262" s="16">
        <v>7</v>
      </c>
      <c r="K262" s="16">
        <v>0.2</v>
      </c>
      <c r="L262" s="38">
        <v>3.5153999999999979</v>
      </c>
      <c r="M262" s="19">
        <f t="shared" si="36"/>
        <v>2014</v>
      </c>
      <c r="N262" s="19">
        <f t="shared" si="37"/>
        <v>10</v>
      </c>
      <c r="O262" s="19">
        <f t="shared" si="38"/>
        <v>41</v>
      </c>
      <c r="P262" s="12">
        <f t="shared" si="39"/>
        <v>157192.85309999998</v>
      </c>
      <c r="Q262" s="12">
        <f t="shared" si="40"/>
        <v>36203.44749999998</v>
      </c>
      <c r="R262" s="12">
        <f t="shared" si="41"/>
        <v>4446.3940000000011</v>
      </c>
      <c r="S262" s="10">
        <f t="shared" si="42"/>
        <v>85</v>
      </c>
      <c r="T262" s="10">
        <f t="shared" si="43"/>
        <v>15</v>
      </c>
      <c r="U262" s="46">
        <f t="shared" si="44"/>
        <v>222.31970000000007</v>
      </c>
    </row>
    <row r="263" spans="1:21" s="27" customFormat="1" x14ac:dyDescent="0.45">
      <c r="A263" s="40">
        <v>41923</v>
      </c>
      <c r="B263" s="9">
        <v>41928</v>
      </c>
      <c r="C263" s="7" t="s">
        <v>52</v>
      </c>
      <c r="D263" s="7" t="s">
        <v>48</v>
      </c>
      <c r="E263" s="7" t="s">
        <v>49</v>
      </c>
      <c r="F263" s="7" t="s">
        <v>21</v>
      </c>
      <c r="G263" s="7" t="s">
        <v>13</v>
      </c>
      <c r="H263" s="7" t="s">
        <v>3228</v>
      </c>
      <c r="I263" s="16">
        <v>63.47</v>
      </c>
      <c r="J263" s="16">
        <v>11</v>
      </c>
      <c r="K263" s="16">
        <v>0</v>
      </c>
      <c r="L263" s="38">
        <v>19.040999999999997</v>
      </c>
      <c r="M263" s="19">
        <f t="shared" si="36"/>
        <v>2014</v>
      </c>
      <c r="N263" s="19">
        <f t="shared" si="37"/>
        <v>10</v>
      </c>
      <c r="O263" s="19">
        <f t="shared" si="38"/>
        <v>41</v>
      </c>
      <c r="P263" s="12">
        <f t="shared" si="39"/>
        <v>157192.85309999998</v>
      </c>
      <c r="Q263" s="12">
        <f t="shared" si="40"/>
        <v>36203.44749999998</v>
      </c>
      <c r="R263" s="12">
        <f t="shared" si="41"/>
        <v>4446.3940000000011</v>
      </c>
      <c r="S263" s="10">
        <f t="shared" si="42"/>
        <v>85</v>
      </c>
      <c r="T263" s="10">
        <f t="shared" si="43"/>
        <v>15</v>
      </c>
      <c r="U263" s="46">
        <f t="shared" si="44"/>
        <v>222.31970000000007</v>
      </c>
    </row>
    <row r="264" spans="1:21" s="27" customFormat="1" x14ac:dyDescent="0.45">
      <c r="A264" s="40">
        <v>41923</v>
      </c>
      <c r="B264" s="9">
        <v>41925</v>
      </c>
      <c r="C264" s="7" t="s">
        <v>9</v>
      </c>
      <c r="D264" s="7" t="s">
        <v>298</v>
      </c>
      <c r="E264" s="7" t="s">
        <v>20</v>
      </c>
      <c r="F264" s="7" t="s">
        <v>21</v>
      </c>
      <c r="G264" s="7" t="s">
        <v>13</v>
      </c>
      <c r="H264" s="7" t="s">
        <v>3226</v>
      </c>
      <c r="I264" s="16">
        <v>433.56800000000004</v>
      </c>
      <c r="J264" s="16">
        <v>2</v>
      </c>
      <c r="K264" s="16">
        <v>0.2</v>
      </c>
      <c r="L264" s="38">
        <v>-65.035200000000046</v>
      </c>
      <c r="M264" s="19">
        <f t="shared" si="36"/>
        <v>2014</v>
      </c>
      <c r="N264" s="19">
        <f t="shared" si="37"/>
        <v>10</v>
      </c>
      <c r="O264" s="19">
        <f t="shared" si="38"/>
        <v>41</v>
      </c>
      <c r="P264" s="12">
        <f t="shared" si="39"/>
        <v>157192.85309999998</v>
      </c>
      <c r="Q264" s="12">
        <f t="shared" si="40"/>
        <v>36203.44749999998</v>
      </c>
      <c r="R264" s="12">
        <f t="shared" si="41"/>
        <v>4446.3940000000011</v>
      </c>
      <c r="S264" s="10">
        <f t="shared" si="42"/>
        <v>85</v>
      </c>
      <c r="T264" s="10">
        <f t="shared" si="43"/>
        <v>15</v>
      </c>
      <c r="U264" s="46">
        <f t="shared" si="44"/>
        <v>222.31970000000007</v>
      </c>
    </row>
    <row r="265" spans="1:21" s="27" customFormat="1" x14ac:dyDescent="0.45">
      <c r="A265" s="40">
        <v>41923</v>
      </c>
      <c r="B265" s="9">
        <v>41927</v>
      </c>
      <c r="C265" s="7" t="s">
        <v>18</v>
      </c>
      <c r="D265" s="7" t="s">
        <v>810</v>
      </c>
      <c r="E265" s="7" t="s">
        <v>811</v>
      </c>
      <c r="F265" s="7" t="s">
        <v>12</v>
      </c>
      <c r="G265" s="7" t="s">
        <v>13</v>
      </c>
      <c r="H265" s="7" t="s">
        <v>3228</v>
      </c>
      <c r="I265" s="16">
        <v>8.92</v>
      </c>
      <c r="J265" s="16">
        <v>4</v>
      </c>
      <c r="K265" s="16">
        <v>0</v>
      </c>
      <c r="L265" s="38">
        <v>3.9248000000000003</v>
      </c>
      <c r="M265" s="19">
        <f t="shared" si="36"/>
        <v>2014</v>
      </c>
      <c r="N265" s="19">
        <f t="shared" si="37"/>
        <v>10</v>
      </c>
      <c r="O265" s="19">
        <f t="shared" si="38"/>
        <v>41</v>
      </c>
      <c r="P265" s="12">
        <f t="shared" si="39"/>
        <v>157192.85309999998</v>
      </c>
      <c r="Q265" s="12">
        <f t="shared" si="40"/>
        <v>36203.44749999998</v>
      </c>
      <c r="R265" s="12">
        <f t="shared" si="41"/>
        <v>4446.3940000000011</v>
      </c>
      <c r="S265" s="10">
        <f t="shared" si="42"/>
        <v>85</v>
      </c>
      <c r="T265" s="10">
        <f t="shared" si="43"/>
        <v>15</v>
      </c>
      <c r="U265" s="46">
        <f t="shared" si="44"/>
        <v>222.31970000000007</v>
      </c>
    </row>
    <row r="266" spans="1:21" s="27" customFormat="1" x14ac:dyDescent="0.45">
      <c r="A266" s="40">
        <v>41925</v>
      </c>
      <c r="B266" s="9">
        <v>41927</v>
      </c>
      <c r="C266" s="7" t="s">
        <v>9</v>
      </c>
      <c r="D266" s="7" t="s">
        <v>1179</v>
      </c>
      <c r="E266" s="7" t="s">
        <v>49</v>
      </c>
      <c r="F266" s="7" t="s">
        <v>21</v>
      </c>
      <c r="G266" s="7" t="s">
        <v>13</v>
      </c>
      <c r="H266" s="7" t="s">
        <v>29</v>
      </c>
      <c r="I266" s="16">
        <v>1298.55</v>
      </c>
      <c r="J266" s="16">
        <v>5</v>
      </c>
      <c r="K266" s="16">
        <v>0</v>
      </c>
      <c r="L266" s="38">
        <v>311.65199999999999</v>
      </c>
      <c r="M266" s="19">
        <f t="shared" si="36"/>
        <v>2014</v>
      </c>
      <c r="N266" s="19">
        <f t="shared" si="37"/>
        <v>10</v>
      </c>
      <c r="O266" s="19">
        <f t="shared" si="38"/>
        <v>42</v>
      </c>
      <c r="P266" s="12">
        <f t="shared" si="39"/>
        <v>157192.85309999998</v>
      </c>
      <c r="Q266" s="12">
        <f t="shared" si="40"/>
        <v>36203.44749999998</v>
      </c>
      <c r="R266" s="12">
        <f t="shared" si="41"/>
        <v>11959.627500000001</v>
      </c>
      <c r="S266" s="10">
        <f t="shared" si="42"/>
        <v>107</v>
      </c>
      <c r="T266" s="10">
        <f t="shared" si="43"/>
        <v>18</v>
      </c>
      <c r="U266" s="46">
        <f t="shared" si="44"/>
        <v>442.94916666666671</v>
      </c>
    </row>
    <row r="267" spans="1:21" s="27" customFormat="1" x14ac:dyDescent="0.45">
      <c r="A267" s="40">
        <v>41925</v>
      </c>
      <c r="B267" s="9">
        <v>41930</v>
      </c>
      <c r="C267" s="7" t="s">
        <v>18</v>
      </c>
      <c r="D267" s="7" t="s">
        <v>544</v>
      </c>
      <c r="E267" s="7" t="s">
        <v>389</v>
      </c>
      <c r="F267" s="7" t="s">
        <v>79</v>
      </c>
      <c r="G267" s="7" t="s">
        <v>13</v>
      </c>
      <c r="H267" s="7" t="s">
        <v>3226</v>
      </c>
      <c r="I267" s="16">
        <v>245.98</v>
      </c>
      <c r="J267" s="16">
        <v>2</v>
      </c>
      <c r="K267" s="16">
        <v>0</v>
      </c>
      <c r="L267" s="38">
        <v>27.057799999999986</v>
      </c>
      <c r="M267" s="19">
        <f t="shared" si="36"/>
        <v>2014</v>
      </c>
      <c r="N267" s="19">
        <f t="shared" si="37"/>
        <v>10</v>
      </c>
      <c r="O267" s="19">
        <f t="shared" si="38"/>
        <v>42</v>
      </c>
      <c r="P267" s="12">
        <f t="shared" si="39"/>
        <v>157192.85309999998</v>
      </c>
      <c r="Q267" s="12">
        <f t="shared" si="40"/>
        <v>36203.44749999998</v>
      </c>
      <c r="R267" s="12">
        <f t="shared" si="41"/>
        <v>11959.627500000001</v>
      </c>
      <c r="S267" s="10">
        <f t="shared" si="42"/>
        <v>107</v>
      </c>
      <c r="T267" s="10">
        <f t="shared" si="43"/>
        <v>18</v>
      </c>
      <c r="U267" s="46">
        <f t="shared" si="44"/>
        <v>442.94916666666671</v>
      </c>
    </row>
    <row r="268" spans="1:21" s="27" customFormat="1" x14ac:dyDescent="0.45">
      <c r="A268" s="40">
        <v>41926</v>
      </c>
      <c r="B268" s="9">
        <v>41929</v>
      </c>
      <c r="C268" s="7" t="s">
        <v>9</v>
      </c>
      <c r="D268" s="7" t="s">
        <v>1795</v>
      </c>
      <c r="E268" s="7" t="s">
        <v>601</v>
      </c>
      <c r="F268" s="7" t="s">
        <v>79</v>
      </c>
      <c r="G268" s="7" t="s">
        <v>13</v>
      </c>
      <c r="H268" s="7" t="s">
        <v>3226</v>
      </c>
      <c r="I268" s="16">
        <v>1628.82</v>
      </c>
      <c r="J268" s="16">
        <v>9</v>
      </c>
      <c r="K268" s="16">
        <v>0</v>
      </c>
      <c r="L268" s="38">
        <v>260.61120000000017</v>
      </c>
      <c r="M268" s="19">
        <f t="shared" si="36"/>
        <v>2014</v>
      </c>
      <c r="N268" s="19">
        <f t="shared" si="37"/>
        <v>10</v>
      </c>
      <c r="O268" s="19">
        <f t="shared" si="38"/>
        <v>42</v>
      </c>
      <c r="P268" s="12">
        <f t="shared" si="39"/>
        <v>157192.85309999998</v>
      </c>
      <c r="Q268" s="12">
        <f t="shared" si="40"/>
        <v>36203.44749999998</v>
      </c>
      <c r="R268" s="12">
        <f t="shared" si="41"/>
        <v>11959.627500000001</v>
      </c>
      <c r="S268" s="10">
        <f t="shared" si="42"/>
        <v>107</v>
      </c>
      <c r="T268" s="10">
        <f t="shared" si="43"/>
        <v>18</v>
      </c>
      <c r="U268" s="46">
        <f t="shared" si="44"/>
        <v>442.94916666666671</v>
      </c>
    </row>
    <row r="269" spans="1:21" s="27" customFormat="1" x14ac:dyDescent="0.45">
      <c r="A269" s="40">
        <v>41927</v>
      </c>
      <c r="B269" s="9">
        <v>41932</v>
      </c>
      <c r="C269" s="7" t="s">
        <v>9</v>
      </c>
      <c r="D269" s="7" t="s">
        <v>1091</v>
      </c>
      <c r="E269" s="7" t="s">
        <v>28</v>
      </c>
      <c r="F269" s="7" t="s">
        <v>12</v>
      </c>
      <c r="G269" s="7" t="s">
        <v>13</v>
      </c>
      <c r="H269" s="7" t="s">
        <v>3228</v>
      </c>
      <c r="I269" s="16">
        <v>15.384</v>
      </c>
      <c r="J269" s="16">
        <v>1</v>
      </c>
      <c r="K269" s="16">
        <v>0.2</v>
      </c>
      <c r="L269" s="38">
        <v>4.0383000000000013</v>
      </c>
      <c r="M269" s="19">
        <f t="shared" si="36"/>
        <v>2014</v>
      </c>
      <c r="N269" s="19">
        <f t="shared" si="37"/>
        <v>10</v>
      </c>
      <c r="O269" s="19">
        <f t="shared" si="38"/>
        <v>42</v>
      </c>
      <c r="P269" s="12">
        <f t="shared" si="39"/>
        <v>157192.85309999998</v>
      </c>
      <c r="Q269" s="12">
        <f t="shared" si="40"/>
        <v>36203.44749999998</v>
      </c>
      <c r="R269" s="12">
        <f t="shared" si="41"/>
        <v>11959.627500000001</v>
      </c>
      <c r="S269" s="10">
        <f t="shared" si="42"/>
        <v>107</v>
      </c>
      <c r="T269" s="10">
        <f t="shared" si="43"/>
        <v>18</v>
      </c>
      <c r="U269" s="46">
        <f t="shared" si="44"/>
        <v>442.94916666666671</v>
      </c>
    </row>
    <row r="270" spans="1:21" s="27" customFormat="1" x14ac:dyDescent="0.45">
      <c r="A270" s="40">
        <v>41927</v>
      </c>
      <c r="B270" s="9">
        <v>41929</v>
      </c>
      <c r="C270" s="7" t="s">
        <v>9</v>
      </c>
      <c r="D270" s="7" t="s">
        <v>1707</v>
      </c>
      <c r="E270" s="7" t="s">
        <v>249</v>
      </c>
      <c r="F270" s="7" t="s">
        <v>79</v>
      </c>
      <c r="G270" s="7" t="s">
        <v>13</v>
      </c>
      <c r="H270" s="7" t="s">
        <v>3226</v>
      </c>
      <c r="I270" s="16">
        <v>183.37199999999999</v>
      </c>
      <c r="J270" s="16">
        <v>2</v>
      </c>
      <c r="K270" s="16">
        <v>0.3</v>
      </c>
      <c r="L270" s="38">
        <v>-7.8588000000000022</v>
      </c>
      <c r="M270" s="19">
        <f t="shared" si="36"/>
        <v>2014</v>
      </c>
      <c r="N270" s="19">
        <f t="shared" si="37"/>
        <v>10</v>
      </c>
      <c r="O270" s="19">
        <f t="shared" si="38"/>
        <v>42</v>
      </c>
      <c r="P270" s="12">
        <f t="shared" si="39"/>
        <v>157192.85309999998</v>
      </c>
      <c r="Q270" s="12">
        <f t="shared" si="40"/>
        <v>36203.44749999998</v>
      </c>
      <c r="R270" s="12">
        <f t="shared" si="41"/>
        <v>11959.627500000001</v>
      </c>
      <c r="S270" s="10">
        <f t="shared" si="42"/>
        <v>107</v>
      </c>
      <c r="T270" s="10">
        <f t="shared" si="43"/>
        <v>18</v>
      </c>
      <c r="U270" s="46">
        <f t="shared" si="44"/>
        <v>442.94916666666671</v>
      </c>
    </row>
    <row r="271" spans="1:21" s="27" customFormat="1" x14ac:dyDescent="0.45">
      <c r="A271" s="40">
        <v>41929</v>
      </c>
      <c r="B271" s="9">
        <v>41931</v>
      </c>
      <c r="C271" s="7" t="s">
        <v>9</v>
      </c>
      <c r="D271" s="7" t="s">
        <v>95</v>
      </c>
      <c r="E271" s="7" t="s">
        <v>54</v>
      </c>
      <c r="F271" s="7" t="s">
        <v>55</v>
      </c>
      <c r="G271" s="7" t="s">
        <v>13</v>
      </c>
      <c r="H271" s="7" t="s">
        <v>3228</v>
      </c>
      <c r="I271" s="16">
        <v>5.3120000000000003</v>
      </c>
      <c r="J271" s="16">
        <v>2</v>
      </c>
      <c r="K271" s="16">
        <v>0.6</v>
      </c>
      <c r="L271" s="38">
        <v>-1.5935999999999995</v>
      </c>
      <c r="M271" s="19">
        <f t="shared" si="36"/>
        <v>2014</v>
      </c>
      <c r="N271" s="19">
        <f t="shared" si="37"/>
        <v>10</v>
      </c>
      <c r="O271" s="19">
        <f t="shared" si="38"/>
        <v>42</v>
      </c>
      <c r="P271" s="12">
        <f t="shared" si="39"/>
        <v>157192.85309999998</v>
      </c>
      <c r="Q271" s="12">
        <f t="shared" si="40"/>
        <v>36203.44749999998</v>
      </c>
      <c r="R271" s="12">
        <f t="shared" si="41"/>
        <v>11959.627500000001</v>
      </c>
      <c r="S271" s="10">
        <f t="shared" si="42"/>
        <v>107</v>
      </c>
      <c r="T271" s="10">
        <f t="shared" si="43"/>
        <v>18</v>
      </c>
      <c r="U271" s="46">
        <f t="shared" si="44"/>
        <v>442.94916666666671</v>
      </c>
    </row>
    <row r="272" spans="1:21" s="27" customFormat="1" x14ac:dyDescent="0.45">
      <c r="A272" s="40">
        <v>41930</v>
      </c>
      <c r="B272" s="9">
        <v>41932</v>
      </c>
      <c r="C272" s="7" t="s">
        <v>18</v>
      </c>
      <c r="D272" s="7" t="s">
        <v>861</v>
      </c>
      <c r="E272" s="7" t="s">
        <v>184</v>
      </c>
      <c r="F272" s="7" t="s">
        <v>12</v>
      </c>
      <c r="G272" s="7" t="s">
        <v>13</v>
      </c>
      <c r="H272" s="7" t="s">
        <v>3226</v>
      </c>
      <c r="I272" s="16">
        <v>545.88</v>
      </c>
      <c r="J272" s="16">
        <v>6</v>
      </c>
      <c r="K272" s="16">
        <v>0</v>
      </c>
      <c r="L272" s="38">
        <v>70.964399999999983</v>
      </c>
      <c r="M272" s="19">
        <f t="shared" si="36"/>
        <v>2014</v>
      </c>
      <c r="N272" s="19">
        <f t="shared" si="37"/>
        <v>10</v>
      </c>
      <c r="O272" s="19">
        <f t="shared" si="38"/>
        <v>42</v>
      </c>
      <c r="P272" s="12">
        <f t="shared" si="39"/>
        <v>157192.85309999998</v>
      </c>
      <c r="Q272" s="12">
        <f t="shared" si="40"/>
        <v>36203.44749999998</v>
      </c>
      <c r="R272" s="12">
        <f t="shared" si="41"/>
        <v>11959.627500000001</v>
      </c>
      <c r="S272" s="10">
        <f t="shared" si="42"/>
        <v>107</v>
      </c>
      <c r="T272" s="10">
        <f t="shared" si="43"/>
        <v>18</v>
      </c>
      <c r="U272" s="46">
        <f t="shared" si="44"/>
        <v>442.94916666666671</v>
      </c>
    </row>
    <row r="273" spans="1:21" s="27" customFormat="1" x14ac:dyDescent="0.45">
      <c r="A273" s="40">
        <v>41930</v>
      </c>
      <c r="B273" s="9">
        <v>41934</v>
      </c>
      <c r="C273" s="7" t="s">
        <v>18</v>
      </c>
      <c r="D273" s="7" t="s">
        <v>2749</v>
      </c>
      <c r="E273" s="7" t="s">
        <v>811</v>
      </c>
      <c r="F273" s="7" t="s">
        <v>12</v>
      </c>
      <c r="G273" s="7" t="s">
        <v>13</v>
      </c>
      <c r="H273" s="7" t="s">
        <v>3226</v>
      </c>
      <c r="I273" s="16">
        <v>605.34</v>
      </c>
      <c r="J273" s="16">
        <v>6</v>
      </c>
      <c r="K273" s="16">
        <v>0</v>
      </c>
      <c r="L273" s="38">
        <v>145.2816</v>
      </c>
      <c r="M273" s="19">
        <f t="shared" si="36"/>
        <v>2014</v>
      </c>
      <c r="N273" s="19">
        <f t="shared" si="37"/>
        <v>10</v>
      </c>
      <c r="O273" s="19">
        <f t="shared" si="38"/>
        <v>42</v>
      </c>
      <c r="P273" s="12">
        <f t="shared" si="39"/>
        <v>157192.85309999998</v>
      </c>
      <c r="Q273" s="12">
        <f t="shared" si="40"/>
        <v>36203.44749999998</v>
      </c>
      <c r="R273" s="12">
        <f t="shared" si="41"/>
        <v>11959.627500000001</v>
      </c>
      <c r="S273" s="10">
        <f t="shared" si="42"/>
        <v>107</v>
      </c>
      <c r="T273" s="10">
        <f t="shared" si="43"/>
        <v>18</v>
      </c>
      <c r="U273" s="46">
        <f t="shared" si="44"/>
        <v>442.94916666666671</v>
      </c>
    </row>
    <row r="274" spans="1:21" s="27" customFormat="1" x14ac:dyDescent="0.45">
      <c r="A274" s="40">
        <v>41932</v>
      </c>
      <c r="B274" s="9">
        <v>41935</v>
      </c>
      <c r="C274" s="7" t="s">
        <v>18</v>
      </c>
      <c r="D274" s="7" t="s">
        <v>2180</v>
      </c>
      <c r="E274" s="7" t="s">
        <v>173</v>
      </c>
      <c r="F274" s="7" t="s">
        <v>12</v>
      </c>
      <c r="G274" s="7" t="s">
        <v>13</v>
      </c>
      <c r="H274" s="7" t="s">
        <v>29</v>
      </c>
      <c r="I274" s="16">
        <v>328.59000000000003</v>
      </c>
      <c r="J274" s="16">
        <v>3</v>
      </c>
      <c r="K274" s="16">
        <v>0.4</v>
      </c>
      <c r="L274" s="38">
        <v>-147.8655</v>
      </c>
      <c r="M274" s="19">
        <f t="shared" si="36"/>
        <v>2014</v>
      </c>
      <c r="N274" s="19">
        <f t="shared" si="37"/>
        <v>10</v>
      </c>
      <c r="O274" s="19">
        <f t="shared" si="38"/>
        <v>43</v>
      </c>
      <c r="P274" s="12">
        <f t="shared" si="39"/>
        <v>157192.85309999998</v>
      </c>
      <c r="Q274" s="12">
        <f t="shared" si="40"/>
        <v>36203.44749999998</v>
      </c>
      <c r="R274" s="12">
        <f t="shared" si="41"/>
        <v>7478.4009999999998</v>
      </c>
      <c r="S274" s="10">
        <f t="shared" si="42"/>
        <v>107</v>
      </c>
      <c r="T274" s="10">
        <f t="shared" si="43"/>
        <v>17</v>
      </c>
      <c r="U274" s="46">
        <f t="shared" si="44"/>
        <v>257.87589655172411</v>
      </c>
    </row>
    <row r="275" spans="1:21" s="27" customFormat="1" x14ac:dyDescent="0.45">
      <c r="A275" s="40">
        <v>41933</v>
      </c>
      <c r="B275" s="9">
        <v>41934</v>
      </c>
      <c r="C275" s="7" t="s">
        <v>9</v>
      </c>
      <c r="D275" s="7" t="s">
        <v>366</v>
      </c>
      <c r="E275" s="7" t="s">
        <v>249</v>
      </c>
      <c r="F275" s="7" t="s">
        <v>79</v>
      </c>
      <c r="G275" s="7" t="s">
        <v>13</v>
      </c>
      <c r="H275" s="7" t="s">
        <v>29</v>
      </c>
      <c r="I275" s="16">
        <v>409.59000000000003</v>
      </c>
      <c r="J275" s="16">
        <v>3</v>
      </c>
      <c r="K275" s="16">
        <v>0.4</v>
      </c>
      <c r="L275" s="38">
        <v>-122.87700000000004</v>
      </c>
      <c r="M275" s="19">
        <f t="shared" si="36"/>
        <v>2014</v>
      </c>
      <c r="N275" s="19">
        <f t="shared" si="37"/>
        <v>10</v>
      </c>
      <c r="O275" s="19">
        <f t="shared" si="38"/>
        <v>43</v>
      </c>
      <c r="P275" s="12">
        <f t="shared" si="39"/>
        <v>157192.85309999998</v>
      </c>
      <c r="Q275" s="12">
        <f t="shared" si="40"/>
        <v>36203.44749999998</v>
      </c>
      <c r="R275" s="12">
        <f t="shared" si="41"/>
        <v>7478.4009999999998</v>
      </c>
      <c r="S275" s="10">
        <f t="shared" si="42"/>
        <v>107</v>
      </c>
      <c r="T275" s="10">
        <f t="shared" si="43"/>
        <v>17</v>
      </c>
      <c r="U275" s="46">
        <f t="shared" si="44"/>
        <v>257.87589655172411</v>
      </c>
    </row>
    <row r="276" spans="1:21" s="27" customFormat="1" x14ac:dyDescent="0.45">
      <c r="A276" s="40">
        <v>41933</v>
      </c>
      <c r="B276" s="9">
        <v>41938</v>
      </c>
      <c r="C276" s="7" t="s">
        <v>18</v>
      </c>
      <c r="D276" s="7" t="s">
        <v>2324</v>
      </c>
      <c r="E276" s="7" t="s">
        <v>165</v>
      </c>
      <c r="F276" s="7" t="s">
        <v>12</v>
      </c>
      <c r="G276" s="7" t="s">
        <v>13</v>
      </c>
      <c r="H276" s="7" t="s">
        <v>29</v>
      </c>
      <c r="I276" s="16">
        <v>591.32000000000005</v>
      </c>
      <c r="J276" s="16">
        <v>4</v>
      </c>
      <c r="K276" s="16">
        <v>0</v>
      </c>
      <c r="L276" s="38">
        <v>112.35079999999999</v>
      </c>
      <c r="M276" s="19">
        <f t="shared" si="36"/>
        <v>2014</v>
      </c>
      <c r="N276" s="19">
        <f t="shared" si="37"/>
        <v>10</v>
      </c>
      <c r="O276" s="19">
        <f t="shared" si="38"/>
        <v>43</v>
      </c>
      <c r="P276" s="12">
        <f t="shared" si="39"/>
        <v>157192.85309999998</v>
      </c>
      <c r="Q276" s="12">
        <f t="shared" si="40"/>
        <v>36203.44749999998</v>
      </c>
      <c r="R276" s="12">
        <f t="shared" si="41"/>
        <v>7478.4009999999998</v>
      </c>
      <c r="S276" s="10">
        <f t="shared" si="42"/>
        <v>107</v>
      </c>
      <c r="T276" s="10">
        <f t="shared" si="43"/>
        <v>17</v>
      </c>
      <c r="U276" s="46">
        <f t="shared" si="44"/>
        <v>257.87589655172411</v>
      </c>
    </row>
    <row r="277" spans="1:21" s="27" customFormat="1" x14ac:dyDescent="0.45">
      <c r="A277" s="40">
        <v>41934</v>
      </c>
      <c r="B277" s="9">
        <v>41940</v>
      </c>
      <c r="C277" s="7" t="s">
        <v>52</v>
      </c>
      <c r="D277" s="7" t="s">
        <v>300</v>
      </c>
      <c r="E277" s="7" t="s">
        <v>249</v>
      </c>
      <c r="F277" s="7" t="s">
        <v>79</v>
      </c>
      <c r="G277" s="7" t="s">
        <v>13</v>
      </c>
      <c r="H277" s="7" t="s">
        <v>3228</v>
      </c>
      <c r="I277" s="16">
        <v>93.888000000000005</v>
      </c>
      <c r="J277" s="16">
        <v>4</v>
      </c>
      <c r="K277" s="16">
        <v>0.2</v>
      </c>
      <c r="L277" s="38">
        <v>12.90959999999999</v>
      </c>
      <c r="M277" s="19">
        <f t="shared" si="36"/>
        <v>2014</v>
      </c>
      <c r="N277" s="19">
        <f t="shared" si="37"/>
        <v>10</v>
      </c>
      <c r="O277" s="19">
        <f t="shared" si="38"/>
        <v>43</v>
      </c>
      <c r="P277" s="12">
        <f t="shared" si="39"/>
        <v>157192.85309999998</v>
      </c>
      <c r="Q277" s="12">
        <f t="shared" si="40"/>
        <v>36203.44749999998</v>
      </c>
      <c r="R277" s="12">
        <f t="shared" si="41"/>
        <v>7478.4009999999998</v>
      </c>
      <c r="S277" s="10">
        <f t="shared" si="42"/>
        <v>107</v>
      </c>
      <c r="T277" s="10">
        <f t="shared" si="43"/>
        <v>17</v>
      </c>
      <c r="U277" s="46">
        <f t="shared" si="44"/>
        <v>257.87589655172411</v>
      </c>
    </row>
    <row r="278" spans="1:21" s="27" customFormat="1" x14ac:dyDescent="0.45">
      <c r="A278" s="40">
        <v>41934</v>
      </c>
      <c r="B278" s="9">
        <v>41938</v>
      </c>
      <c r="C278" s="7" t="s">
        <v>18</v>
      </c>
      <c r="D278" s="7" t="s">
        <v>1131</v>
      </c>
      <c r="E278" s="7" t="s">
        <v>361</v>
      </c>
      <c r="F278" s="7" t="s">
        <v>12</v>
      </c>
      <c r="G278" s="7" t="s">
        <v>13</v>
      </c>
      <c r="H278" s="7" t="s">
        <v>3228</v>
      </c>
      <c r="I278" s="16">
        <v>129.91999999999999</v>
      </c>
      <c r="J278" s="16">
        <v>4</v>
      </c>
      <c r="K278" s="16">
        <v>0</v>
      </c>
      <c r="L278" s="38">
        <v>10.393599999999992</v>
      </c>
      <c r="M278" s="19">
        <f t="shared" si="36"/>
        <v>2014</v>
      </c>
      <c r="N278" s="19">
        <f t="shared" si="37"/>
        <v>10</v>
      </c>
      <c r="O278" s="19">
        <f t="shared" si="38"/>
        <v>43</v>
      </c>
      <c r="P278" s="12">
        <f t="shared" si="39"/>
        <v>157192.85309999998</v>
      </c>
      <c r="Q278" s="12">
        <f t="shared" si="40"/>
        <v>36203.44749999998</v>
      </c>
      <c r="R278" s="12">
        <f t="shared" si="41"/>
        <v>7478.4009999999998</v>
      </c>
      <c r="S278" s="10">
        <f t="shared" si="42"/>
        <v>107</v>
      </c>
      <c r="T278" s="10">
        <f t="shared" si="43"/>
        <v>17</v>
      </c>
      <c r="U278" s="46">
        <f t="shared" si="44"/>
        <v>257.87589655172411</v>
      </c>
    </row>
    <row r="279" spans="1:21" s="27" customFormat="1" x14ac:dyDescent="0.45">
      <c r="A279" s="40">
        <v>41938</v>
      </c>
      <c r="B279" s="9">
        <v>41942</v>
      </c>
      <c r="C279" s="7" t="s">
        <v>9</v>
      </c>
      <c r="D279" s="7" t="s">
        <v>48</v>
      </c>
      <c r="E279" s="7" t="s">
        <v>49</v>
      </c>
      <c r="F279" s="7" t="s">
        <v>21</v>
      </c>
      <c r="G279" s="7" t="s">
        <v>13</v>
      </c>
      <c r="H279" s="7" t="s">
        <v>3228</v>
      </c>
      <c r="I279" s="16">
        <v>63.92</v>
      </c>
      <c r="J279" s="16">
        <v>4</v>
      </c>
      <c r="K279" s="16">
        <v>0</v>
      </c>
      <c r="L279" s="38">
        <v>3.195999999999998</v>
      </c>
      <c r="M279" s="19">
        <f t="shared" si="36"/>
        <v>2014</v>
      </c>
      <c r="N279" s="19">
        <f t="shared" si="37"/>
        <v>10</v>
      </c>
      <c r="O279" s="19">
        <f t="shared" si="38"/>
        <v>44</v>
      </c>
      <c r="P279" s="12">
        <f t="shared" si="39"/>
        <v>157192.85309999998</v>
      </c>
      <c r="Q279" s="12">
        <f t="shared" si="40"/>
        <v>36203.44749999998</v>
      </c>
      <c r="R279" s="12">
        <f t="shared" si="41"/>
        <v>8273.9610000000011</v>
      </c>
      <c r="S279" s="10">
        <f t="shared" si="42"/>
        <v>124</v>
      </c>
      <c r="T279" s="10">
        <f t="shared" si="43"/>
        <v>15</v>
      </c>
      <c r="U279" s="46">
        <f t="shared" si="44"/>
        <v>295.49860714285717</v>
      </c>
    </row>
    <row r="280" spans="1:21" s="27" customFormat="1" x14ac:dyDescent="0.45">
      <c r="A280" s="40">
        <v>41940</v>
      </c>
      <c r="B280" s="9">
        <v>41943</v>
      </c>
      <c r="C280" s="7" t="s">
        <v>18</v>
      </c>
      <c r="D280" s="7" t="s">
        <v>19</v>
      </c>
      <c r="E280" s="7" t="s">
        <v>20</v>
      </c>
      <c r="F280" s="7" t="s">
        <v>21</v>
      </c>
      <c r="G280" s="7" t="s">
        <v>13</v>
      </c>
      <c r="H280" s="7" t="s">
        <v>14</v>
      </c>
      <c r="I280" s="16">
        <v>616.99800000000005</v>
      </c>
      <c r="J280" s="16">
        <v>6</v>
      </c>
      <c r="K280" s="16">
        <v>0.15</v>
      </c>
      <c r="L280" s="38">
        <v>-36.293999999999997</v>
      </c>
      <c r="M280" s="19">
        <f t="shared" si="36"/>
        <v>2014</v>
      </c>
      <c r="N280" s="19">
        <f t="shared" si="37"/>
        <v>10</v>
      </c>
      <c r="O280" s="19">
        <f t="shared" si="38"/>
        <v>44</v>
      </c>
      <c r="P280" s="12">
        <f t="shared" si="39"/>
        <v>157192.85309999998</v>
      </c>
      <c r="Q280" s="12">
        <f t="shared" si="40"/>
        <v>36203.44749999998</v>
      </c>
      <c r="R280" s="12">
        <f t="shared" si="41"/>
        <v>8273.9610000000011</v>
      </c>
      <c r="S280" s="10">
        <f t="shared" si="42"/>
        <v>124</v>
      </c>
      <c r="T280" s="10">
        <f t="shared" si="43"/>
        <v>15</v>
      </c>
      <c r="U280" s="46">
        <f t="shared" si="44"/>
        <v>295.49860714285717</v>
      </c>
    </row>
    <row r="281" spans="1:21" s="27" customFormat="1" x14ac:dyDescent="0.45">
      <c r="A281" s="40">
        <v>41943</v>
      </c>
      <c r="B281" s="9">
        <v>41947</v>
      </c>
      <c r="C281" s="7" t="s">
        <v>18</v>
      </c>
      <c r="D281" s="7" t="s">
        <v>19</v>
      </c>
      <c r="E281" s="7" t="s">
        <v>20</v>
      </c>
      <c r="F281" s="7" t="s">
        <v>21</v>
      </c>
      <c r="G281" s="7" t="s">
        <v>13</v>
      </c>
      <c r="H281" s="7" t="s">
        <v>3226</v>
      </c>
      <c r="I281" s="16">
        <v>146.352</v>
      </c>
      <c r="J281" s="16">
        <v>3</v>
      </c>
      <c r="K281" s="16">
        <v>0.2</v>
      </c>
      <c r="L281" s="38">
        <v>-9.1470000000000056</v>
      </c>
      <c r="M281" s="19">
        <f t="shared" si="36"/>
        <v>2014</v>
      </c>
      <c r="N281" s="19">
        <f t="shared" si="37"/>
        <v>10</v>
      </c>
      <c r="O281" s="19">
        <f t="shared" si="38"/>
        <v>44</v>
      </c>
      <c r="P281" s="12">
        <f t="shared" si="39"/>
        <v>157192.85309999998</v>
      </c>
      <c r="Q281" s="12">
        <f t="shared" si="40"/>
        <v>36203.44749999998</v>
      </c>
      <c r="R281" s="12">
        <f t="shared" si="41"/>
        <v>8273.9610000000011</v>
      </c>
      <c r="S281" s="10">
        <f t="shared" si="42"/>
        <v>124</v>
      </c>
      <c r="T281" s="10">
        <f t="shared" si="43"/>
        <v>15</v>
      </c>
      <c r="U281" s="46">
        <f t="shared" si="44"/>
        <v>295.49860714285717</v>
      </c>
    </row>
    <row r="282" spans="1:21" s="27" customFormat="1" x14ac:dyDescent="0.45">
      <c r="A282" s="40">
        <v>41943</v>
      </c>
      <c r="B282" s="9">
        <v>41945</v>
      </c>
      <c r="C282" s="7" t="s">
        <v>9</v>
      </c>
      <c r="D282" s="7" t="s">
        <v>2817</v>
      </c>
      <c r="E282" s="7" t="s">
        <v>677</v>
      </c>
      <c r="F282" s="7" t="s">
        <v>79</v>
      </c>
      <c r="G282" s="7" t="s">
        <v>13</v>
      </c>
      <c r="H282" s="7" t="s">
        <v>3228</v>
      </c>
      <c r="I282" s="16">
        <v>14.76</v>
      </c>
      <c r="J282" s="16">
        <v>2</v>
      </c>
      <c r="K282" s="16">
        <v>0</v>
      </c>
      <c r="L282" s="38">
        <v>4.2803999999999984</v>
      </c>
      <c r="M282" s="19">
        <f t="shared" si="36"/>
        <v>2014</v>
      </c>
      <c r="N282" s="19">
        <f t="shared" si="37"/>
        <v>10</v>
      </c>
      <c r="O282" s="19">
        <f t="shared" si="38"/>
        <v>44</v>
      </c>
      <c r="P282" s="12">
        <f t="shared" si="39"/>
        <v>157192.85309999998</v>
      </c>
      <c r="Q282" s="12">
        <f t="shared" si="40"/>
        <v>36203.44749999998</v>
      </c>
      <c r="R282" s="12">
        <f t="shared" si="41"/>
        <v>8273.9610000000011</v>
      </c>
      <c r="S282" s="10">
        <f t="shared" si="42"/>
        <v>124</v>
      </c>
      <c r="T282" s="10">
        <f t="shared" si="43"/>
        <v>15</v>
      </c>
      <c r="U282" s="46">
        <f t="shared" si="44"/>
        <v>295.49860714285717</v>
      </c>
    </row>
    <row r="283" spans="1:21" s="27" customFormat="1" x14ac:dyDescent="0.45">
      <c r="A283" s="40">
        <v>41943</v>
      </c>
      <c r="B283" s="9">
        <v>41945</v>
      </c>
      <c r="C283" s="7" t="s">
        <v>9</v>
      </c>
      <c r="D283" s="7" t="s">
        <v>2817</v>
      </c>
      <c r="E283" s="7" t="s">
        <v>677</v>
      </c>
      <c r="F283" s="7" t="s">
        <v>79</v>
      </c>
      <c r="G283" s="7" t="s">
        <v>13</v>
      </c>
      <c r="H283" s="7" t="s">
        <v>3228</v>
      </c>
      <c r="I283" s="16">
        <v>17.669999999999998</v>
      </c>
      <c r="J283" s="16">
        <v>3</v>
      </c>
      <c r="K283" s="16">
        <v>0</v>
      </c>
      <c r="L283" s="38">
        <v>7.7748000000000008</v>
      </c>
      <c r="M283" s="19">
        <f t="shared" si="36"/>
        <v>2014</v>
      </c>
      <c r="N283" s="19">
        <f t="shared" si="37"/>
        <v>10</v>
      </c>
      <c r="O283" s="19">
        <f t="shared" si="38"/>
        <v>44</v>
      </c>
      <c r="P283" s="12">
        <f t="shared" si="39"/>
        <v>157192.85309999998</v>
      </c>
      <c r="Q283" s="12">
        <f t="shared" si="40"/>
        <v>36203.44749999998</v>
      </c>
      <c r="R283" s="12">
        <f t="shared" si="41"/>
        <v>8273.9610000000011</v>
      </c>
      <c r="S283" s="10">
        <f t="shared" si="42"/>
        <v>124</v>
      </c>
      <c r="T283" s="10">
        <f t="shared" si="43"/>
        <v>15</v>
      </c>
      <c r="U283" s="46">
        <f t="shared" si="44"/>
        <v>295.49860714285717</v>
      </c>
    </row>
    <row r="284" spans="1:21" s="27" customFormat="1" x14ac:dyDescent="0.45">
      <c r="A284" s="40">
        <v>41943</v>
      </c>
      <c r="B284" s="9">
        <v>41945</v>
      </c>
      <c r="C284" s="7" t="s">
        <v>9</v>
      </c>
      <c r="D284" s="7" t="s">
        <v>2817</v>
      </c>
      <c r="E284" s="7" t="s">
        <v>677</v>
      </c>
      <c r="F284" s="7" t="s">
        <v>79</v>
      </c>
      <c r="G284" s="7" t="s">
        <v>13</v>
      </c>
      <c r="H284" s="7" t="s">
        <v>3226</v>
      </c>
      <c r="I284" s="16">
        <v>1604.9</v>
      </c>
      <c r="J284" s="16">
        <v>5</v>
      </c>
      <c r="K284" s="16">
        <v>0</v>
      </c>
      <c r="L284" s="38">
        <v>481.46999999999991</v>
      </c>
      <c r="M284" s="19">
        <f t="shared" si="36"/>
        <v>2014</v>
      </c>
      <c r="N284" s="19">
        <f t="shared" si="37"/>
        <v>10</v>
      </c>
      <c r="O284" s="19">
        <f t="shared" si="38"/>
        <v>44</v>
      </c>
      <c r="P284" s="12">
        <f t="shared" si="39"/>
        <v>157192.85309999998</v>
      </c>
      <c r="Q284" s="12">
        <f t="shared" si="40"/>
        <v>36203.44749999998</v>
      </c>
      <c r="R284" s="12">
        <f t="shared" si="41"/>
        <v>8273.9610000000011</v>
      </c>
      <c r="S284" s="10">
        <f t="shared" si="42"/>
        <v>124</v>
      </c>
      <c r="T284" s="10">
        <f t="shared" si="43"/>
        <v>15</v>
      </c>
      <c r="U284" s="46">
        <f t="shared" si="44"/>
        <v>295.49860714285717</v>
      </c>
    </row>
    <row r="285" spans="1:21" s="27" customFormat="1" x14ac:dyDescent="0.45">
      <c r="A285" s="40">
        <v>41943</v>
      </c>
      <c r="B285" s="9">
        <v>41945</v>
      </c>
      <c r="C285" s="7" t="s">
        <v>9</v>
      </c>
      <c r="D285" s="7" t="s">
        <v>2817</v>
      </c>
      <c r="E285" s="7" t="s">
        <v>677</v>
      </c>
      <c r="F285" s="7" t="s">
        <v>79</v>
      </c>
      <c r="G285" s="7" t="s">
        <v>13</v>
      </c>
      <c r="H285" s="7" t="s">
        <v>29</v>
      </c>
      <c r="I285" s="16">
        <v>385.68599999999998</v>
      </c>
      <c r="J285" s="16">
        <v>1</v>
      </c>
      <c r="K285" s="16">
        <v>0.3</v>
      </c>
      <c r="L285" s="38">
        <v>-60.607800000000026</v>
      </c>
      <c r="M285" s="19">
        <f t="shared" si="36"/>
        <v>2014</v>
      </c>
      <c r="N285" s="19">
        <f t="shared" si="37"/>
        <v>10</v>
      </c>
      <c r="O285" s="19">
        <f t="shared" si="38"/>
        <v>44</v>
      </c>
      <c r="P285" s="12">
        <f t="shared" si="39"/>
        <v>157192.85309999998</v>
      </c>
      <c r="Q285" s="12">
        <f t="shared" si="40"/>
        <v>36203.44749999998</v>
      </c>
      <c r="R285" s="12">
        <f t="shared" si="41"/>
        <v>8273.9610000000011</v>
      </c>
      <c r="S285" s="10">
        <f t="shared" si="42"/>
        <v>124</v>
      </c>
      <c r="T285" s="10">
        <f t="shared" si="43"/>
        <v>15</v>
      </c>
      <c r="U285" s="46">
        <f t="shared" si="44"/>
        <v>295.49860714285717</v>
      </c>
    </row>
    <row r="286" spans="1:21" s="27" customFormat="1" x14ac:dyDescent="0.45">
      <c r="A286" s="40">
        <v>41943</v>
      </c>
      <c r="B286" s="9">
        <v>41945</v>
      </c>
      <c r="C286" s="7" t="s">
        <v>18</v>
      </c>
      <c r="D286" s="7" t="s">
        <v>1215</v>
      </c>
      <c r="E286" s="7" t="s">
        <v>249</v>
      </c>
      <c r="F286" s="7" t="s">
        <v>79</v>
      </c>
      <c r="G286" s="7" t="s">
        <v>13</v>
      </c>
      <c r="H286" s="7" t="s">
        <v>29</v>
      </c>
      <c r="I286" s="16">
        <v>1421.664</v>
      </c>
      <c r="J286" s="16">
        <v>8</v>
      </c>
      <c r="K286" s="16">
        <v>0.4</v>
      </c>
      <c r="L286" s="38">
        <v>-734.52639999999997</v>
      </c>
      <c r="M286" s="19">
        <f t="shared" si="36"/>
        <v>2014</v>
      </c>
      <c r="N286" s="19">
        <f t="shared" si="37"/>
        <v>10</v>
      </c>
      <c r="O286" s="19">
        <f t="shared" si="38"/>
        <v>44</v>
      </c>
      <c r="P286" s="12">
        <f t="shared" si="39"/>
        <v>157192.85309999998</v>
      </c>
      <c r="Q286" s="12">
        <f t="shared" si="40"/>
        <v>36203.44749999998</v>
      </c>
      <c r="R286" s="12">
        <f t="shared" si="41"/>
        <v>8273.9610000000011</v>
      </c>
      <c r="S286" s="10">
        <f t="shared" si="42"/>
        <v>124</v>
      </c>
      <c r="T286" s="10">
        <f t="shared" si="43"/>
        <v>15</v>
      </c>
      <c r="U286" s="46">
        <f t="shared" si="44"/>
        <v>295.49860714285717</v>
      </c>
    </row>
    <row r="287" spans="1:21" s="27" customFormat="1" x14ac:dyDescent="0.45">
      <c r="A287" s="40">
        <v>41944</v>
      </c>
      <c r="B287" s="9">
        <v>41948</v>
      </c>
      <c r="C287" s="7" t="s">
        <v>9</v>
      </c>
      <c r="D287" s="7" t="s">
        <v>571</v>
      </c>
      <c r="E287" s="7" t="s">
        <v>139</v>
      </c>
      <c r="F287" s="7" t="s">
        <v>79</v>
      </c>
      <c r="G287" s="7" t="s">
        <v>13</v>
      </c>
      <c r="H287" s="7" t="s">
        <v>3228</v>
      </c>
      <c r="I287" s="16">
        <v>31.68</v>
      </c>
      <c r="J287" s="16">
        <v>6</v>
      </c>
      <c r="K287" s="16">
        <v>0</v>
      </c>
      <c r="L287" s="38">
        <v>9.8207999999999984</v>
      </c>
      <c r="M287" s="19">
        <f t="shared" si="36"/>
        <v>2014</v>
      </c>
      <c r="N287" s="19">
        <f t="shared" si="37"/>
        <v>11</v>
      </c>
      <c r="O287" s="19">
        <f t="shared" si="38"/>
        <v>44</v>
      </c>
      <c r="P287" s="12">
        <f t="shared" si="39"/>
        <v>157192.85309999998</v>
      </c>
      <c r="Q287" s="12">
        <f t="shared" si="40"/>
        <v>84229.333999999973</v>
      </c>
      <c r="R287" s="12">
        <f t="shared" si="41"/>
        <v>8273.9610000000011</v>
      </c>
      <c r="S287" s="10">
        <f t="shared" si="42"/>
        <v>124</v>
      </c>
      <c r="T287" s="10">
        <f t="shared" si="43"/>
        <v>15</v>
      </c>
      <c r="U287" s="46">
        <f t="shared" si="44"/>
        <v>295.49860714285717</v>
      </c>
    </row>
    <row r="288" spans="1:21" s="27" customFormat="1" x14ac:dyDescent="0.45">
      <c r="A288" s="40">
        <v>41944</v>
      </c>
      <c r="B288" s="9">
        <v>41946</v>
      </c>
      <c r="C288" s="7" t="s">
        <v>18</v>
      </c>
      <c r="D288" s="7" t="s">
        <v>3223</v>
      </c>
      <c r="E288" s="7" t="s">
        <v>249</v>
      </c>
      <c r="F288" s="7" t="s">
        <v>79</v>
      </c>
      <c r="G288" s="7" t="s">
        <v>13</v>
      </c>
      <c r="H288" s="7" t="s">
        <v>3228</v>
      </c>
      <c r="I288" s="16">
        <v>68.703999999999994</v>
      </c>
      <c r="J288" s="16">
        <v>2</v>
      </c>
      <c r="K288" s="16">
        <v>0.2</v>
      </c>
      <c r="L288" s="38">
        <v>16.317200000000003</v>
      </c>
      <c r="M288" s="19">
        <f t="shared" si="36"/>
        <v>2014</v>
      </c>
      <c r="N288" s="19">
        <f t="shared" si="37"/>
        <v>11</v>
      </c>
      <c r="O288" s="19">
        <f t="shared" si="38"/>
        <v>44</v>
      </c>
      <c r="P288" s="12">
        <f t="shared" si="39"/>
        <v>157192.85309999998</v>
      </c>
      <c r="Q288" s="12">
        <f t="shared" si="40"/>
        <v>84229.333999999973</v>
      </c>
      <c r="R288" s="12">
        <f t="shared" si="41"/>
        <v>8273.9610000000011</v>
      </c>
      <c r="S288" s="10">
        <f t="shared" si="42"/>
        <v>124</v>
      </c>
      <c r="T288" s="10">
        <f t="shared" si="43"/>
        <v>15</v>
      </c>
      <c r="U288" s="46">
        <f t="shared" si="44"/>
        <v>295.49860714285717</v>
      </c>
    </row>
    <row r="289" spans="1:21" s="27" customFormat="1" x14ac:dyDescent="0.45">
      <c r="A289" s="40">
        <v>41945</v>
      </c>
      <c r="B289" s="9">
        <v>41949</v>
      </c>
      <c r="C289" s="7" t="s">
        <v>9</v>
      </c>
      <c r="D289" s="7" t="s">
        <v>138</v>
      </c>
      <c r="E289" s="7" t="s">
        <v>139</v>
      </c>
      <c r="F289" s="7" t="s">
        <v>79</v>
      </c>
      <c r="G289" s="7" t="s">
        <v>13</v>
      </c>
      <c r="H289" s="7" t="s">
        <v>3228</v>
      </c>
      <c r="I289" s="16">
        <v>89.34</v>
      </c>
      <c r="J289" s="16">
        <v>6</v>
      </c>
      <c r="K289" s="16">
        <v>0</v>
      </c>
      <c r="L289" s="38">
        <v>24.121800000000004</v>
      </c>
      <c r="M289" s="19">
        <f t="shared" si="36"/>
        <v>2014</v>
      </c>
      <c r="N289" s="19">
        <f t="shared" si="37"/>
        <v>11</v>
      </c>
      <c r="O289" s="19">
        <f t="shared" si="38"/>
        <v>45</v>
      </c>
      <c r="P289" s="12">
        <f t="shared" si="39"/>
        <v>157192.85309999998</v>
      </c>
      <c r="Q289" s="12">
        <f t="shared" si="40"/>
        <v>84229.333999999973</v>
      </c>
      <c r="R289" s="12">
        <f t="shared" si="41"/>
        <v>20251.937799999996</v>
      </c>
      <c r="S289" s="10">
        <f t="shared" si="42"/>
        <v>195</v>
      </c>
      <c r="T289" s="10">
        <f t="shared" si="43"/>
        <v>29</v>
      </c>
      <c r="U289" s="46">
        <f t="shared" si="44"/>
        <v>450.04306222222215</v>
      </c>
    </row>
    <row r="290" spans="1:21" s="27" customFormat="1" x14ac:dyDescent="0.45">
      <c r="A290" s="40">
        <v>41946</v>
      </c>
      <c r="B290" s="9">
        <v>41950</v>
      </c>
      <c r="C290" s="7" t="s">
        <v>9</v>
      </c>
      <c r="D290" s="7" t="s">
        <v>729</v>
      </c>
      <c r="E290" s="7" t="s">
        <v>44</v>
      </c>
      <c r="F290" s="7" t="s">
        <v>12</v>
      </c>
      <c r="G290" s="7" t="s">
        <v>13</v>
      </c>
      <c r="H290" s="7" t="s">
        <v>29</v>
      </c>
      <c r="I290" s="16">
        <v>945.03600000000006</v>
      </c>
      <c r="J290" s="16">
        <v>6</v>
      </c>
      <c r="K290" s="16">
        <v>0.4</v>
      </c>
      <c r="L290" s="38">
        <v>-299.26140000000009</v>
      </c>
      <c r="M290" s="19">
        <f t="shared" si="36"/>
        <v>2014</v>
      </c>
      <c r="N290" s="19">
        <f t="shared" si="37"/>
        <v>11</v>
      </c>
      <c r="O290" s="19">
        <f t="shared" si="38"/>
        <v>45</v>
      </c>
      <c r="P290" s="12">
        <f t="shared" si="39"/>
        <v>157192.85309999998</v>
      </c>
      <c r="Q290" s="12">
        <f t="shared" si="40"/>
        <v>84229.333999999973</v>
      </c>
      <c r="R290" s="12">
        <f t="shared" si="41"/>
        <v>20251.937799999996</v>
      </c>
      <c r="S290" s="10">
        <f t="shared" si="42"/>
        <v>195</v>
      </c>
      <c r="T290" s="10">
        <f t="shared" si="43"/>
        <v>29</v>
      </c>
      <c r="U290" s="46">
        <f t="shared" si="44"/>
        <v>450.04306222222215</v>
      </c>
    </row>
    <row r="291" spans="1:21" s="27" customFormat="1" x14ac:dyDescent="0.45">
      <c r="A291" s="40">
        <v>41946</v>
      </c>
      <c r="B291" s="9">
        <v>41950</v>
      </c>
      <c r="C291" s="7" t="s">
        <v>9</v>
      </c>
      <c r="D291" s="7" t="s">
        <v>729</v>
      </c>
      <c r="E291" s="7" t="s">
        <v>44</v>
      </c>
      <c r="F291" s="7" t="s">
        <v>12</v>
      </c>
      <c r="G291" s="7" t="s">
        <v>13</v>
      </c>
      <c r="H291" s="7" t="s">
        <v>3228</v>
      </c>
      <c r="I291" s="16">
        <v>410.35199999999998</v>
      </c>
      <c r="J291" s="16">
        <v>3</v>
      </c>
      <c r="K291" s="16">
        <v>0.2</v>
      </c>
      <c r="L291" s="38">
        <v>-51.29400000000004</v>
      </c>
      <c r="M291" s="19">
        <f t="shared" si="36"/>
        <v>2014</v>
      </c>
      <c r="N291" s="19">
        <f t="shared" si="37"/>
        <v>11</v>
      </c>
      <c r="O291" s="19">
        <f t="shared" si="38"/>
        <v>45</v>
      </c>
      <c r="P291" s="12">
        <f t="shared" si="39"/>
        <v>157192.85309999998</v>
      </c>
      <c r="Q291" s="12">
        <f t="shared" si="40"/>
        <v>84229.333999999973</v>
      </c>
      <c r="R291" s="12">
        <f t="shared" si="41"/>
        <v>20251.937799999996</v>
      </c>
      <c r="S291" s="10">
        <f t="shared" si="42"/>
        <v>195</v>
      </c>
      <c r="T291" s="10">
        <f t="shared" si="43"/>
        <v>29</v>
      </c>
      <c r="U291" s="46">
        <f t="shared" si="44"/>
        <v>450.04306222222215</v>
      </c>
    </row>
    <row r="292" spans="1:21" s="27" customFormat="1" x14ac:dyDescent="0.45">
      <c r="A292" s="40">
        <v>41947</v>
      </c>
      <c r="B292" s="9">
        <v>41952</v>
      </c>
      <c r="C292" s="7" t="s">
        <v>52</v>
      </c>
      <c r="D292" s="7" t="s">
        <v>138</v>
      </c>
      <c r="E292" s="7" t="s">
        <v>139</v>
      </c>
      <c r="F292" s="7" t="s">
        <v>79</v>
      </c>
      <c r="G292" s="7" t="s">
        <v>13</v>
      </c>
      <c r="H292" s="7" t="s">
        <v>3226</v>
      </c>
      <c r="I292" s="16">
        <v>135.88200000000001</v>
      </c>
      <c r="J292" s="16">
        <v>1</v>
      </c>
      <c r="K292" s="16">
        <v>0.1</v>
      </c>
      <c r="L292" s="38">
        <v>24.156800000000004</v>
      </c>
      <c r="M292" s="19">
        <f t="shared" si="36"/>
        <v>2014</v>
      </c>
      <c r="N292" s="19">
        <f t="shared" si="37"/>
        <v>11</v>
      </c>
      <c r="O292" s="19">
        <f t="shared" si="38"/>
        <v>45</v>
      </c>
      <c r="P292" s="12">
        <f t="shared" si="39"/>
        <v>157192.85309999998</v>
      </c>
      <c r="Q292" s="12">
        <f t="shared" si="40"/>
        <v>84229.333999999973</v>
      </c>
      <c r="R292" s="12">
        <f t="shared" si="41"/>
        <v>20251.937799999996</v>
      </c>
      <c r="S292" s="10">
        <f t="shared" si="42"/>
        <v>195</v>
      </c>
      <c r="T292" s="10">
        <f t="shared" si="43"/>
        <v>29</v>
      </c>
      <c r="U292" s="46">
        <f t="shared" si="44"/>
        <v>450.04306222222215</v>
      </c>
    </row>
    <row r="293" spans="1:21" s="27" customFormat="1" x14ac:dyDescent="0.45">
      <c r="A293" s="40">
        <v>41947</v>
      </c>
      <c r="B293" s="9">
        <v>41951</v>
      </c>
      <c r="C293" s="7" t="s">
        <v>9</v>
      </c>
      <c r="D293" s="7" t="s">
        <v>466</v>
      </c>
      <c r="E293" s="7" t="s">
        <v>20</v>
      </c>
      <c r="F293" s="7" t="s">
        <v>21</v>
      </c>
      <c r="G293" s="7" t="s">
        <v>13</v>
      </c>
      <c r="H293" s="7" t="s">
        <v>3228</v>
      </c>
      <c r="I293" s="16">
        <v>35.340000000000003</v>
      </c>
      <c r="J293" s="16">
        <v>2</v>
      </c>
      <c r="K293" s="16">
        <v>0</v>
      </c>
      <c r="L293" s="38">
        <v>13.429200000000002</v>
      </c>
      <c r="M293" s="19">
        <f t="shared" si="36"/>
        <v>2014</v>
      </c>
      <c r="N293" s="19">
        <f t="shared" si="37"/>
        <v>11</v>
      </c>
      <c r="O293" s="19">
        <f t="shared" si="38"/>
        <v>45</v>
      </c>
      <c r="P293" s="12">
        <f t="shared" si="39"/>
        <v>157192.85309999998</v>
      </c>
      <c r="Q293" s="12">
        <f t="shared" si="40"/>
        <v>84229.333999999973</v>
      </c>
      <c r="R293" s="12">
        <f t="shared" si="41"/>
        <v>20251.937799999996</v>
      </c>
      <c r="S293" s="10">
        <f t="shared" si="42"/>
        <v>195</v>
      </c>
      <c r="T293" s="10">
        <f t="shared" si="43"/>
        <v>29</v>
      </c>
      <c r="U293" s="46">
        <f t="shared" si="44"/>
        <v>450.04306222222215</v>
      </c>
    </row>
    <row r="294" spans="1:21" s="27" customFormat="1" x14ac:dyDescent="0.45">
      <c r="A294" s="40">
        <v>41947</v>
      </c>
      <c r="B294" s="9">
        <v>41954</v>
      </c>
      <c r="C294" s="7" t="s">
        <v>9</v>
      </c>
      <c r="D294" s="7" t="s">
        <v>19</v>
      </c>
      <c r="E294" s="7" t="s">
        <v>20</v>
      </c>
      <c r="F294" s="7" t="s">
        <v>21</v>
      </c>
      <c r="G294" s="7" t="s">
        <v>13</v>
      </c>
      <c r="H294" s="7" t="s">
        <v>29</v>
      </c>
      <c r="I294" s="16">
        <v>573.72799999999995</v>
      </c>
      <c r="J294" s="16">
        <v>4</v>
      </c>
      <c r="K294" s="16">
        <v>0.2</v>
      </c>
      <c r="L294" s="38">
        <v>-64.544399999999968</v>
      </c>
      <c r="M294" s="19">
        <f t="shared" si="36"/>
        <v>2014</v>
      </c>
      <c r="N294" s="19">
        <f t="shared" si="37"/>
        <v>11</v>
      </c>
      <c r="O294" s="19">
        <f t="shared" si="38"/>
        <v>45</v>
      </c>
      <c r="P294" s="12">
        <f t="shared" si="39"/>
        <v>157192.85309999998</v>
      </c>
      <c r="Q294" s="12">
        <f t="shared" si="40"/>
        <v>84229.333999999973</v>
      </c>
      <c r="R294" s="12">
        <f t="shared" si="41"/>
        <v>20251.937799999996</v>
      </c>
      <c r="S294" s="10">
        <f t="shared" si="42"/>
        <v>195</v>
      </c>
      <c r="T294" s="10">
        <f t="shared" si="43"/>
        <v>29</v>
      </c>
      <c r="U294" s="46">
        <f t="shared" si="44"/>
        <v>450.04306222222215</v>
      </c>
    </row>
    <row r="295" spans="1:21" s="27" customFormat="1" x14ac:dyDescent="0.45">
      <c r="A295" s="40">
        <v>41948</v>
      </c>
      <c r="B295" s="9">
        <v>41953</v>
      </c>
      <c r="C295" s="7" t="s">
        <v>52</v>
      </c>
      <c r="D295" s="7" t="s">
        <v>19</v>
      </c>
      <c r="E295" s="7" t="s">
        <v>20</v>
      </c>
      <c r="F295" s="7" t="s">
        <v>21</v>
      </c>
      <c r="G295" s="7" t="s">
        <v>13</v>
      </c>
      <c r="H295" s="7" t="s">
        <v>3228</v>
      </c>
      <c r="I295" s="16">
        <v>20.04</v>
      </c>
      <c r="J295" s="16">
        <v>6</v>
      </c>
      <c r="K295" s="16">
        <v>0</v>
      </c>
      <c r="L295" s="38">
        <v>8.8176000000000023</v>
      </c>
      <c r="M295" s="19">
        <f t="shared" si="36"/>
        <v>2014</v>
      </c>
      <c r="N295" s="19">
        <f t="shared" si="37"/>
        <v>11</v>
      </c>
      <c r="O295" s="19">
        <f t="shared" si="38"/>
        <v>45</v>
      </c>
      <c r="P295" s="12">
        <f t="shared" si="39"/>
        <v>157192.85309999998</v>
      </c>
      <c r="Q295" s="12">
        <f t="shared" si="40"/>
        <v>84229.333999999973</v>
      </c>
      <c r="R295" s="12">
        <f t="shared" si="41"/>
        <v>20251.937799999996</v>
      </c>
      <c r="S295" s="10">
        <f t="shared" si="42"/>
        <v>195</v>
      </c>
      <c r="T295" s="10">
        <f t="shared" si="43"/>
        <v>29</v>
      </c>
      <c r="U295" s="46">
        <f t="shared" si="44"/>
        <v>450.04306222222215</v>
      </c>
    </row>
    <row r="296" spans="1:21" s="27" customFormat="1" x14ac:dyDescent="0.45">
      <c r="A296" s="40">
        <v>41948</v>
      </c>
      <c r="B296" s="9">
        <v>41953</v>
      </c>
      <c r="C296" s="7" t="s">
        <v>9</v>
      </c>
      <c r="D296" s="7" t="s">
        <v>77</v>
      </c>
      <c r="E296" s="7" t="s">
        <v>78</v>
      </c>
      <c r="F296" s="7" t="s">
        <v>79</v>
      </c>
      <c r="G296" s="7" t="s">
        <v>13</v>
      </c>
      <c r="H296" s="7" t="s">
        <v>3228</v>
      </c>
      <c r="I296" s="16">
        <v>273.56799999999998</v>
      </c>
      <c r="J296" s="16">
        <v>2</v>
      </c>
      <c r="K296" s="16">
        <v>0.2</v>
      </c>
      <c r="L296" s="38">
        <v>-34.196000000000026</v>
      </c>
      <c r="M296" s="19">
        <f t="shared" si="36"/>
        <v>2014</v>
      </c>
      <c r="N296" s="19">
        <f t="shared" si="37"/>
        <v>11</v>
      </c>
      <c r="O296" s="19">
        <f t="shared" si="38"/>
        <v>45</v>
      </c>
      <c r="P296" s="12">
        <f t="shared" si="39"/>
        <v>157192.85309999998</v>
      </c>
      <c r="Q296" s="12">
        <f t="shared" si="40"/>
        <v>84229.333999999973</v>
      </c>
      <c r="R296" s="12">
        <f t="shared" si="41"/>
        <v>20251.937799999996</v>
      </c>
      <c r="S296" s="10">
        <f t="shared" si="42"/>
        <v>195</v>
      </c>
      <c r="T296" s="10">
        <f t="shared" si="43"/>
        <v>29</v>
      </c>
      <c r="U296" s="46">
        <f t="shared" si="44"/>
        <v>450.04306222222215</v>
      </c>
    </row>
    <row r="297" spans="1:21" s="27" customFormat="1" x14ac:dyDescent="0.45">
      <c r="A297" s="40">
        <v>41948</v>
      </c>
      <c r="B297" s="9">
        <v>41948</v>
      </c>
      <c r="C297" s="7" t="s">
        <v>9</v>
      </c>
      <c r="D297" s="7" t="s">
        <v>2869</v>
      </c>
      <c r="E297" s="7" t="s">
        <v>165</v>
      </c>
      <c r="F297" s="7" t="s">
        <v>12</v>
      </c>
      <c r="G297" s="7" t="s">
        <v>13</v>
      </c>
      <c r="H297" s="7" t="s">
        <v>3226</v>
      </c>
      <c r="I297" s="16">
        <v>149.9</v>
      </c>
      <c r="J297" s="16">
        <v>5</v>
      </c>
      <c r="K297" s="16">
        <v>0</v>
      </c>
      <c r="L297" s="38">
        <v>40.472999999999999</v>
      </c>
      <c r="M297" s="19">
        <f t="shared" si="36"/>
        <v>2014</v>
      </c>
      <c r="N297" s="19">
        <f t="shared" si="37"/>
        <v>11</v>
      </c>
      <c r="O297" s="19">
        <f t="shared" si="38"/>
        <v>45</v>
      </c>
      <c r="P297" s="12">
        <f t="shared" si="39"/>
        <v>157192.85309999998</v>
      </c>
      <c r="Q297" s="12">
        <f t="shared" si="40"/>
        <v>84229.333999999973</v>
      </c>
      <c r="R297" s="12">
        <f t="shared" si="41"/>
        <v>20251.937799999996</v>
      </c>
      <c r="S297" s="10">
        <f t="shared" si="42"/>
        <v>195</v>
      </c>
      <c r="T297" s="10">
        <f t="shared" si="43"/>
        <v>29</v>
      </c>
      <c r="U297" s="46">
        <f t="shared" si="44"/>
        <v>450.04306222222215</v>
      </c>
    </row>
    <row r="298" spans="1:21" s="27" customFormat="1" x14ac:dyDescent="0.45">
      <c r="A298" s="40">
        <v>41950</v>
      </c>
      <c r="B298" s="9">
        <v>41955</v>
      </c>
      <c r="C298" s="7" t="s">
        <v>9</v>
      </c>
      <c r="D298" s="7" t="s">
        <v>95</v>
      </c>
      <c r="E298" s="7" t="s">
        <v>54</v>
      </c>
      <c r="F298" s="7" t="s">
        <v>55</v>
      </c>
      <c r="G298" s="7" t="s">
        <v>13</v>
      </c>
      <c r="H298" s="7" t="s">
        <v>3226</v>
      </c>
      <c r="I298" s="16">
        <v>683.14399999999989</v>
      </c>
      <c r="J298" s="16">
        <v>4</v>
      </c>
      <c r="K298" s="16">
        <v>0.3</v>
      </c>
      <c r="L298" s="38">
        <v>0</v>
      </c>
      <c r="M298" s="19">
        <f t="shared" si="36"/>
        <v>2014</v>
      </c>
      <c r="N298" s="19">
        <f t="shared" si="37"/>
        <v>11</v>
      </c>
      <c r="O298" s="19">
        <f t="shared" si="38"/>
        <v>45</v>
      </c>
      <c r="P298" s="12">
        <f t="shared" si="39"/>
        <v>157192.85309999998</v>
      </c>
      <c r="Q298" s="12">
        <f t="shared" si="40"/>
        <v>84229.333999999973</v>
      </c>
      <c r="R298" s="12">
        <f t="shared" si="41"/>
        <v>20251.937799999996</v>
      </c>
      <c r="S298" s="10">
        <f t="shared" si="42"/>
        <v>195</v>
      </c>
      <c r="T298" s="10">
        <f t="shared" si="43"/>
        <v>29</v>
      </c>
      <c r="U298" s="46">
        <f t="shared" si="44"/>
        <v>450.04306222222215</v>
      </c>
    </row>
    <row r="299" spans="1:21" s="27" customFormat="1" x14ac:dyDescent="0.45">
      <c r="A299" s="40">
        <v>41952</v>
      </c>
      <c r="B299" s="9">
        <v>41954</v>
      </c>
      <c r="C299" s="7" t="s">
        <v>9</v>
      </c>
      <c r="D299" s="7" t="s">
        <v>67</v>
      </c>
      <c r="E299" s="7" t="s">
        <v>20</v>
      </c>
      <c r="F299" s="7" t="s">
        <v>21</v>
      </c>
      <c r="G299" s="7" t="s">
        <v>13</v>
      </c>
      <c r="H299" s="7" t="s">
        <v>14</v>
      </c>
      <c r="I299" s="16">
        <v>222.66599999999997</v>
      </c>
      <c r="J299" s="16">
        <v>2</v>
      </c>
      <c r="K299" s="16">
        <v>0.15</v>
      </c>
      <c r="L299" s="38">
        <v>10.478399999999979</v>
      </c>
      <c r="M299" s="19">
        <f t="shared" si="36"/>
        <v>2014</v>
      </c>
      <c r="N299" s="19">
        <f t="shared" si="37"/>
        <v>11</v>
      </c>
      <c r="O299" s="19">
        <f t="shared" si="38"/>
        <v>46</v>
      </c>
      <c r="P299" s="12">
        <f t="shared" si="39"/>
        <v>157192.85309999998</v>
      </c>
      <c r="Q299" s="12">
        <f t="shared" si="40"/>
        <v>84229.333999999973</v>
      </c>
      <c r="R299" s="12">
        <f t="shared" si="41"/>
        <v>25612.582399999988</v>
      </c>
      <c r="S299" s="10">
        <f t="shared" si="42"/>
        <v>219</v>
      </c>
      <c r="T299" s="10">
        <f t="shared" si="43"/>
        <v>35</v>
      </c>
      <c r="U299" s="46">
        <f t="shared" si="44"/>
        <v>426.87637333333316</v>
      </c>
    </row>
    <row r="300" spans="1:21" s="27" customFormat="1" x14ac:dyDescent="0.45">
      <c r="A300" s="40">
        <v>41952</v>
      </c>
      <c r="B300" s="9">
        <v>41956</v>
      </c>
      <c r="C300" s="7" t="s">
        <v>52</v>
      </c>
      <c r="D300" s="7" t="s">
        <v>138</v>
      </c>
      <c r="E300" s="7" t="s">
        <v>139</v>
      </c>
      <c r="F300" s="7" t="s">
        <v>79</v>
      </c>
      <c r="G300" s="7" t="s">
        <v>13</v>
      </c>
      <c r="H300" s="7" t="s">
        <v>3228</v>
      </c>
      <c r="I300" s="16">
        <v>56.52</v>
      </c>
      <c r="J300" s="16">
        <v>9</v>
      </c>
      <c r="K300" s="16">
        <v>0</v>
      </c>
      <c r="L300" s="38">
        <v>21.477600000000002</v>
      </c>
      <c r="M300" s="19">
        <f t="shared" si="36"/>
        <v>2014</v>
      </c>
      <c r="N300" s="19">
        <f t="shared" si="37"/>
        <v>11</v>
      </c>
      <c r="O300" s="19">
        <f t="shared" si="38"/>
        <v>46</v>
      </c>
      <c r="P300" s="12">
        <f t="shared" si="39"/>
        <v>157192.85309999998</v>
      </c>
      <c r="Q300" s="12">
        <f t="shared" si="40"/>
        <v>84229.333999999973</v>
      </c>
      <c r="R300" s="12">
        <f t="shared" si="41"/>
        <v>25612.582399999988</v>
      </c>
      <c r="S300" s="10">
        <f t="shared" si="42"/>
        <v>219</v>
      </c>
      <c r="T300" s="10">
        <f t="shared" si="43"/>
        <v>35</v>
      </c>
      <c r="U300" s="46">
        <f t="shared" si="44"/>
        <v>426.87637333333316</v>
      </c>
    </row>
    <row r="301" spans="1:21" s="27" customFormat="1" x14ac:dyDescent="0.45">
      <c r="A301" s="40">
        <v>41953</v>
      </c>
      <c r="B301" s="9">
        <v>41959</v>
      </c>
      <c r="C301" s="7" t="s">
        <v>9</v>
      </c>
      <c r="D301" s="7" t="s">
        <v>466</v>
      </c>
      <c r="E301" s="7" t="s">
        <v>20</v>
      </c>
      <c r="F301" s="7" t="s">
        <v>21</v>
      </c>
      <c r="G301" s="7" t="s">
        <v>13</v>
      </c>
      <c r="H301" s="7" t="s">
        <v>3228</v>
      </c>
      <c r="I301" s="16">
        <v>39.880000000000003</v>
      </c>
      <c r="J301" s="16">
        <v>2</v>
      </c>
      <c r="K301" s="16">
        <v>0</v>
      </c>
      <c r="L301" s="38">
        <v>11.166400000000003</v>
      </c>
      <c r="M301" s="19">
        <f t="shared" si="36"/>
        <v>2014</v>
      </c>
      <c r="N301" s="19">
        <f t="shared" si="37"/>
        <v>11</v>
      </c>
      <c r="O301" s="19">
        <f t="shared" si="38"/>
        <v>46</v>
      </c>
      <c r="P301" s="12">
        <f t="shared" si="39"/>
        <v>157192.85309999998</v>
      </c>
      <c r="Q301" s="12">
        <f t="shared" si="40"/>
        <v>84229.333999999973</v>
      </c>
      <c r="R301" s="12">
        <f t="shared" si="41"/>
        <v>25612.582399999988</v>
      </c>
      <c r="S301" s="10">
        <f t="shared" si="42"/>
        <v>219</v>
      </c>
      <c r="T301" s="10">
        <f t="shared" si="43"/>
        <v>35</v>
      </c>
      <c r="U301" s="46">
        <f t="shared" si="44"/>
        <v>426.87637333333316</v>
      </c>
    </row>
    <row r="302" spans="1:21" s="27" customFormat="1" x14ac:dyDescent="0.45">
      <c r="A302" s="40">
        <v>41953</v>
      </c>
      <c r="B302" s="9">
        <v>41959</v>
      </c>
      <c r="C302" s="7" t="s">
        <v>9</v>
      </c>
      <c r="D302" s="7" t="s">
        <v>466</v>
      </c>
      <c r="E302" s="7" t="s">
        <v>20</v>
      </c>
      <c r="F302" s="7" t="s">
        <v>21</v>
      </c>
      <c r="G302" s="7" t="s">
        <v>13</v>
      </c>
      <c r="H302" s="7" t="s">
        <v>3228</v>
      </c>
      <c r="I302" s="16">
        <v>53.2</v>
      </c>
      <c r="J302" s="16">
        <v>5</v>
      </c>
      <c r="K302" s="16">
        <v>0</v>
      </c>
      <c r="L302" s="38">
        <v>14.896000000000003</v>
      </c>
      <c r="M302" s="19">
        <f t="shared" si="36"/>
        <v>2014</v>
      </c>
      <c r="N302" s="19">
        <f t="shared" si="37"/>
        <v>11</v>
      </c>
      <c r="O302" s="19">
        <f t="shared" si="38"/>
        <v>46</v>
      </c>
      <c r="P302" s="12">
        <f t="shared" si="39"/>
        <v>157192.85309999998</v>
      </c>
      <c r="Q302" s="12">
        <f t="shared" si="40"/>
        <v>84229.333999999973</v>
      </c>
      <c r="R302" s="12">
        <f t="shared" si="41"/>
        <v>25612.582399999988</v>
      </c>
      <c r="S302" s="10">
        <f t="shared" si="42"/>
        <v>219</v>
      </c>
      <c r="T302" s="10">
        <f t="shared" si="43"/>
        <v>35</v>
      </c>
      <c r="U302" s="46">
        <f t="shared" si="44"/>
        <v>426.87637333333316</v>
      </c>
    </row>
    <row r="303" spans="1:21" s="27" customFormat="1" x14ac:dyDescent="0.45">
      <c r="A303" s="40">
        <v>41953</v>
      </c>
      <c r="B303" s="9">
        <v>41959</v>
      </c>
      <c r="C303" s="7" t="s">
        <v>9</v>
      </c>
      <c r="D303" s="7" t="s">
        <v>2244</v>
      </c>
      <c r="E303" s="7" t="s">
        <v>123</v>
      </c>
      <c r="F303" s="7" t="s">
        <v>55</v>
      </c>
      <c r="G303" s="7" t="s">
        <v>13</v>
      </c>
      <c r="H303" s="7" t="s">
        <v>3226</v>
      </c>
      <c r="I303" s="16">
        <v>563.93999999999994</v>
      </c>
      <c r="J303" s="16">
        <v>3</v>
      </c>
      <c r="K303" s="16">
        <v>0</v>
      </c>
      <c r="L303" s="38">
        <v>112.78800000000001</v>
      </c>
      <c r="M303" s="19">
        <f t="shared" si="36"/>
        <v>2014</v>
      </c>
      <c r="N303" s="19">
        <f t="shared" si="37"/>
        <v>11</v>
      </c>
      <c r="O303" s="19">
        <f t="shared" si="38"/>
        <v>46</v>
      </c>
      <c r="P303" s="12">
        <f t="shared" si="39"/>
        <v>157192.85309999998</v>
      </c>
      <c r="Q303" s="12">
        <f t="shared" si="40"/>
        <v>84229.333999999973</v>
      </c>
      <c r="R303" s="12">
        <f t="shared" si="41"/>
        <v>25612.582399999988</v>
      </c>
      <c r="S303" s="10">
        <f t="shared" si="42"/>
        <v>219</v>
      </c>
      <c r="T303" s="10">
        <f t="shared" si="43"/>
        <v>35</v>
      </c>
      <c r="U303" s="46">
        <f t="shared" si="44"/>
        <v>426.87637333333316</v>
      </c>
    </row>
    <row r="304" spans="1:21" s="27" customFormat="1" x14ac:dyDescent="0.45">
      <c r="A304" s="40">
        <v>41954</v>
      </c>
      <c r="B304" s="9">
        <v>41957</v>
      </c>
      <c r="C304" s="7" t="s">
        <v>9</v>
      </c>
      <c r="D304" s="7" t="s">
        <v>707</v>
      </c>
      <c r="E304" s="7" t="s">
        <v>228</v>
      </c>
      <c r="F304" s="7" t="s">
        <v>21</v>
      </c>
      <c r="G304" s="7" t="s">
        <v>13</v>
      </c>
      <c r="H304" s="7" t="s">
        <v>3226</v>
      </c>
      <c r="I304" s="16">
        <v>603.91999999999996</v>
      </c>
      <c r="J304" s="16">
        <v>5</v>
      </c>
      <c r="K304" s="16">
        <v>0.2</v>
      </c>
      <c r="L304" s="38">
        <v>75.489999999999924</v>
      </c>
      <c r="M304" s="19">
        <f t="shared" si="36"/>
        <v>2014</v>
      </c>
      <c r="N304" s="19">
        <f t="shared" si="37"/>
        <v>11</v>
      </c>
      <c r="O304" s="19">
        <f t="shared" si="38"/>
        <v>46</v>
      </c>
      <c r="P304" s="12">
        <f t="shared" si="39"/>
        <v>157192.85309999998</v>
      </c>
      <c r="Q304" s="12">
        <f t="shared" si="40"/>
        <v>84229.333999999973</v>
      </c>
      <c r="R304" s="12">
        <f t="shared" si="41"/>
        <v>25612.582399999988</v>
      </c>
      <c r="S304" s="10">
        <f t="shared" si="42"/>
        <v>219</v>
      </c>
      <c r="T304" s="10">
        <f t="shared" si="43"/>
        <v>35</v>
      </c>
      <c r="U304" s="46">
        <f t="shared" si="44"/>
        <v>426.87637333333316</v>
      </c>
    </row>
    <row r="305" spans="1:21" s="27" customFormat="1" x14ac:dyDescent="0.45">
      <c r="A305" s="40">
        <v>41954</v>
      </c>
      <c r="B305" s="9">
        <v>41961</v>
      </c>
      <c r="C305" s="7" t="s">
        <v>9</v>
      </c>
      <c r="D305" s="7" t="s">
        <v>19</v>
      </c>
      <c r="E305" s="7" t="s">
        <v>20</v>
      </c>
      <c r="F305" s="7" t="s">
        <v>21</v>
      </c>
      <c r="G305" s="7" t="s">
        <v>13</v>
      </c>
      <c r="H305" s="7" t="s">
        <v>3226</v>
      </c>
      <c r="I305" s="16">
        <v>112.64800000000001</v>
      </c>
      <c r="J305" s="16">
        <v>1</v>
      </c>
      <c r="K305" s="16">
        <v>0.2</v>
      </c>
      <c r="L305" s="38">
        <v>11.264799999999997</v>
      </c>
      <c r="M305" s="19">
        <f t="shared" si="36"/>
        <v>2014</v>
      </c>
      <c r="N305" s="19">
        <f t="shared" si="37"/>
        <v>11</v>
      </c>
      <c r="O305" s="19">
        <f t="shared" si="38"/>
        <v>46</v>
      </c>
      <c r="P305" s="12">
        <f t="shared" si="39"/>
        <v>157192.85309999998</v>
      </c>
      <c r="Q305" s="12">
        <f t="shared" si="40"/>
        <v>84229.333999999973</v>
      </c>
      <c r="R305" s="12">
        <f t="shared" si="41"/>
        <v>25612.582399999988</v>
      </c>
      <c r="S305" s="10">
        <f t="shared" si="42"/>
        <v>219</v>
      </c>
      <c r="T305" s="10">
        <f t="shared" si="43"/>
        <v>35</v>
      </c>
      <c r="U305" s="46">
        <f t="shared" si="44"/>
        <v>426.87637333333316</v>
      </c>
    </row>
    <row r="306" spans="1:21" s="27" customFormat="1" x14ac:dyDescent="0.45">
      <c r="A306" s="40">
        <v>41954</v>
      </c>
      <c r="B306" s="9">
        <v>41958</v>
      </c>
      <c r="C306" s="7" t="s">
        <v>18</v>
      </c>
      <c r="D306" s="7" t="s">
        <v>2042</v>
      </c>
      <c r="E306" s="7" t="s">
        <v>78</v>
      </c>
      <c r="F306" s="7" t="s">
        <v>79</v>
      </c>
      <c r="G306" s="7" t="s">
        <v>13</v>
      </c>
      <c r="H306" s="7" t="s">
        <v>3228</v>
      </c>
      <c r="I306" s="16">
        <v>23.968000000000004</v>
      </c>
      <c r="J306" s="16">
        <v>2</v>
      </c>
      <c r="K306" s="16">
        <v>0.2</v>
      </c>
      <c r="L306" s="38">
        <v>7.7896000000000001</v>
      </c>
      <c r="M306" s="19">
        <f t="shared" si="36"/>
        <v>2014</v>
      </c>
      <c r="N306" s="19">
        <f t="shared" si="37"/>
        <v>11</v>
      </c>
      <c r="O306" s="19">
        <f t="shared" si="38"/>
        <v>46</v>
      </c>
      <c r="P306" s="12">
        <f t="shared" si="39"/>
        <v>157192.85309999998</v>
      </c>
      <c r="Q306" s="12">
        <f t="shared" si="40"/>
        <v>84229.333999999973</v>
      </c>
      <c r="R306" s="12">
        <f t="shared" si="41"/>
        <v>25612.582399999988</v>
      </c>
      <c r="S306" s="10">
        <f t="shared" si="42"/>
        <v>219</v>
      </c>
      <c r="T306" s="10">
        <f t="shared" si="43"/>
        <v>35</v>
      </c>
      <c r="U306" s="46">
        <f t="shared" si="44"/>
        <v>426.87637333333316</v>
      </c>
    </row>
    <row r="307" spans="1:21" s="27" customFormat="1" x14ac:dyDescent="0.45">
      <c r="A307" s="40">
        <v>41954</v>
      </c>
      <c r="B307" s="9">
        <v>41958</v>
      </c>
      <c r="C307" s="7" t="s">
        <v>18</v>
      </c>
      <c r="D307" s="7" t="s">
        <v>2042</v>
      </c>
      <c r="E307" s="7" t="s">
        <v>78</v>
      </c>
      <c r="F307" s="7" t="s">
        <v>79</v>
      </c>
      <c r="G307" s="7" t="s">
        <v>13</v>
      </c>
      <c r="H307" s="7" t="s">
        <v>14</v>
      </c>
      <c r="I307" s="16">
        <v>521.96</v>
      </c>
      <c r="J307" s="16">
        <v>4</v>
      </c>
      <c r="K307" s="16">
        <v>0.5</v>
      </c>
      <c r="L307" s="38">
        <v>-250.54079999999999</v>
      </c>
      <c r="M307" s="19">
        <f t="shared" si="36"/>
        <v>2014</v>
      </c>
      <c r="N307" s="19">
        <f t="shared" si="37"/>
        <v>11</v>
      </c>
      <c r="O307" s="19">
        <f t="shared" si="38"/>
        <v>46</v>
      </c>
      <c r="P307" s="12">
        <f t="shared" si="39"/>
        <v>157192.85309999998</v>
      </c>
      <c r="Q307" s="12">
        <f t="shared" si="40"/>
        <v>84229.333999999973</v>
      </c>
      <c r="R307" s="12">
        <f t="shared" si="41"/>
        <v>25612.582399999988</v>
      </c>
      <c r="S307" s="10">
        <f t="shared" si="42"/>
        <v>219</v>
      </c>
      <c r="T307" s="10">
        <f t="shared" si="43"/>
        <v>35</v>
      </c>
      <c r="U307" s="46">
        <f t="shared" si="44"/>
        <v>426.87637333333316</v>
      </c>
    </row>
    <row r="308" spans="1:21" s="27" customFormat="1" x14ac:dyDescent="0.45">
      <c r="A308" s="40">
        <v>41954</v>
      </c>
      <c r="B308" s="9">
        <v>41958</v>
      </c>
      <c r="C308" s="7" t="s">
        <v>9</v>
      </c>
      <c r="D308" s="7" t="s">
        <v>156</v>
      </c>
      <c r="E308" s="7" t="s">
        <v>110</v>
      </c>
      <c r="F308" s="7" t="s">
        <v>55</v>
      </c>
      <c r="G308" s="7" t="s">
        <v>13</v>
      </c>
      <c r="H308" s="7" t="s">
        <v>3228</v>
      </c>
      <c r="I308" s="16">
        <v>10.984000000000002</v>
      </c>
      <c r="J308" s="16">
        <v>2</v>
      </c>
      <c r="K308" s="16">
        <v>0.6</v>
      </c>
      <c r="L308" s="38">
        <v>-7.9634</v>
      </c>
      <c r="M308" s="19">
        <f t="shared" si="36"/>
        <v>2014</v>
      </c>
      <c r="N308" s="19">
        <f t="shared" si="37"/>
        <v>11</v>
      </c>
      <c r="O308" s="19">
        <f t="shared" si="38"/>
        <v>46</v>
      </c>
      <c r="P308" s="12">
        <f t="shared" si="39"/>
        <v>157192.85309999998</v>
      </c>
      <c r="Q308" s="12">
        <f t="shared" si="40"/>
        <v>84229.333999999973</v>
      </c>
      <c r="R308" s="12">
        <f t="shared" si="41"/>
        <v>25612.582399999988</v>
      </c>
      <c r="S308" s="10">
        <f t="shared" si="42"/>
        <v>219</v>
      </c>
      <c r="T308" s="10">
        <f t="shared" si="43"/>
        <v>35</v>
      </c>
      <c r="U308" s="46">
        <f t="shared" si="44"/>
        <v>426.87637333333316</v>
      </c>
    </row>
    <row r="309" spans="1:21" s="27" customFormat="1" x14ac:dyDescent="0.45">
      <c r="A309" s="40">
        <v>41954</v>
      </c>
      <c r="B309" s="9">
        <v>41958</v>
      </c>
      <c r="C309" s="7" t="s">
        <v>9</v>
      </c>
      <c r="D309" s="7" t="s">
        <v>156</v>
      </c>
      <c r="E309" s="7" t="s">
        <v>110</v>
      </c>
      <c r="F309" s="7" t="s">
        <v>55</v>
      </c>
      <c r="G309" s="7" t="s">
        <v>13</v>
      </c>
      <c r="H309" s="7" t="s">
        <v>3226</v>
      </c>
      <c r="I309" s="16">
        <v>797.94399999999996</v>
      </c>
      <c r="J309" s="16">
        <v>4</v>
      </c>
      <c r="K309" s="16">
        <v>0.3</v>
      </c>
      <c r="L309" s="38">
        <v>-56.995999999999981</v>
      </c>
      <c r="M309" s="19">
        <f t="shared" si="36"/>
        <v>2014</v>
      </c>
      <c r="N309" s="19">
        <f t="shared" si="37"/>
        <v>11</v>
      </c>
      <c r="O309" s="19">
        <f t="shared" si="38"/>
        <v>46</v>
      </c>
      <c r="P309" s="12">
        <f t="shared" si="39"/>
        <v>157192.85309999998</v>
      </c>
      <c r="Q309" s="12">
        <f t="shared" si="40"/>
        <v>84229.333999999973</v>
      </c>
      <c r="R309" s="12">
        <f t="shared" si="41"/>
        <v>25612.582399999988</v>
      </c>
      <c r="S309" s="10">
        <f t="shared" si="42"/>
        <v>219</v>
      </c>
      <c r="T309" s="10">
        <f t="shared" si="43"/>
        <v>35</v>
      </c>
      <c r="U309" s="46">
        <f t="shared" si="44"/>
        <v>426.87637333333316</v>
      </c>
    </row>
    <row r="310" spans="1:21" s="27" customFormat="1" x14ac:dyDescent="0.45">
      <c r="A310" s="40">
        <v>41955</v>
      </c>
      <c r="B310" s="9">
        <v>41959</v>
      </c>
      <c r="C310" s="7" t="s">
        <v>9</v>
      </c>
      <c r="D310" s="7" t="s">
        <v>19</v>
      </c>
      <c r="E310" s="7" t="s">
        <v>20</v>
      </c>
      <c r="F310" s="7" t="s">
        <v>21</v>
      </c>
      <c r="G310" s="7" t="s">
        <v>13</v>
      </c>
      <c r="H310" s="7" t="s">
        <v>29</v>
      </c>
      <c r="I310" s="16">
        <v>629.06400000000008</v>
      </c>
      <c r="J310" s="16">
        <v>3</v>
      </c>
      <c r="K310" s="16">
        <v>0.2</v>
      </c>
      <c r="L310" s="38">
        <v>31.453199999999953</v>
      </c>
      <c r="M310" s="19">
        <f t="shared" si="36"/>
        <v>2014</v>
      </c>
      <c r="N310" s="19">
        <f t="shared" si="37"/>
        <v>11</v>
      </c>
      <c r="O310" s="19">
        <f t="shared" si="38"/>
        <v>46</v>
      </c>
      <c r="P310" s="12">
        <f t="shared" si="39"/>
        <v>157192.85309999998</v>
      </c>
      <c r="Q310" s="12">
        <f t="shared" si="40"/>
        <v>84229.333999999973</v>
      </c>
      <c r="R310" s="12">
        <f t="shared" si="41"/>
        <v>25612.582399999988</v>
      </c>
      <c r="S310" s="10">
        <f t="shared" si="42"/>
        <v>219</v>
      </c>
      <c r="T310" s="10">
        <f t="shared" si="43"/>
        <v>35</v>
      </c>
      <c r="U310" s="46">
        <f t="shared" si="44"/>
        <v>426.87637333333316</v>
      </c>
    </row>
    <row r="311" spans="1:21" s="27" customFormat="1" x14ac:dyDescent="0.45">
      <c r="A311" s="40">
        <v>41955</v>
      </c>
      <c r="B311" s="9">
        <v>41959</v>
      </c>
      <c r="C311" s="7" t="s">
        <v>18</v>
      </c>
      <c r="D311" s="7" t="s">
        <v>95</v>
      </c>
      <c r="E311" s="7" t="s">
        <v>54</v>
      </c>
      <c r="F311" s="7" t="s">
        <v>55</v>
      </c>
      <c r="G311" s="7" t="s">
        <v>13</v>
      </c>
      <c r="H311" s="7" t="s">
        <v>14</v>
      </c>
      <c r="I311" s="16">
        <v>67.993199999999987</v>
      </c>
      <c r="J311" s="16">
        <v>1</v>
      </c>
      <c r="K311" s="16">
        <v>0.32</v>
      </c>
      <c r="L311" s="38">
        <v>-12.998700000000007</v>
      </c>
      <c r="M311" s="19">
        <f t="shared" si="36"/>
        <v>2014</v>
      </c>
      <c r="N311" s="19">
        <f t="shared" si="37"/>
        <v>11</v>
      </c>
      <c r="O311" s="19">
        <f t="shared" si="38"/>
        <v>46</v>
      </c>
      <c r="P311" s="12">
        <f t="shared" si="39"/>
        <v>157192.85309999998</v>
      </c>
      <c r="Q311" s="12">
        <f t="shared" si="40"/>
        <v>84229.333999999973</v>
      </c>
      <c r="R311" s="12">
        <f t="shared" si="41"/>
        <v>25612.582399999988</v>
      </c>
      <c r="S311" s="10">
        <f t="shared" si="42"/>
        <v>219</v>
      </c>
      <c r="T311" s="10">
        <f t="shared" si="43"/>
        <v>35</v>
      </c>
      <c r="U311" s="46">
        <f t="shared" si="44"/>
        <v>426.87637333333316</v>
      </c>
    </row>
    <row r="312" spans="1:21" s="27" customFormat="1" x14ac:dyDescent="0.45">
      <c r="A312" s="40">
        <v>41955</v>
      </c>
      <c r="B312" s="9">
        <v>41961</v>
      </c>
      <c r="C312" s="7" t="s">
        <v>9</v>
      </c>
      <c r="D312" s="7" t="s">
        <v>1837</v>
      </c>
      <c r="E312" s="7" t="s">
        <v>54</v>
      </c>
      <c r="F312" s="7" t="s">
        <v>55</v>
      </c>
      <c r="G312" s="7" t="s">
        <v>13</v>
      </c>
      <c r="H312" s="7" t="s">
        <v>3228</v>
      </c>
      <c r="I312" s="16">
        <v>25.128000000000004</v>
      </c>
      <c r="J312" s="16">
        <v>3</v>
      </c>
      <c r="K312" s="16">
        <v>0.6</v>
      </c>
      <c r="L312" s="38">
        <v>-6.9101999999999997</v>
      </c>
      <c r="M312" s="19">
        <f t="shared" si="36"/>
        <v>2014</v>
      </c>
      <c r="N312" s="19">
        <f t="shared" si="37"/>
        <v>11</v>
      </c>
      <c r="O312" s="19">
        <f t="shared" si="38"/>
        <v>46</v>
      </c>
      <c r="P312" s="12">
        <f t="shared" si="39"/>
        <v>157192.85309999998</v>
      </c>
      <c r="Q312" s="12">
        <f t="shared" si="40"/>
        <v>84229.333999999973</v>
      </c>
      <c r="R312" s="12">
        <f t="shared" si="41"/>
        <v>25612.582399999988</v>
      </c>
      <c r="S312" s="10">
        <f t="shared" si="42"/>
        <v>219</v>
      </c>
      <c r="T312" s="10">
        <f t="shared" si="43"/>
        <v>35</v>
      </c>
      <c r="U312" s="46">
        <f t="shared" si="44"/>
        <v>426.87637333333316</v>
      </c>
    </row>
    <row r="313" spans="1:21" s="27" customFormat="1" x14ac:dyDescent="0.45">
      <c r="A313" s="40">
        <v>41957</v>
      </c>
      <c r="B313" s="9">
        <v>41961</v>
      </c>
      <c r="C313" s="7" t="s">
        <v>52</v>
      </c>
      <c r="D313" s="7" t="s">
        <v>138</v>
      </c>
      <c r="E313" s="7" t="s">
        <v>139</v>
      </c>
      <c r="F313" s="7" t="s">
        <v>79</v>
      </c>
      <c r="G313" s="7" t="s">
        <v>13</v>
      </c>
      <c r="H313" s="7" t="s">
        <v>3226</v>
      </c>
      <c r="I313" s="16">
        <v>69.263999999999996</v>
      </c>
      <c r="J313" s="16">
        <v>2</v>
      </c>
      <c r="K313" s="16">
        <v>0.1</v>
      </c>
      <c r="L313" s="38">
        <v>14.62239999999999</v>
      </c>
      <c r="M313" s="19">
        <f t="shared" si="36"/>
        <v>2014</v>
      </c>
      <c r="N313" s="19">
        <f t="shared" si="37"/>
        <v>11</v>
      </c>
      <c r="O313" s="19">
        <f t="shared" si="38"/>
        <v>46</v>
      </c>
      <c r="P313" s="12">
        <f t="shared" si="39"/>
        <v>157192.85309999998</v>
      </c>
      <c r="Q313" s="12">
        <f t="shared" si="40"/>
        <v>84229.333999999973</v>
      </c>
      <c r="R313" s="12">
        <f t="shared" si="41"/>
        <v>25612.582399999988</v>
      </c>
      <c r="S313" s="10">
        <f t="shared" si="42"/>
        <v>219</v>
      </c>
      <c r="T313" s="10">
        <f t="shared" si="43"/>
        <v>35</v>
      </c>
      <c r="U313" s="46">
        <f t="shared" si="44"/>
        <v>426.87637333333316</v>
      </c>
    </row>
    <row r="314" spans="1:21" s="27" customFormat="1" x14ac:dyDescent="0.45">
      <c r="A314" s="40">
        <v>41958</v>
      </c>
      <c r="B314" s="9">
        <v>41961</v>
      </c>
      <c r="C314" s="7" t="s">
        <v>9</v>
      </c>
      <c r="D314" s="7" t="s">
        <v>19</v>
      </c>
      <c r="E314" s="7" t="s">
        <v>20</v>
      </c>
      <c r="F314" s="7" t="s">
        <v>21</v>
      </c>
      <c r="G314" s="7" t="s">
        <v>13</v>
      </c>
      <c r="H314" s="7" t="s">
        <v>3228</v>
      </c>
      <c r="I314" s="16">
        <v>10.11</v>
      </c>
      <c r="J314" s="16">
        <v>3</v>
      </c>
      <c r="K314" s="16">
        <v>0</v>
      </c>
      <c r="L314" s="38">
        <v>3.2351999999999994</v>
      </c>
      <c r="M314" s="19">
        <f t="shared" si="36"/>
        <v>2014</v>
      </c>
      <c r="N314" s="19">
        <f t="shared" si="37"/>
        <v>11</v>
      </c>
      <c r="O314" s="19">
        <f t="shared" si="38"/>
        <v>46</v>
      </c>
      <c r="P314" s="12">
        <f t="shared" si="39"/>
        <v>157192.85309999998</v>
      </c>
      <c r="Q314" s="12">
        <f t="shared" si="40"/>
        <v>84229.333999999973</v>
      </c>
      <c r="R314" s="12">
        <f t="shared" si="41"/>
        <v>25612.582399999988</v>
      </c>
      <c r="S314" s="10">
        <f t="shared" si="42"/>
        <v>219</v>
      </c>
      <c r="T314" s="10">
        <f t="shared" si="43"/>
        <v>35</v>
      </c>
      <c r="U314" s="46">
        <f t="shared" si="44"/>
        <v>426.87637333333316</v>
      </c>
    </row>
    <row r="315" spans="1:21" s="27" customFormat="1" x14ac:dyDescent="0.45">
      <c r="A315" s="40">
        <v>41959</v>
      </c>
      <c r="B315" s="9">
        <v>41963</v>
      </c>
      <c r="C315" s="7" t="s">
        <v>9</v>
      </c>
      <c r="D315" s="7" t="s">
        <v>183</v>
      </c>
      <c r="E315" s="7" t="s">
        <v>110</v>
      </c>
      <c r="F315" s="7" t="s">
        <v>55</v>
      </c>
      <c r="G315" s="7" t="s">
        <v>13</v>
      </c>
      <c r="H315" s="7" t="s">
        <v>3226</v>
      </c>
      <c r="I315" s="16">
        <v>37.295999999999999</v>
      </c>
      <c r="J315" s="16">
        <v>2</v>
      </c>
      <c r="K315" s="16">
        <v>0.3</v>
      </c>
      <c r="L315" s="38">
        <v>-1.0656000000000017</v>
      </c>
      <c r="M315" s="19">
        <f t="shared" si="36"/>
        <v>2014</v>
      </c>
      <c r="N315" s="19">
        <f t="shared" si="37"/>
        <v>11</v>
      </c>
      <c r="O315" s="19">
        <f t="shared" si="38"/>
        <v>47</v>
      </c>
      <c r="P315" s="12">
        <f t="shared" si="39"/>
        <v>157192.85309999998</v>
      </c>
      <c r="Q315" s="12">
        <f t="shared" si="40"/>
        <v>84229.333999999973</v>
      </c>
      <c r="R315" s="12">
        <f t="shared" si="41"/>
        <v>18308.569299999999</v>
      </c>
      <c r="S315" s="10">
        <f t="shared" si="42"/>
        <v>177</v>
      </c>
      <c r="T315" s="10">
        <f t="shared" si="43"/>
        <v>27</v>
      </c>
      <c r="U315" s="46">
        <f t="shared" si="44"/>
        <v>358.9915549019608</v>
      </c>
    </row>
    <row r="316" spans="1:21" s="27" customFormat="1" x14ac:dyDescent="0.45">
      <c r="A316" s="40">
        <v>41959</v>
      </c>
      <c r="B316" s="9">
        <v>41961</v>
      </c>
      <c r="C316" s="7" t="s">
        <v>18</v>
      </c>
      <c r="D316" s="7" t="s">
        <v>19</v>
      </c>
      <c r="E316" s="7" t="s">
        <v>20</v>
      </c>
      <c r="F316" s="7" t="s">
        <v>21</v>
      </c>
      <c r="G316" s="7" t="s">
        <v>13</v>
      </c>
      <c r="H316" s="7" t="s">
        <v>14</v>
      </c>
      <c r="I316" s="16">
        <v>305.97449999999998</v>
      </c>
      <c r="J316" s="16">
        <v>3</v>
      </c>
      <c r="K316" s="16">
        <v>0.15</v>
      </c>
      <c r="L316" s="38">
        <v>25.197899999999969</v>
      </c>
      <c r="M316" s="19">
        <f t="shared" si="36"/>
        <v>2014</v>
      </c>
      <c r="N316" s="19">
        <f t="shared" si="37"/>
        <v>11</v>
      </c>
      <c r="O316" s="19">
        <f t="shared" si="38"/>
        <v>47</v>
      </c>
      <c r="P316" s="12">
        <f t="shared" si="39"/>
        <v>157192.85309999998</v>
      </c>
      <c r="Q316" s="12">
        <f t="shared" si="40"/>
        <v>84229.333999999973</v>
      </c>
      <c r="R316" s="12">
        <f t="shared" si="41"/>
        <v>18308.569299999999</v>
      </c>
      <c r="S316" s="10">
        <f t="shared" si="42"/>
        <v>177</v>
      </c>
      <c r="T316" s="10">
        <f t="shared" si="43"/>
        <v>27</v>
      </c>
      <c r="U316" s="46">
        <f t="shared" si="44"/>
        <v>358.9915549019608</v>
      </c>
    </row>
    <row r="317" spans="1:21" s="27" customFormat="1" x14ac:dyDescent="0.45">
      <c r="A317" s="40">
        <v>41960</v>
      </c>
      <c r="B317" s="9">
        <v>41964</v>
      </c>
      <c r="C317" s="7" t="s">
        <v>52</v>
      </c>
      <c r="D317" s="7" t="s">
        <v>2116</v>
      </c>
      <c r="E317" s="7" t="s">
        <v>119</v>
      </c>
      <c r="F317" s="7" t="s">
        <v>55</v>
      </c>
      <c r="G317" s="7" t="s">
        <v>13</v>
      </c>
      <c r="H317" s="7" t="s">
        <v>3226</v>
      </c>
      <c r="I317" s="16">
        <v>479.90000000000003</v>
      </c>
      <c r="J317" s="16">
        <v>5</v>
      </c>
      <c r="K317" s="16">
        <v>0</v>
      </c>
      <c r="L317" s="38">
        <v>81.58299999999997</v>
      </c>
      <c r="M317" s="19">
        <f t="shared" si="36"/>
        <v>2014</v>
      </c>
      <c r="N317" s="19">
        <f t="shared" si="37"/>
        <v>11</v>
      </c>
      <c r="O317" s="19">
        <f t="shared" si="38"/>
        <v>47</v>
      </c>
      <c r="P317" s="12">
        <f t="shared" si="39"/>
        <v>157192.85309999998</v>
      </c>
      <c r="Q317" s="12">
        <f t="shared" si="40"/>
        <v>84229.333999999973</v>
      </c>
      <c r="R317" s="12">
        <f t="shared" si="41"/>
        <v>18308.569299999999</v>
      </c>
      <c r="S317" s="10">
        <f t="shared" si="42"/>
        <v>177</v>
      </c>
      <c r="T317" s="10">
        <f t="shared" si="43"/>
        <v>27</v>
      </c>
      <c r="U317" s="46">
        <f t="shared" si="44"/>
        <v>358.9915549019608</v>
      </c>
    </row>
    <row r="318" spans="1:21" s="27" customFormat="1" x14ac:dyDescent="0.45">
      <c r="A318" s="40">
        <v>41960</v>
      </c>
      <c r="B318" s="9">
        <v>41965</v>
      </c>
      <c r="C318" s="7" t="s">
        <v>18</v>
      </c>
      <c r="D318" s="7" t="s">
        <v>300</v>
      </c>
      <c r="E318" s="7" t="s">
        <v>127</v>
      </c>
      <c r="F318" s="7" t="s">
        <v>79</v>
      </c>
      <c r="G318" s="7" t="s">
        <v>13</v>
      </c>
      <c r="H318" s="7" t="s">
        <v>3228</v>
      </c>
      <c r="I318" s="16">
        <v>124.41</v>
      </c>
      <c r="J318" s="16">
        <v>3</v>
      </c>
      <c r="K318" s="16">
        <v>0</v>
      </c>
      <c r="L318" s="38">
        <v>14.929199999999994</v>
      </c>
      <c r="M318" s="19">
        <f t="shared" si="36"/>
        <v>2014</v>
      </c>
      <c r="N318" s="19">
        <f t="shared" si="37"/>
        <v>11</v>
      </c>
      <c r="O318" s="19">
        <f t="shared" si="38"/>
        <v>47</v>
      </c>
      <c r="P318" s="12">
        <f t="shared" si="39"/>
        <v>157192.85309999998</v>
      </c>
      <c r="Q318" s="12">
        <f t="shared" si="40"/>
        <v>84229.333999999973</v>
      </c>
      <c r="R318" s="12">
        <f t="shared" si="41"/>
        <v>18308.569299999999</v>
      </c>
      <c r="S318" s="10">
        <f t="shared" si="42"/>
        <v>177</v>
      </c>
      <c r="T318" s="10">
        <f t="shared" si="43"/>
        <v>27</v>
      </c>
      <c r="U318" s="46">
        <f t="shared" si="44"/>
        <v>358.9915549019608</v>
      </c>
    </row>
    <row r="319" spans="1:21" s="27" customFormat="1" x14ac:dyDescent="0.45">
      <c r="A319" s="40">
        <v>41960</v>
      </c>
      <c r="B319" s="9">
        <v>41967</v>
      </c>
      <c r="C319" s="7" t="s">
        <v>9</v>
      </c>
      <c r="D319" s="7" t="s">
        <v>77</v>
      </c>
      <c r="E319" s="7" t="s">
        <v>78</v>
      </c>
      <c r="F319" s="7" t="s">
        <v>79</v>
      </c>
      <c r="G319" s="7" t="s">
        <v>13</v>
      </c>
      <c r="H319" s="7" t="s">
        <v>3226</v>
      </c>
      <c r="I319" s="16">
        <v>657.93</v>
      </c>
      <c r="J319" s="16">
        <v>5</v>
      </c>
      <c r="K319" s="16">
        <v>0.3</v>
      </c>
      <c r="L319" s="38">
        <v>-93.989999999999952</v>
      </c>
      <c r="M319" s="19">
        <f t="shared" si="36"/>
        <v>2014</v>
      </c>
      <c r="N319" s="19">
        <f t="shared" si="37"/>
        <v>11</v>
      </c>
      <c r="O319" s="19">
        <f t="shared" si="38"/>
        <v>47</v>
      </c>
      <c r="P319" s="12">
        <f t="shared" si="39"/>
        <v>157192.85309999998</v>
      </c>
      <c r="Q319" s="12">
        <f t="shared" si="40"/>
        <v>84229.333999999973</v>
      </c>
      <c r="R319" s="12">
        <f t="shared" si="41"/>
        <v>18308.569299999999</v>
      </c>
      <c r="S319" s="10">
        <f t="shared" si="42"/>
        <v>177</v>
      </c>
      <c r="T319" s="10">
        <f t="shared" si="43"/>
        <v>27</v>
      </c>
      <c r="U319" s="46">
        <f t="shared" si="44"/>
        <v>358.9915549019608</v>
      </c>
    </row>
    <row r="320" spans="1:21" s="27" customFormat="1" x14ac:dyDescent="0.45">
      <c r="A320" s="40">
        <v>41960</v>
      </c>
      <c r="B320" s="9">
        <v>41965</v>
      </c>
      <c r="C320" s="7" t="s">
        <v>9</v>
      </c>
      <c r="D320" s="7" t="s">
        <v>1538</v>
      </c>
      <c r="E320" s="7" t="s">
        <v>139</v>
      </c>
      <c r="F320" s="7" t="s">
        <v>79</v>
      </c>
      <c r="G320" s="7" t="s">
        <v>13</v>
      </c>
      <c r="H320" s="7" t="s">
        <v>14</v>
      </c>
      <c r="I320" s="16">
        <v>4007.8400000000006</v>
      </c>
      <c r="J320" s="16">
        <v>10</v>
      </c>
      <c r="K320" s="16">
        <v>0.2</v>
      </c>
      <c r="L320" s="38">
        <v>-50.098000000000297</v>
      </c>
      <c r="M320" s="19">
        <f t="shared" si="36"/>
        <v>2014</v>
      </c>
      <c r="N320" s="19">
        <f t="shared" si="37"/>
        <v>11</v>
      </c>
      <c r="O320" s="19">
        <f t="shared" si="38"/>
        <v>47</v>
      </c>
      <c r="P320" s="12">
        <f t="shared" si="39"/>
        <v>157192.85309999998</v>
      </c>
      <c r="Q320" s="12">
        <f t="shared" si="40"/>
        <v>84229.333999999973</v>
      </c>
      <c r="R320" s="12">
        <f t="shared" si="41"/>
        <v>18308.569299999999</v>
      </c>
      <c r="S320" s="10">
        <f t="shared" si="42"/>
        <v>177</v>
      </c>
      <c r="T320" s="10">
        <f t="shared" si="43"/>
        <v>27</v>
      </c>
      <c r="U320" s="46">
        <f t="shared" si="44"/>
        <v>358.9915549019608</v>
      </c>
    </row>
    <row r="321" spans="1:21" s="27" customFormat="1" x14ac:dyDescent="0.45">
      <c r="A321" s="40">
        <v>41961</v>
      </c>
      <c r="B321" s="9">
        <v>41963</v>
      </c>
      <c r="C321" s="7" t="s">
        <v>9</v>
      </c>
      <c r="D321" s="7" t="s">
        <v>707</v>
      </c>
      <c r="E321" s="7" t="s">
        <v>228</v>
      </c>
      <c r="F321" s="7" t="s">
        <v>21</v>
      </c>
      <c r="G321" s="7" t="s">
        <v>13</v>
      </c>
      <c r="H321" s="7" t="s">
        <v>29</v>
      </c>
      <c r="I321" s="16">
        <v>145.97999999999999</v>
      </c>
      <c r="J321" s="16">
        <v>2</v>
      </c>
      <c r="K321" s="16">
        <v>0.5</v>
      </c>
      <c r="L321" s="38">
        <v>-99.266399999999976</v>
      </c>
      <c r="M321" s="19">
        <f t="shared" si="36"/>
        <v>2014</v>
      </c>
      <c r="N321" s="19">
        <f t="shared" si="37"/>
        <v>11</v>
      </c>
      <c r="O321" s="19">
        <f t="shared" si="38"/>
        <v>47</v>
      </c>
      <c r="P321" s="12">
        <f t="shared" si="39"/>
        <v>157192.85309999998</v>
      </c>
      <c r="Q321" s="12">
        <f t="shared" si="40"/>
        <v>84229.333999999973</v>
      </c>
      <c r="R321" s="12">
        <f t="shared" si="41"/>
        <v>18308.569299999999</v>
      </c>
      <c r="S321" s="10">
        <f t="shared" si="42"/>
        <v>177</v>
      </c>
      <c r="T321" s="10">
        <f t="shared" si="43"/>
        <v>27</v>
      </c>
      <c r="U321" s="46">
        <f t="shared" si="44"/>
        <v>358.9915549019608</v>
      </c>
    </row>
    <row r="322" spans="1:21" s="27" customFormat="1" x14ac:dyDescent="0.45">
      <c r="A322" s="40">
        <v>41961</v>
      </c>
      <c r="B322" s="9">
        <v>41965</v>
      </c>
      <c r="C322" s="7" t="s">
        <v>9</v>
      </c>
      <c r="D322" s="7" t="s">
        <v>77</v>
      </c>
      <c r="E322" s="7" t="s">
        <v>78</v>
      </c>
      <c r="F322" s="7" t="s">
        <v>79</v>
      </c>
      <c r="G322" s="7" t="s">
        <v>13</v>
      </c>
      <c r="H322" s="7" t="s">
        <v>3228</v>
      </c>
      <c r="I322" s="16">
        <v>60.311999999999998</v>
      </c>
      <c r="J322" s="16">
        <v>3</v>
      </c>
      <c r="K322" s="16">
        <v>0.2</v>
      </c>
      <c r="L322" s="38">
        <v>5.2773000000000003</v>
      </c>
      <c r="M322" s="19">
        <f t="shared" ref="M322:M385" si="45">YEAR(A322)</f>
        <v>2014</v>
      </c>
      <c r="N322" s="19">
        <f t="shared" ref="N322:N385" si="46">MONTH(A322)</f>
        <v>11</v>
      </c>
      <c r="O322" s="19">
        <f t="shared" ref="O322:O385" si="47">WEEKNUM(A322)</f>
        <v>47</v>
      </c>
      <c r="P322" s="12">
        <f t="shared" ref="P322:P385" si="48">SUMIF($M:$M,M322,$I:$I)</f>
        <v>157192.85309999998</v>
      </c>
      <c r="Q322" s="12">
        <f t="shared" ref="Q322:Q385" si="49">SUMIF($N:$N,N322,$I:$I)</f>
        <v>84229.333999999973</v>
      </c>
      <c r="R322" s="12">
        <f t="shared" ref="R322:R385" si="50">SUMIF($O:$O,O322,$I:$I)</f>
        <v>18308.569299999999</v>
      </c>
      <c r="S322" s="10">
        <f t="shared" ref="S322:S385" si="51">SUMIF($O:$O,O322,$J:$J)</f>
        <v>177</v>
      </c>
      <c r="T322" s="10">
        <f t="shared" ref="T322:T385" si="52">COUNTIFS($O:$O,O322,$K:$K,"&lt;&gt;0")</f>
        <v>27</v>
      </c>
      <c r="U322" s="46">
        <f t="shared" si="44"/>
        <v>358.9915549019608</v>
      </c>
    </row>
    <row r="323" spans="1:21" s="27" customFormat="1" x14ac:dyDescent="0.45">
      <c r="A323" s="40">
        <v>41961</v>
      </c>
      <c r="B323" s="9">
        <v>41964</v>
      </c>
      <c r="C323" s="7" t="s">
        <v>9</v>
      </c>
      <c r="D323" s="7" t="s">
        <v>3064</v>
      </c>
      <c r="E323" s="7" t="s">
        <v>110</v>
      </c>
      <c r="F323" s="7" t="s">
        <v>55</v>
      </c>
      <c r="G323" s="7" t="s">
        <v>13</v>
      </c>
      <c r="H323" s="7" t="s">
        <v>29</v>
      </c>
      <c r="I323" s="16">
        <v>292.10000000000002</v>
      </c>
      <c r="J323" s="16">
        <v>4</v>
      </c>
      <c r="K323" s="16">
        <v>0.5</v>
      </c>
      <c r="L323" s="38">
        <v>-175.26000000000005</v>
      </c>
      <c r="M323" s="19">
        <f t="shared" si="45"/>
        <v>2014</v>
      </c>
      <c r="N323" s="19">
        <f t="shared" si="46"/>
        <v>11</v>
      </c>
      <c r="O323" s="19">
        <f t="shared" si="47"/>
        <v>47</v>
      </c>
      <c r="P323" s="12">
        <f t="shared" si="48"/>
        <v>157192.85309999998</v>
      </c>
      <c r="Q323" s="12">
        <f t="shared" si="49"/>
        <v>84229.333999999973</v>
      </c>
      <c r="R323" s="12">
        <f t="shared" si="50"/>
        <v>18308.569299999999</v>
      </c>
      <c r="S323" s="10">
        <f t="shared" si="51"/>
        <v>177</v>
      </c>
      <c r="T323" s="10">
        <f t="shared" si="52"/>
        <v>27</v>
      </c>
      <c r="U323" s="46">
        <f t="shared" ref="U323:U386" si="53">AVERAGEIF($O:$O,O323,$I:$I)</f>
        <v>358.9915549019608</v>
      </c>
    </row>
    <row r="324" spans="1:21" s="27" customFormat="1" x14ac:dyDescent="0.45">
      <c r="A324" s="40">
        <v>41961</v>
      </c>
      <c r="B324" s="9">
        <v>41964</v>
      </c>
      <c r="C324" s="7" t="s">
        <v>9</v>
      </c>
      <c r="D324" s="7" t="s">
        <v>3064</v>
      </c>
      <c r="E324" s="7" t="s">
        <v>110</v>
      </c>
      <c r="F324" s="7" t="s">
        <v>55</v>
      </c>
      <c r="G324" s="7" t="s">
        <v>13</v>
      </c>
      <c r="H324" s="7" t="s">
        <v>3228</v>
      </c>
      <c r="I324" s="16">
        <v>8.5440000000000005</v>
      </c>
      <c r="J324" s="16">
        <v>2</v>
      </c>
      <c r="K324" s="16">
        <v>0.6</v>
      </c>
      <c r="L324" s="38">
        <v>-7.4759999999999991</v>
      </c>
      <c r="M324" s="19">
        <f t="shared" si="45"/>
        <v>2014</v>
      </c>
      <c r="N324" s="19">
        <f t="shared" si="46"/>
        <v>11</v>
      </c>
      <c r="O324" s="19">
        <f t="shared" si="47"/>
        <v>47</v>
      </c>
      <c r="P324" s="12">
        <f t="shared" si="48"/>
        <v>157192.85309999998</v>
      </c>
      <c r="Q324" s="12">
        <f t="shared" si="49"/>
        <v>84229.333999999973</v>
      </c>
      <c r="R324" s="12">
        <f t="shared" si="50"/>
        <v>18308.569299999999</v>
      </c>
      <c r="S324" s="10">
        <f t="shared" si="51"/>
        <v>177</v>
      </c>
      <c r="T324" s="10">
        <f t="shared" si="52"/>
        <v>27</v>
      </c>
      <c r="U324" s="46">
        <f t="shared" si="53"/>
        <v>358.9915549019608</v>
      </c>
    </row>
    <row r="325" spans="1:21" s="27" customFormat="1" x14ac:dyDescent="0.45">
      <c r="A325" s="40">
        <v>41961</v>
      </c>
      <c r="B325" s="9">
        <v>41964</v>
      </c>
      <c r="C325" s="7" t="s">
        <v>9</v>
      </c>
      <c r="D325" s="7" t="s">
        <v>3064</v>
      </c>
      <c r="E325" s="7" t="s">
        <v>110</v>
      </c>
      <c r="F325" s="7" t="s">
        <v>55</v>
      </c>
      <c r="G325" s="7" t="s">
        <v>13</v>
      </c>
      <c r="H325" s="7" t="s">
        <v>14</v>
      </c>
      <c r="I325" s="16">
        <v>424.11599999999999</v>
      </c>
      <c r="J325" s="16">
        <v>6</v>
      </c>
      <c r="K325" s="16">
        <v>0.3</v>
      </c>
      <c r="L325" s="38">
        <v>-30.293999999999983</v>
      </c>
      <c r="M325" s="19">
        <f t="shared" si="45"/>
        <v>2014</v>
      </c>
      <c r="N325" s="19">
        <f t="shared" si="46"/>
        <v>11</v>
      </c>
      <c r="O325" s="19">
        <f t="shared" si="47"/>
        <v>47</v>
      </c>
      <c r="P325" s="12">
        <f t="shared" si="48"/>
        <v>157192.85309999998</v>
      </c>
      <c r="Q325" s="12">
        <f t="shared" si="49"/>
        <v>84229.333999999973</v>
      </c>
      <c r="R325" s="12">
        <f t="shared" si="50"/>
        <v>18308.569299999999</v>
      </c>
      <c r="S325" s="10">
        <f t="shared" si="51"/>
        <v>177</v>
      </c>
      <c r="T325" s="10">
        <f t="shared" si="52"/>
        <v>27</v>
      </c>
      <c r="U325" s="46">
        <f t="shared" si="53"/>
        <v>358.9915549019608</v>
      </c>
    </row>
    <row r="326" spans="1:21" s="27" customFormat="1" x14ac:dyDescent="0.45">
      <c r="A326" s="40">
        <v>41961</v>
      </c>
      <c r="B326" s="9">
        <v>41966</v>
      </c>
      <c r="C326" s="7" t="s">
        <v>18</v>
      </c>
      <c r="D326" s="7" t="s">
        <v>303</v>
      </c>
      <c r="E326" s="7" t="s">
        <v>60</v>
      </c>
      <c r="F326" s="7" t="s">
        <v>55</v>
      </c>
      <c r="G326" s="7" t="s">
        <v>13</v>
      </c>
      <c r="H326" s="7" t="s">
        <v>3226</v>
      </c>
      <c r="I326" s="16">
        <v>392.93999999999994</v>
      </c>
      <c r="J326" s="16">
        <v>3</v>
      </c>
      <c r="K326" s="16">
        <v>0</v>
      </c>
      <c r="L326" s="38">
        <v>43.223399999999984</v>
      </c>
      <c r="M326" s="19">
        <f t="shared" si="45"/>
        <v>2014</v>
      </c>
      <c r="N326" s="19">
        <f t="shared" si="46"/>
        <v>11</v>
      </c>
      <c r="O326" s="19">
        <f t="shared" si="47"/>
        <v>47</v>
      </c>
      <c r="P326" s="12">
        <f t="shared" si="48"/>
        <v>157192.85309999998</v>
      </c>
      <c r="Q326" s="12">
        <f t="shared" si="49"/>
        <v>84229.333999999973</v>
      </c>
      <c r="R326" s="12">
        <f t="shared" si="50"/>
        <v>18308.569299999999</v>
      </c>
      <c r="S326" s="10">
        <f t="shared" si="51"/>
        <v>177</v>
      </c>
      <c r="T326" s="10">
        <f t="shared" si="52"/>
        <v>27</v>
      </c>
      <c r="U326" s="46">
        <f t="shared" si="53"/>
        <v>358.9915549019608</v>
      </c>
    </row>
    <row r="327" spans="1:21" s="27" customFormat="1" x14ac:dyDescent="0.45">
      <c r="A327" s="40">
        <v>41961</v>
      </c>
      <c r="B327" s="9">
        <v>41968</v>
      </c>
      <c r="C327" s="7" t="s">
        <v>18</v>
      </c>
      <c r="D327" s="7" t="s">
        <v>48</v>
      </c>
      <c r="E327" s="7" t="s">
        <v>49</v>
      </c>
      <c r="F327" s="7" t="s">
        <v>21</v>
      </c>
      <c r="G327" s="7" t="s">
        <v>13</v>
      </c>
      <c r="H327" s="7" t="s">
        <v>3228</v>
      </c>
      <c r="I327" s="16">
        <v>137.54</v>
      </c>
      <c r="J327" s="16">
        <v>2</v>
      </c>
      <c r="K327" s="16">
        <v>0</v>
      </c>
      <c r="L327" s="38">
        <v>55.016000000000005</v>
      </c>
      <c r="M327" s="19">
        <f t="shared" si="45"/>
        <v>2014</v>
      </c>
      <c r="N327" s="19">
        <f t="shared" si="46"/>
        <v>11</v>
      </c>
      <c r="O327" s="19">
        <f t="shared" si="47"/>
        <v>47</v>
      </c>
      <c r="P327" s="12">
        <f t="shared" si="48"/>
        <v>157192.85309999998</v>
      </c>
      <c r="Q327" s="12">
        <f t="shared" si="49"/>
        <v>84229.333999999973</v>
      </c>
      <c r="R327" s="12">
        <f t="shared" si="50"/>
        <v>18308.569299999999</v>
      </c>
      <c r="S327" s="10">
        <f t="shared" si="51"/>
        <v>177</v>
      </c>
      <c r="T327" s="10">
        <f t="shared" si="52"/>
        <v>27</v>
      </c>
      <c r="U327" s="46">
        <f t="shared" si="53"/>
        <v>358.9915549019608</v>
      </c>
    </row>
    <row r="328" spans="1:21" s="27" customFormat="1" x14ac:dyDescent="0.45">
      <c r="A328" s="40">
        <v>41961</v>
      </c>
      <c r="B328" s="9">
        <v>41968</v>
      </c>
      <c r="C328" s="7" t="s">
        <v>18</v>
      </c>
      <c r="D328" s="7" t="s">
        <v>48</v>
      </c>
      <c r="E328" s="7" t="s">
        <v>49</v>
      </c>
      <c r="F328" s="7" t="s">
        <v>21</v>
      </c>
      <c r="G328" s="7" t="s">
        <v>13</v>
      </c>
      <c r="H328" s="7" t="s">
        <v>29</v>
      </c>
      <c r="I328" s="16">
        <v>730.2</v>
      </c>
      <c r="J328" s="16">
        <v>4</v>
      </c>
      <c r="K328" s="16">
        <v>0</v>
      </c>
      <c r="L328" s="38">
        <v>94.926000000000045</v>
      </c>
      <c r="M328" s="19">
        <f t="shared" si="45"/>
        <v>2014</v>
      </c>
      <c r="N328" s="19">
        <f t="shared" si="46"/>
        <v>11</v>
      </c>
      <c r="O328" s="19">
        <f t="shared" si="47"/>
        <v>47</v>
      </c>
      <c r="P328" s="12">
        <f t="shared" si="48"/>
        <v>157192.85309999998</v>
      </c>
      <c r="Q328" s="12">
        <f t="shared" si="49"/>
        <v>84229.333999999973</v>
      </c>
      <c r="R328" s="12">
        <f t="shared" si="50"/>
        <v>18308.569299999999</v>
      </c>
      <c r="S328" s="10">
        <f t="shared" si="51"/>
        <v>177</v>
      </c>
      <c r="T328" s="10">
        <f t="shared" si="52"/>
        <v>27</v>
      </c>
      <c r="U328" s="46">
        <f t="shared" si="53"/>
        <v>358.9915549019608</v>
      </c>
    </row>
    <row r="329" spans="1:21" s="27" customFormat="1" x14ac:dyDescent="0.45">
      <c r="A329" s="40">
        <v>41962</v>
      </c>
      <c r="B329" s="9">
        <v>41968</v>
      </c>
      <c r="C329" s="7" t="s">
        <v>18</v>
      </c>
      <c r="D329" s="7" t="s">
        <v>260</v>
      </c>
      <c r="E329" s="7" t="s">
        <v>127</v>
      </c>
      <c r="F329" s="7" t="s">
        <v>79</v>
      </c>
      <c r="G329" s="7" t="s">
        <v>13</v>
      </c>
      <c r="H329" s="7" t="s">
        <v>14</v>
      </c>
      <c r="I329" s="16">
        <v>1025.8799999999999</v>
      </c>
      <c r="J329" s="16">
        <v>6</v>
      </c>
      <c r="K329" s="16">
        <v>0</v>
      </c>
      <c r="L329" s="38">
        <v>235.95240000000001</v>
      </c>
      <c r="M329" s="19">
        <f t="shared" si="45"/>
        <v>2014</v>
      </c>
      <c r="N329" s="19">
        <f t="shared" si="46"/>
        <v>11</v>
      </c>
      <c r="O329" s="19">
        <f t="shared" si="47"/>
        <v>47</v>
      </c>
      <c r="P329" s="12">
        <f t="shared" si="48"/>
        <v>157192.85309999998</v>
      </c>
      <c r="Q329" s="12">
        <f t="shared" si="49"/>
        <v>84229.333999999973</v>
      </c>
      <c r="R329" s="12">
        <f t="shared" si="50"/>
        <v>18308.569299999999</v>
      </c>
      <c r="S329" s="10">
        <f t="shared" si="51"/>
        <v>177</v>
      </c>
      <c r="T329" s="10">
        <f t="shared" si="52"/>
        <v>27</v>
      </c>
      <c r="U329" s="46">
        <f t="shared" si="53"/>
        <v>358.9915549019608</v>
      </c>
    </row>
    <row r="330" spans="1:21" s="27" customFormat="1" x14ac:dyDescent="0.45">
      <c r="A330" s="40">
        <v>41966</v>
      </c>
      <c r="B330" s="9">
        <v>41968</v>
      </c>
      <c r="C330" s="7" t="s">
        <v>9</v>
      </c>
      <c r="D330" s="7" t="s">
        <v>19</v>
      </c>
      <c r="E330" s="7" t="s">
        <v>20</v>
      </c>
      <c r="F330" s="7" t="s">
        <v>21</v>
      </c>
      <c r="G330" s="7" t="s">
        <v>13</v>
      </c>
      <c r="H330" s="7" t="s">
        <v>3226</v>
      </c>
      <c r="I330" s="16">
        <v>603.91999999999996</v>
      </c>
      <c r="J330" s="16">
        <v>5</v>
      </c>
      <c r="K330" s="16">
        <v>0.2</v>
      </c>
      <c r="L330" s="38">
        <v>-67.941000000000003</v>
      </c>
      <c r="M330" s="19">
        <f t="shared" si="45"/>
        <v>2014</v>
      </c>
      <c r="N330" s="19">
        <f t="shared" si="46"/>
        <v>11</v>
      </c>
      <c r="O330" s="19">
        <f t="shared" si="47"/>
        <v>48</v>
      </c>
      <c r="P330" s="12">
        <f t="shared" si="48"/>
        <v>157192.85309999998</v>
      </c>
      <c r="Q330" s="12">
        <f t="shared" si="49"/>
        <v>84229.333999999973</v>
      </c>
      <c r="R330" s="12">
        <f t="shared" si="50"/>
        <v>18172.3145</v>
      </c>
      <c r="S330" s="10">
        <f t="shared" si="51"/>
        <v>212</v>
      </c>
      <c r="T330" s="10">
        <f t="shared" si="52"/>
        <v>36</v>
      </c>
      <c r="U330" s="46">
        <f t="shared" si="53"/>
        <v>342.87385849056602</v>
      </c>
    </row>
    <row r="331" spans="1:21" s="27" customFormat="1" x14ac:dyDescent="0.45">
      <c r="A331" s="40">
        <v>41966</v>
      </c>
      <c r="B331" s="9">
        <v>41968</v>
      </c>
      <c r="C331" s="7" t="s">
        <v>9</v>
      </c>
      <c r="D331" s="7" t="s">
        <v>19</v>
      </c>
      <c r="E331" s="7" t="s">
        <v>20</v>
      </c>
      <c r="F331" s="7" t="s">
        <v>21</v>
      </c>
      <c r="G331" s="7" t="s">
        <v>13</v>
      </c>
      <c r="H331" s="7" t="s">
        <v>3226</v>
      </c>
      <c r="I331" s="16">
        <v>381.44000000000005</v>
      </c>
      <c r="J331" s="16">
        <v>2</v>
      </c>
      <c r="K331" s="16">
        <v>0.2</v>
      </c>
      <c r="L331" s="38">
        <v>23.839999999999975</v>
      </c>
      <c r="M331" s="19">
        <f t="shared" si="45"/>
        <v>2014</v>
      </c>
      <c r="N331" s="19">
        <f t="shared" si="46"/>
        <v>11</v>
      </c>
      <c r="O331" s="19">
        <f t="shared" si="47"/>
        <v>48</v>
      </c>
      <c r="P331" s="12">
        <f t="shared" si="48"/>
        <v>157192.85309999998</v>
      </c>
      <c r="Q331" s="12">
        <f t="shared" si="49"/>
        <v>84229.333999999973</v>
      </c>
      <c r="R331" s="12">
        <f t="shared" si="50"/>
        <v>18172.3145</v>
      </c>
      <c r="S331" s="10">
        <f t="shared" si="51"/>
        <v>212</v>
      </c>
      <c r="T331" s="10">
        <f t="shared" si="52"/>
        <v>36</v>
      </c>
      <c r="U331" s="46">
        <f t="shared" si="53"/>
        <v>342.87385849056602</v>
      </c>
    </row>
    <row r="332" spans="1:21" s="27" customFormat="1" x14ac:dyDescent="0.45">
      <c r="A332" s="40">
        <v>41966</v>
      </c>
      <c r="B332" s="9">
        <v>41970</v>
      </c>
      <c r="C332" s="7" t="s">
        <v>18</v>
      </c>
      <c r="D332" s="7" t="s">
        <v>2125</v>
      </c>
      <c r="E332" s="7" t="s">
        <v>54</v>
      </c>
      <c r="F332" s="7" t="s">
        <v>55</v>
      </c>
      <c r="G332" s="7" t="s">
        <v>13</v>
      </c>
      <c r="H332" s="7" t="s">
        <v>3228</v>
      </c>
      <c r="I332" s="16">
        <v>6.3680000000000003</v>
      </c>
      <c r="J332" s="16">
        <v>2</v>
      </c>
      <c r="K332" s="16">
        <v>0.6</v>
      </c>
      <c r="L332" s="38">
        <v>-2.5471999999999984</v>
      </c>
      <c r="M332" s="19">
        <f t="shared" si="45"/>
        <v>2014</v>
      </c>
      <c r="N332" s="19">
        <f t="shared" si="46"/>
        <v>11</v>
      </c>
      <c r="O332" s="19">
        <f t="shared" si="47"/>
        <v>48</v>
      </c>
      <c r="P332" s="12">
        <f t="shared" si="48"/>
        <v>157192.85309999998</v>
      </c>
      <c r="Q332" s="12">
        <f t="shared" si="49"/>
        <v>84229.333999999973</v>
      </c>
      <c r="R332" s="12">
        <f t="shared" si="50"/>
        <v>18172.3145</v>
      </c>
      <c r="S332" s="10">
        <f t="shared" si="51"/>
        <v>212</v>
      </c>
      <c r="T332" s="10">
        <f t="shared" si="52"/>
        <v>36</v>
      </c>
      <c r="U332" s="46">
        <f t="shared" si="53"/>
        <v>342.87385849056602</v>
      </c>
    </row>
    <row r="333" spans="1:21" s="27" customFormat="1" x14ac:dyDescent="0.45">
      <c r="A333" s="40">
        <v>41966</v>
      </c>
      <c r="B333" s="9">
        <v>41969</v>
      </c>
      <c r="C333" s="7" t="s">
        <v>18</v>
      </c>
      <c r="D333" s="7" t="s">
        <v>95</v>
      </c>
      <c r="E333" s="7" t="s">
        <v>54</v>
      </c>
      <c r="F333" s="7" t="s">
        <v>55</v>
      </c>
      <c r="G333" s="7" t="s">
        <v>13</v>
      </c>
      <c r="H333" s="7" t="s">
        <v>3226</v>
      </c>
      <c r="I333" s="16">
        <v>155.37199999999999</v>
      </c>
      <c r="J333" s="16">
        <v>2</v>
      </c>
      <c r="K333" s="16">
        <v>0.3</v>
      </c>
      <c r="L333" s="38">
        <v>-35.513599999999997</v>
      </c>
      <c r="M333" s="19">
        <f t="shared" si="45"/>
        <v>2014</v>
      </c>
      <c r="N333" s="19">
        <f t="shared" si="46"/>
        <v>11</v>
      </c>
      <c r="O333" s="19">
        <f t="shared" si="47"/>
        <v>48</v>
      </c>
      <c r="P333" s="12">
        <f t="shared" si="48"/>
        <v>157192.85309999998</v>
      </c>
      <c r="Q333" s="12">
        <f t="shared" si="49"/>
        <v>84229.333999999973</v>
      </c>
      <c r="R333" s="12">
        <f t="shared" si="50"/>
        <v>18172.3145</v>
      </c>
      <c r="S333" s="10">
        <f t="shared" si="51"/>
        <v>212</v>
      </c>
      <c r="T333" s="10">
        <f t="shared" si="52"/>
        <v>36</v>
      </c>
      <c r="U333" s="46">
        <f t="shared" si="53"/>
        <v>342.87385849056602</v>
      </c>
    </row>
    <row r="334" spans="1:21" s="27" customFormat="1" x14ac:dyDescent="0.45">
      <c r="A334" s="40">
        <v>41967</v>
      </c>
      <c r="B334" s="9">
        <v>41969</v>
      </c>
      <c r="C334" s="7" t="s">
        <v>9</v>
      </c>
      <c r="D334" s="7" t="s">
        <v>466</v>
      </c>
      <c r="E334" s="7" t="s">
        <v>20</v>
      </c>
      <c r="F334" s="7" t="s">
        <v>21</v>
      </c>
      <c r="G334" s="7" t="s">
        <v>13</v>
      </c>
      <c r="H334" s="7" t="s">
        <v>3228</v>
      </c>
      <c r="I334" s="16">
        <v>151.72</v>
      </c>
      <c r="J334" s="16">
        <v>4</v>
      </c>
      <c r="K334" s="16">
        <v>0</v>
      </c>
      <c r="L334" s="38">
        <v>27.309599999999989</v>
      </c>
      <c r="M334" s="19">
        <f t="shared" si="45"/>
        <v>2014</v>
      </c>
      <c r="N334" s="19">
        <f t="shared" si="46"/>
        <v>11</v>
      </c>
      <c r="O334" s="19">
        <f t="shared" si="47"/>
        <v>48</v>
      </c>
      <c r="P334" s="12">
        <f t="shared" si="48"/>
        <v>157192.85309999998</v>
      </c>
      <c r="Q334" s="12">
        <f t="shared" si="49"/>
        <v>84229.333999999973</v>
      </c>
      <c r="R334" s="12">
        <f t="shared" si="50"/>
        <v>18172.3145</v>
      </c>
      <c r="S334" s="10">
        <f t="shared" si="51"/>
        <v>212</v>
      </c>
      <c r="T334" s="10">
        <f t="shared" si="52"/>
        <v>36</v>
      </c>
      <c r="U334" s="46">
        <f t="shared" si="53"/>
        <v>342.87385849056602</v>
      </c>
    </row>
    <row r="335" spans="1:21" s="27" customFormat="1" x14ac:dyDescent="0.45">
      <c r="A335" s="40">
        <v>41967</v>
      </c>
      <c r="B335" s="9">
        <v>41969</v>
      </c>
      <c r="C335" s="7" t="s">
        <v>9</v>
      </c>
      <c r="D335" s="7" t="s">
        <v>2277</v>
      </c>
      <c r="E335" s="7" t="s">
        <v>20</v>
      </c>
      <c r="F335" s="7" t="s">
        <v>21</v>
      </c>
      <c r="G335" s="7" t="s">
        <v>13</v>
      </c>
      <c r="H335" s="7" t="s">
        <v>3226</v>
      </c>
      <c r="I335" s="16">
        <v>120.71199999999999</v>
      </c>
      <c r="J335" s="16">
        <v>1</v>
      </c>
      <c r="K335" s="16">
        <v>0.2</v>
      </c>
      <c r="L335" s="38">
        <v>-18.106799999999993</v>
      </c>
      <c r="M335" s="19">
        <f t="shared" si="45"/>
        <v>2014</v>
      </c>
      <c r="N335" s="19">
        <f t="shared" si="46"/>
        <v>11</v>
      </c>
      <c r="O335" s="19">
        <f t="shared" si="47"/>
        <v>48</v>
      </c>
      <c r="P335" s="12">
        <f t="shared" si="48"/>
        <v>157192.85309999998</v>
      </c>
      <c r="Q335" s="12">
        <f t="shared" si="49"/>
        <v>84229.333999999973</v>
      </c>
      <c r="R335" s="12">
        <f t="shared" si="50"/>
        <v>18172.3145</v>
      </c>
      <c r="S335" s="10">
        <f t="shared" si="51"/>
        <v>212</v>
      </c>
      <c r="T335" s="10">
        <f t="shared" si="52"/>
        <v>36</v>
      </c>
      <c r="U335" s="46">
        <f t="shared" si="53"/>
        <v>342.87385849056602</v>
      </c>
    </row>
    <row r="336" spans="1:21" s="27" customFormat="1" x14ac:dyDescent="0.45">
      <c r="A336" s="40">
        <v>41967</v>
      </c>
      <c r="B336" s="9">
        <v>41967</v>
      </c>
      <c r="C336" s="7" t="s">
        <v>18</v>
      </c>
      <c r="D336" s="7" t="s">
        <v>248</v>
      </c>
      <c r="E336" s="7" t="s">
        <v>249</v>
      </c>
      <c r="F336" s="7" t="s">
        <v>79</v>
      </c>
      <c r="G336" s="7" t="s">
        <v>13</v>
      </c>
      <c r="H336" s="7" t="s">
        <v>3226</v>
      </c>
      <c r="I336" s="16">
        <v>611.05799999999999</v>
      </c>
      <c r="J336" s="16">
        <v>3</v>
      </c>
      <c r="K336" s="16">
        <v>0.3</v>
      </c>
      <c r="L336" s="38">
        <v>-34.917600000000022</v>
      </c>
      <c r="M336" s="19">
        <f t="shared" si="45"/>
        <v>2014</v>
      </c>
      <c r="N336" s="19">
        <f t="shared" si="46"/>
        <v>11</v>
      </c>
      <c r="O336" s="19">
        <f t="shared" si="47"/>
        <v>48</v>
      </c>
      <c r="P336" s="12">
        <f t="shared" si="48"/>
        <v>157192.85309999998</v>
      </c>
      <c r="Q336" s="12">
        <f t="shared" si="49"/>
        <v>84229.333999999973</v>
      </c>
      <c r="R336" s="12">
        <f t="shared" si="50"/>
        <v>18172.3145</v>
      </c>
      <c r="S336" s="10">
        <f t="shared" si="51"/>
        <v>212</v>
      </c>
      <c r="T336" s="10">
        <f t="shared" si="52"/>
        <v>36</v>
      </c>
      <c r="U336" s="46">
        <f t="shared" si="53"/>
        <v>342.87385849056602</v>
      </c>
    </row>
    <row r="337" spans="1:21" s="27" customFormat="1" x14ac:dyDescent="0.45">
      <c r="A337" s="40">
        <v>41967</v>
      </c>
      <c r="B337" s="9">
        <v>41972</v>
      </c>
      <c r="C337" s="7" t="s">
        <v>9</v>
      </c>
      <c r="D337" s="7" t="s">
        <v>1291</v>
      </c>
      <c r="E337" s="7" t="s">
        <v>249</v>
      </c>
      <c r="F337" s="7" t="s">
        <v>79</v>
      </c>
      <c r="G337" s="7" t="s">
        <v>13</v>
      </c>
      <c r="H337" s="7" t="s">
        <v>3228</v>
      </c>
      <c r="I337" s="16">
        <v>35.168000000000006</v>
      </c>
      <c r="J337" s="16">
        <v>7</v>
      </c>
      <c r="K337" s="16">
        <v>0.2</v>
      </c>
      <c r="L337" s="38">
        <v>9.6712000000000025</v>
      </c>
      <c r="M337" s="19">
        <f t="shared" si="45"/>
        <v>2014</v>
      </c>
      <c r="N337" s="19">
        <f t="shared" si="46"/>
        <v>11</v>
      </c>
      <c r="O337" s="19">
        <f t="shared" si="47"/>
        <v>48</v>
      </c>
      <c r="P337" s="12">
        <f t="shared" si="48"/>
        <v>157192.85309999998</v>
      </c>
      <c r="Q337" s="12">
        <f t="shared" si="49"/>
        <v>84229.333999999973</v>
      </c>
      <c r="R337" s="12">
        <f t="shared" si="50"/>
        <v>18172.3145</v>
      </c>
      <c r="S337" s="10">
        <f t="shared" si="51"/>
        <v>212</v>
      </c>
      <c r="T337" s="10">
        <f t="shared" si="52"/>
        <v>36</v>
      </c>
      <c r="U337" s="46">
        <f t="shared" si="53"/>
        <v>342.87385849056602</v>
      </c>
    </row>
    <row r="338" spans="1:21" s="27" customFormat="1" x14ac:dyDescent="0.45">
      <c r="A338" s="40">
        <v>41967</v>
      </c>
      <c r="B338" s="9">
        <v>41972</v>
      </c>
      <c r="C338" s="7" t="s">
        <v>52</v>
      </c>
      <c r="D338" s="7" t="s">
        <v>1343</v>
      </c>
      <c r="E338" s="7" t="s">
        <v>165</v>
      </c>
      <c r="F338" s="7" t="s">
        <v>12</v>
      </c>
      <c r="G338" s="7" t="s">
        <v>13</v>
      </c>
      <c r="H338" s="7" t="s">
        <v>3228</v>
      </c>
      <c r="I338" s="16">
        <v>111.15</v>
      </c>
      <c r="J338" s="16">
        <v>5</v>
      </c>
      <c r="K338" s="16">
        <v>0</v>
      </c>
      <c r="L338" s="38">
        <v>48.906000000000006</v>
      </c>
      <c r="M338" s="19">
        <f t="shared" si="45"/>
        <v>2014</v>
      </c>
      <c r="N338" s="19">
        <f t="shared" si="46"/>
        <v>11</v>
      </c>
      <c r="O338" s="19">
        <f t="shared" si="47"/>
        <v>48</v>
      </c>
      <c r="P338" s="12">
        <f t="shared" si="48"/>
        <v>157192.85309999998</v>
      </c>
      <c r="Q338" s="12">
        <f t="shared" si="49"/>
        <v>84229.333999999973</v>
      </c>
      <c r="R338" s="12">
        <f t="shared" si="50"/>
        <v>18172.3145</v>
      </c>
      <c r="S338" s="10">
        <f t="shared" si="51"/>
        <v>212</v>
      </c>
      <c r="T338" s="10">
        <f t="shared" si="52"/>
        <v>36</v>
      </c>
      <c r="U338" s="46">
        <f t="shared" si="53"/>
        <v>342.87385849056602</v>
      </c>
    </row>
    <row r="339" spans="1:21" s="27" customFormat="1" x14ac:dyDescent="0.45">
      <c r="A339" s="40">
        <v>41968</v>
      </c>
      <c r="B339" s="9">
        <v>41970</v>
      </c>
      <c r="C339" s="7" t="s">
        <v>18</v>
      </c>
      <c r="D339" s="7" t="s">
        <v>485</v>
      </c>
      <c r="E339" s="7" t="s">
        <v>20</v>
      </c>
      <c r="F339" s="7" t="s">
        <v>21</v>
      </c>
      <c r="G339" s="7" t="s">
        <v>13</v>
      </c>
      <c r="H339" s="7" t="s">
        <v>3228</v>
      </c>
      <c r="I339" s="16">
        <v>23.88</v>
      </c>
      <c r="J339" s="16">
        <v>3</v>
      </c>
      <c r="K339" s="16">
        <v>0</v>
      </c>
      <c r="L339" s="38">
        <v>10.507200000000001</v>
      </c>
      <c r="M339" s="19">
        <f t="shared" si="45"/>
        <v>2014</v>
      </c>
      <c r="N339" s="19">
        <f t="shared" si="46"/>
        <v>11</v>
      </c>
      <c r="O339" s="19">
        <f t="shared" si="47"/>
        <v>48</v>
      </c>
      <c r="P339" s="12">
        <f t="shared" si="48"/>
        <v>157192.85309999998</v>
      </c>
      <c r="Q339" s="12">
        <f t="shared" si="49"/>
        <v>84229.333999999973</v>
      </c>
      <c r="R339" s="12">
        <f t="shared" si="50"/>
        <v>18172.3145</v>
      </c>
      <c r="S339" s="10">
        <f t="shared" si="51"/>
        <v>212</v>
      </c>
      <c r="T339" s="10">
        <f t="shared" si="52"/>
        <v>36</v>
      </c>
      <c r="U339" s="46">
        <f t="shared" si="53"/>
        <v>342.87385849056602</v>
      </c>
    </row>
    <row r="340" spans="1:21" s="27" customFormat="1" x14ac:dyDescent="0.45">
      <c r="A340" s="40">
        <v>41968</v>
      </c>
      <c r="B340" s="9">
        <v>41973</v>
      </c>
      <c r="C340" s="7" t="s">
        <v>18</v>
      </c>
      <c r="D340" s="7" t="s">
        <v>548</v>
      </c>
      <c r="E340" s="7" t="s">
        <v>54</v>
      </c>
      <c r="F340" s="7" t="s">
        <v>55</v>
      </c>
      <c r="G340" s="7" t="s">
        <v>13</v>
      </c>
      <c r="H340" s="7" t="s">
        <v>29</v>
      </c>
      <c r="I340" s="16">
        <v>1218.7349999999997</v>
      </c>
      <c r="J340" s="16">
        <v>5</v>
      </c>
      <c r="K340" s="16">
        <v>0.3</v>
      </c>
      <c r="L340" s="38">
        <v>-121.87349999999992</v>
      </c>
      <c r="M340" s="19">
        <f t="shared" si="45"/>
        <v>2014</v>
      </c>
      <c r="N340" s="19">
        <f t="shared" si="46"/>
        <v>11</v>
      </c>
      <c r="O340" s="19">
        <f t="shared" si="47"/>
        <v>48</v>
      </c>
      <c r="P340" s="12">
        <f t="shared" si="48"/>
        <v>157192.85309999998</v>
      </c>
      <c r="Q340" s="12">
        <f t="shared" si="49"/>
        <v>84229.333999999973</v>
      </c>
      <c r="R340" s="12">
        <f t="shared" si="50"/>
        <v>18172.3145</v>
      </c>
      <c r="S340" s="10">
        <f t="shared" si="51"/>
        <v>212</v>
      </c>
      <c r="T340" s="10">
        <f t="shared" si="52"/>
        <v>36</v>
      </c>
      <c r="U340" s="46">
        <f t="shared" si="53"/>
        <v>342.87385849056602</v>
      </c>
    </row>
    <row r="341" spans="1:21" s="27" customFormat="1" x14ac:dyDescent="0.45">
      <c r="A341" s="40">
        <v>41968</v>
      </c>
      <c r="B341" s="9">
        <v>41973</v>
      </c>
      <c r="C341" s="7" t="s">
        <v>18</v>
      </c>
      <c r="D341" s="7" t="s">
        <v>548</v>
      </c>
      <c r="E341" s="7" t="s">
        <v>54</v>
      </c>
      <c r="F341" s="7" t="s">
        <v>55</v>
      </c>
      <c r="G341" s="7" t="s">
        <v>13</v>
      </c>
      <c r="H341" s="7" t="s">
        <v>3228</v>
      </c>
      <c r="I341" s="16">
        <v>6.0960000000000001</v>
      </c>
      <c r="J341" s="16">
        <v>3</v>
      </c>
      <c r="K341" s="16">
        <v>0.6</v>
      </c>
      <c r="L341" s="38">
        <v>-3.9624000000000006</v>
      </c>
      <c r="M341" s="19">
        <f t="shared" si="45"/>
        <v>2014</v>
      </c>
      <c r="N341" s="19">
        <f t="shared" si="46"/>
        <v>11</v>
      </c>
      <c r="O341" s="19">
        <f t="shared" si="47"/>
        <v>48</v>
      </c>
      <c r="P341" s="12">
        <f t="shared" si="48"/>
        <v>157192.85309999998</v>
      </c>
      <c r="Q341" s="12">
        <f t="shared" si="49"/>
        <v>84229.333999999973</v>
      </c>
      <c r="R341" s="12">
        <f t="shared" si="50"/>
        <v>18172.3145</v>
      </c>
      <c r="S341" s="10">
        <f t="shared" si="51"/>
        <v>212</v>
      </c>
      <c r="T341" s="10">
        <f t="shared" si="52"/>
        <v>36</v>
      </c>
      <c r="U341" s="46">
        <f t="shared" si="53"/>
        <v>342.87385849056602</v>
      </c>
    </row>
    <row r="342" spans="1:21" s="27" customFormat="1" x14ac:dyDescent="0.45">
      <c r="A342" s="40">
        <v>41968</v>
      </c>
      <c r="B342" s="9">
        <v>41970</v>
      </c>
      <c r="C342" s="7" t="s">
        <v>9</v>
      </c>
      <c r="D342" s="7" t="s">
        <v>2768</v>
      </c>
      <c r="E342" s="7" t="s">
        <v>677</v>
      </c>
      <c r="F342" s="7" t="s">
        <v>79</v>
      </c>
      <c r="G342" s="7" t="s">
        <v>13</v>
      </c>
      <c r="H342" s="7" t="s">
        <v>3228</v>
      </c>
      <c r="I342" s="16">
        <v>52.96</v>
      </c>
      <c r="J342" s="16">
        <v>2</v>
      </c>
      <c r="K342" s="16">
        <v>0</v>
      </c>
      <c r="L342" s="38">
        <v>20.1248</v>
      </c>
      <c r="M342" s="19">
        <f t="shared" si="45"/>
        <v>2014</v>
      </c>
      <c r="N342" s="19">
        <f t="shared" si="46"/>
        <v>11</v>
      </c>
      <c r="O342" s="19">
        <f t="shared" si="47"/>
        <v>48</v>
      </c>
      <c r="P342" s="12">
        <f t="shared" si="48"/>
        <v>157192.85309999998</v>
      </c>
      <c r="Q342" s="12">
        <f t="shared" si="49"/>
        <v>84229.333999999973</v>
      </c>
      <c r="R342" s="12">
        <f t="shared" si="50"/>
        <v>18172.3145</v>
      </c>
      <c r="S342" s="10">
        <f t="shared" si="51"/>
        <v>212</v>
      </c>
      <c r="T342" s="10">
        <f t="shared" si="52"/>
        <v>36</v>
      </c>
      <c r="U342" s="46">
        <f t="shared" si="53"/>
        <v>342.87385849056602</v>
      </c>
    </row>
    <row r="343" spans="1:21" s="27" customFormat="1" x14ac:dyDescent="0.45">
      <c r="A343" s="40">
        <v>41968</v>
      </c>
      <c r="B343" s="9">
        <v>41972</v>
      </c>
      <c r="C343" s="7" t="s">
        <v>52</v>
      </c>
      <c r="D343" s="7" t="s">
        <v>138</v>
      </c>
      <c r="E343" s="7" t="s">
        <v>139</v>
      </c>
      <c r="F343" s="7" t="s">
        <v>79</v>
      </c>
      <c r="G343" s="7" t="s">
        <v>13</v>
      </c>
      <c r="H343" s="7" t="s">
        <v>14</v>
      </c>
      <c r="I343" s="16">
        <v>275.952</v>
      </c>
      <c r="J343" s="16">
        <v>3</v>
      </c>
      <c r="K343" s="16">
        <v>0.2</v>
      </c>
      <c r="L343" s="38">
        <v>-37.943400000000025</v>
      </c>
      <c r="M343" s="19">
        <f t="shared" si="45"/>
        <v>2014</v>
      </c>
      <c r="N343" s="19">
        <f t="shared" si="46"/>
        <v>11</v>
      </c>
      <c r="O343" s="19">
        <f t="shared" si="47"/>
        <v>48</v>
      </c>
      <c r="P343" s="12">
        <f t="shared" si="48"/>
        <v>157192.85309999998</v>
      </c>
      <c r="Q343" s="12">
        <f t="shared" si="49"/>
        <v>84229.333999999973</v>
      </c>
      <c r="R343" s="12">
        <f t="shared" si="50"/>
        <v>18172.3145</v>
      </c>
      <c r="S343" s="10">
        <f t="shared" si="51"/>
        <v>212</v>
      </c>
      <c r="T343" s="10">
        <f t="shared" si="52"/>
        <v>36</v>
      </c>
      <c r="U343" s="46">
        <f t="shared" si="53"/>
        <v>342.87385849056602</v>
      </c>
    </row>
    <row r="344" spans="1:21" s="27" customFormat="1" x14ac:dyDescent="0.45">
      <c r="A344" s="40">
        <v>41968</v>
      </c>
      <c r="B344" s="9">
        <v>41972</v>
      </c>
      <c r="C344" s="7" t="s">
        <v>9</v>
      </c>
      <c r="D344" s="7" t="s">
        <v>19</v>
      </c>
      <c r="E344" s="7" t="s">
        <v>20</v>
      </c>
      <c r="F344" s="7" t="s">
        <v>21</v>
      </c>
      <c r="G344" s="7" t="s">
        <v>13</v>
      </c>
      <c r="H344" s="7" t="s">
        <v>3226</v>
      </c>
      <c r="I344" s="16">
        <v>725.34400000000005</v>
      </c>
      <c r="J344" s="16">
        <v>4</v>
      </c>
      <c r="K344" s="16">
        <v>0.2</v>
      </c>
      <c r="L344" s="38">
        <v>54.400800000000004</v>
      </c>
      <c r="M344" s="19">
        <f t="shared" si="45"/>
        <v>2014</v>
      </c>
      <c r="N344" s="19">
        <f t="shared" si="46"/>
        <v>11</v>
      </c>
      <c r="O344" s="19">
        <f t="shared" si="47"/>
        <v>48</v>
      </c>
      <c r="P344" s="12">
        <f t="shared" si="48"/>
        <v>157192.85309999998</v>
      </c>
      <c r="Q344" s="12">
        <f t="shared" si="49"/>
        <v>84229.333999999973</v>
      </c>
      <c r="R344" s="12">
        <f t="shared" si="50"/>
        <v>18172.3145</v>
      </c>
      <c r="S344" s="10">
        <f t="shared" si="51"/>
        <v>212</v>
      </c>
      <c r="T344" s="10">
        <f t="shared" si="52"/>
        <v>36</v>
      </c>
      <c r="U344" s="46">
        <f t="shared" si="53"/>
        <v>342.87385849056602</v>
      </c>
    </row>
    <row r="345" spans="1:21" s="27" customFormat="1" x14ac:dyDescent="0.45">
      <c r="A345" s="40">
        <v>41969</v>
      </c>
      <c r="B345" s="9">
        <v>41974</v>
      </c>
      <c r="C345" s="7" t="s">
        <v>9</v>
      </c>
      <c r="D345" s="7" t="s">
        <v>95</v>
      </c>
      <c r="E345" s="7" t="s">
        <v>54</v>
      </c>
      <c r="F345" s="7" t="s">
        <v>55</v>
      </c>
      <c r="G345" s="7" t="s">
        <v>13</v>
      </c>
      <c r="H345" s="7" t="s">
        <v>3228</v>
      </c>
      <c r="I345" s="16">
        <v>19.3</v>
      </c>
      <c r="J345" s="16">
        <v>5</v>
      </c>
      <c r="K345" s="16">
        <v>0.6</v>
      </c>
      <c r="L345" s="38">
        <v>-14.475000000000001</v>
      </c>
      <c r="M345" s="19">
        <f t="shared" si="45"/>
        <v>2014</v>
      </c>
      <c r="N345" s="19">
        <f t="shared" si="46"/>
        <v>11</v>
      </c>
      <c r="O345" s="19">
        <f t="shared" si="47"/>
        <v>48</v>
      </c>
      <c r="P345" s="12">
        <f t="shared" si="48"/>
        <v>157192.85309999998</v>
      </c>
      <c r="Q345" s="12">
        <f t="shared" si="49"/>
        <v>84229.333999999973</v>
      </c>
      <c r="R345" s="12">
        <f t="shared" si="50"/>
        <v>18172.3145</v>
      </c>
      <c r="S345" s="10">
        <f t="shared" si="51"/>
        <v>212</v>
      </c>
      <c r="T345" s="10">
        <f t="shared" si="52"/>
        <v>36</v>
      </c>
      <c r="U345" s="46">
        <f t="shared" si="53"/>
        <v>342.87385849056602</v>
      </c>
    </row>
    <row r="346" spans="1:21" s="27" customFormat="1" x14ac:dyDescent="0.45">
      <c r="A346" s="40">
        <v>41970</v>
      </c>
      <c r="B346" s="9">
        <v>41974</v>
      </c>
      <c r="C346" s="7" t="s">
        <v>18</v>
      </c>
      <c r="D346" s="7" t="s">
        <v>1538</v>
      </c>
      <c r="E346" s="7" t="s">
        <v>139</v>
      </c>
      <c r="F346" s="7" t="s">
        <v>79</v>
      </c>
      <c r="G346" s="7" t="s">
        <v>13</v>
      </c>
      <c r="H346" s="7" t="s">
        <v>3228</v>
      </c>
      <c r="I346" s="16">
        <v>199.89999999999998</v>
      </c>
      <c r="J346" s="16">
        <v>5</v>
      </c>
      <c r="K346" s="16">
        <v>0</v>
      </c>
      <c r="L346" s="38">
        <v>39.97999999999999</v>
      </c>
      <c r="M346" s="19">
        <f t="shared" si="45"/>
        <v>2014</v>
      </c>
      <c r="N346" s="19">
        <f t="shared" si="46"/>
        <v>11</v>
      </c>
      <c r="O346" s="19">
        <f t="shared" si="47"/>
        <v>48</v>
      </c>
      <c r="P346" s="12">
        <f t="shared" si="48"/>
        <v>157192.85309999998</v>
      </c>
      <c r="Q346" s="12">
        <f t="shared" si="49"/>
        <v>84229.333999999973</v>
      </c>
      <c r="R346" s="12">
        <f t="shared" si="50"/>
        <v>18172.3145</v>
      </c>
      <c r="S346" s="10">
        <f t="shared" si="51"/>
        <v>212</v>
      </c>
      <c r="T346" s="10">
        <f t="shared" si="52"/>
        <v>36</v>
      </c>
      <c r="U346" s="46">
        <f t="shared" si="53"/>
        <v>342.87385849056602</v>
      </c>
    </row>
    <row r="347" spans="1:21" s="27" customFormat="1" x14ac:dyDescent="0.45">
      <c r="A347" s="40">
        <v>41971</v>
      </c>
      <c r="B347" s="9">
        <v>41974</v>
      </c>
      <c r="C347" s="7" t="s">
        <v>18</v>
      </c>
      <c r="D347" s="7" t="s">
        <v>194</v>
      </c>
      <c r="E347" s="7" t="s">
        <v>195</v>
      </c>
      <c r="F347" s="7" t="s">
        <v>12</v>
      </c>
      <c r="G347" s="7" t="s">
        <v>13</v>
      </c>
      <c r="H347" s="7" t="s">
        <v>3228</v>
      </c>
      <c r="I347" s="16">
        <v>397.59999999999997</v>
      </c>
      <c r="J347" s="16">
        <v>5</v>
      </c>
      <c r="K347" s="16">
        <v>0</v>
      </c>
      <c r="L347" s="38">
        <v>43.735999999999962</v>
      </c>
      <c r="M347" s="19">
        <f t="shared" si="45"/>
        <v>2014</v>
      </c>
      <c r="N347" s="19">
        <f t="shared" si="46"/>
        <v>11</v>
      </c>
      <c r="O347" s="19">
        <f t="shared" si="47"/>
        <v>48</v>
      </c>
      <c r="P347" s="12">
        <f t="shared" si="48"/>
        <v>157192.85309999998</v>
      </c>
      <c r="Q347" s="12">
        <f t="shared" si="49"/>
        <v>84229.333999999973</v>
      </c>
      <c r="R347" s="12">
        <f t="shared" si="50"/>
        <v>18172.3145</v>
      </c>
      <c r="S347" s="10">
        <f t="shared" si="51"/>
        <v>212</v>
      </c>
      <c r="T347" s="10">
        <f t="shared" si="52"/>
        <v>36</v>
      </c>
      <c r="U347" s="46">
        <f t="shared" si="53"/>
        <v>342.87385849056602</v>
      </c>
    </row>
    <row r="348" spans="1:21" s="27" customFormat="1" x14ac:dyDescent="0.45">
      <c r="A348" s="40">
        <v>41971</v>
      </c>
      <c r="B348" s="9">
        <v>41971</v>
      </c>
      <c r="C348" s="7" t="s">
        <v>52</v>
      </c>
      <c r="D348" s="7" t="s">
        <v>67</v>
      </c>
      <c r="E348" s="7" t="s">
        <v>20</v>
      </c>
      <c r="F348" s="7" t="s">
        <v>21</v>
      </c>
      <c r="G348" s="7" t="s">
        <v>13</v>
      </c>
      <c r="H348" s="7" t="s">
        <v>14</v>
      </c>
      <c r="I348" s="16">
        <v>411.33199999999999</v>
      </c>
      <c r="J348" s="16">
        <v>4</v>
      </c>
      <c r="K348" s="16">
        <v>0.15</v>
      </c>
      <c r="L348" s="38">
        <v>-4.8391999999999769</v>
      </c>
      <c r="M348" s="19">
        <f t="shared" si="45"/>
        <v>2014</v>
      </c>
      <c r="N348" s="19">
        <f t="shared" si="46"/>
        <v>11</v>
      </c>
      <c r="O348" s="19">
        <f t="shared" si="47"/>
        <v>48</v>
      </c>
      <c r="P348" s="12">
        <f t="shared" si="48"/>
        <v>157192.85309999998</v>
      </c>
      <c r="Q348" s="12">
        <f t="shared" si="49"/>
        <v>84229.333999999973</v>
      </c>
      <c r="R348" s="12">
        <f t="shared" si="50"/>
        <v>18172.3145</v>
      </c>
      <c r="S348" s="10">
        <f t="shared" si="51"/>
        <v>212</v>
      </c>
      <c r="T348" s="10">
        <f t="shared" si="52"/>
        <v>36</v>
      </c>
      <c r="U348" s="46">
        <f t="shared" si="53"/>
        <v>342.87385849056602</v>
      </c>
    </row>
    <row r="349" spans="1:21" s="27" customFormat="1" x14ac:dyDescent="0.45">
      <c r="A349" s="40">
        <v>41974</v>
      </c>
      <c r="B349" s="9">
        <v>41976</v>
      </c>
      <c r="C349" s="7" t="s">
        <v>9</v>
      </c>
      <c r="D349" s="7" t="s">
        <v>59</v>
      </c>
      <c r="E349" s="7" t="s">
        <v>60</v>
      </c>
      <c r="F349" s="7" t="s">
        <v>55</v>
      </c>
      <c r="G349" s="7" t="s">
        <v>13</v>
      </c>
      <c r="H349" s="7" t="s">
        <v>3226</v>
      </c>
      <c r="I349" s="16">
        <v>2807.84</v>
      </c>
      <c r="J349" s="16">
        <v>8</v>
      </c>
      <c r="K349" s="16">
        <v>0</v>
      </c>
      <c r="L349" s="38">
        <v>673.88160000000016</v>
      </c>
      <c r="M349" s="19">
        <f t="shared" si="45"/>
        <v>2014</v>
      </c>
      <c r="N349" s="19">
        <f t="shared" si="46"/>
        <v>12</v>
      </c>
      <c r="O349" s="19">
        <f t="shared" si="47"/>
        <v>49</v>
      </c>
      <c r="P349" s="12">
        <f t="shared" si="48"/>
        <v>157192.85309999998</v>
      </c>
      <c r="Q349" s="12">
        <f t="shared" si="49"/>
        <v>90410.50069999996</v>
      </c>
      <c r="R349" s="12">
        <f t="shared" si="50"/>
        <v>23729.715</v>
      </c>
      <c r="S349" s="10">
        <f t="shared" si="51"/>
        <v>258</v>
      </c>
      <c r="T349" s="10">
        <f t="shared" si="52"/>
        <v>35</v>
      </c>
      <c r="U349" s="46">
        <f t="shared" si="53"/>
        <v>376.66214285714284</v>
      </c>
    </row>
    <row r="350" spans="1:21" s="27" customFormat="1" x14ac:dyDescent="0.45">
      <c r="A350" s="40">
        <v>41974</v>
      </c>
      <c r="B350" s="9">
        <v>41978</v>
      </c>
      <c r="C350" s="7" t="s">
        <v>9</v>
      </c>
      <c r="D350" s="7" t="s">
        <v>67</v>
      </c>
      <c r="E350" s="7" t="s">
        <v>20</v>
      </c>
      <c r="F350" s="7" t="s">
        <v>21</v>
      </c>
      <c r="G350" s="7" t="s">
        <v>13</v>
      </c>
      <c r="H350" s="7" t="s">
        <v>3228</v>
      </c>
      <c r="I350" s="16">
        <v>58.199999999999996</v>
      </c>
      <c r="J350" s="16">
        <v>3</v>
      </c>
      <c r="K350" s="16">
        <v>0</v>
      </c>
      <c r="L350" s="38">
        <v>28.517999999999994</v>
      </c>
      <c r="M350" s="19">
        <f t="shared" si="45"/>
        <v>2014</v>
      </c>
      <c r="N350" s="19">
        <f t="shared" si="46"/>
        <v>12</v>
      </c>
      <c r="O350" s="19">
        <f t="shared" si="47"/>
        <v>49</v>
      </c>
      <c r="P350" s="12">
        <f t="shared" si="48"/>
        <v>157192.85309999998</v>
      </c>
      <c r="Q350" s="12">
        <f t="shared" si="49"/>
        <v>90410.50069999996</v>
      </c>
      <c r="R350" s="12">
        <f t="shared" si="50"/>
        <v>23729.715</v>
      </c>
      <c r="S350" s="10">
        <f t="shared" si="51"/>
        <v>258</v>
      </c>
      <c r="T350" s="10">
        <f t="shared" si="52"/>
        <v>35</v>
      </c>
      <c r="U350" s="46">
        <f t="shared" si="53"/>
        <v>376.66214285714284</v>
      </c>
    </row>
    <row r="351" spans="1:21" s="27" customFormat="1" x14ac:dyDescent="0.45">
      <c r="A351" s="40">
        <v>41974</v>
      </c>
      <c r="B351" s="9">
        <v>41976</v>
      </c>
      <c r="C351" s="7" t="s">
        <v>9</v>
      </c>
      <c r="D351" s="7" t="s">
        <v>248</v>
      </c>
      <c r="E351" s="7" t="s">
        <v>249</v>
      </c>
      <c r="F351" s="7" t="s">
        <v>79</v>
      </c>
      <c r="G351" s="7" t="s">
        <v>13</v>
      </c>
      <c r="H351" s="7" t="s">
        <v>3228</v>
      </c>
      <c r="I351" s="16">
        <v>8.1280000000000001</v>
      </c>
      <c r="J351" s="16">
        <v>2</v>
      </c>
      <c r="K351" s="16">
        <v>0.2</v>
      </c>
      <c r="L351" s="38">
        <v>1.4223999999999997</v>
      </c>
      <c r="M351" s="19">
        <f t="shared" si="45"/>
        <v>2014</v>
      </c>
      <c r="N351" s="19">
        <f t="shared" si="46"/>
        <v>12</v>
      </c>
      <c r="O351" s="19">
        <f t="shared" si="47"/>
        <v>49</v>
      </c>
      <c r="P351" s="12">
        <f t="shared" si="48"/>
        <v>157192.85309999998</v>
      </c>
      <c r="Q351" s="12">
        <f t="shared" si="49"/>
        <v>90410.50069999996</v>
      </c>
      <c r="R351" s="12">
        <f t="shared" si="50"/>
        <v>23729.715</v>
      </c>
      <c r="S351" s="10">
        <f t="shared" si="51"/>
        <v>258</v>
      </c>
      <c r="T351" s="10">
        <f t="shared" si="52"/>
        <v>35</v>
      </c>
      <c r="U351" s="46">
        <f t="shared" si="53"/>
        <v>376.66214285714284</v>
      </c>
    </row>
    <row r="352" spans="1:21" s="27" customFormat="1" x14ac:dyDescent="0.45">
      <c r="A352" s="40">
        <v>41974</v>
      </c>
      <c r="B352" s="9">
        <v>41976</v>
      </c>
      <c r="C352" s="7" t="s">
        <v>9</v>
      </c>
      <c r="D352" s="7" t="s">
        <v>248</v>
      </c>
      <c r="E352" s="7" t="s">
        <v>249</v>
      </c>
      <c r="F352" s="7" t="s">
        <v>79</v>
      </c>
      <c r="G352" s="7" t="s">
        <v>13</v>
      </c>
      <c r="H352" s="7" t="s">
        <v>3226</v>
      </c>
      <c r="I352" s="16">
        <v>909.7199999999998</v>
      </c>
      <c r="J352" s="16">
        <v>6</v>
      </c>
      <c r="K352" s="16">
        <v>0.3</v>
      </c>
      <c r="L352" s="38">
        <v>-51.983999999999924</v>
      </c>
      <c r="M352" s="19">
        <f t="shared" si="45"/>
        <v>2014</v>
      </c>
      <c r="N352" s="19">
        <f t="shared" si="46"/>
        <v>12</v>
      </c>
      <c r="O352" s="19">
        <f t="shared" si="47"/>
        <v>49</v>
      </c>
      <c r="P352" s="12">
        <f t="shared" si="48"/>
        <v>157192.85309999998</v>
      </c>
      <c r="Q352" s="12">
        <f t="shared" si="49"/>
        <v>90410.50069999996</v>
      </c>
      <c r="R352" s="12">
        <f t="shared" si="50"/>
        <v>23729.715</v>
      </c>
      <c r="S352" s="10">
        <f t="shared" si="51"/>
        <v>258</v>
      </c>
      <c r="T352" s="10">
        <f t="shared" si="52"/>
        <v>35</v>
      </c>
      <c r="U352" s="46">
        <f t="shared" si="53"/>
        <v>376.66214285714284</v>
      </c>
    </row>
    <row r="353" spans="1:21" s="27" customFormat="1" x14ac:dyDescent="0.45">
      <c r="A353" s="40">
        <v>41974</v>
      </c>
      <c r="B353" s="9">
        <v>41976</v>
      </c>
      <c r="C353" s="7" t="s">
        <v>18</v>
      </c>
      <c r="D353" s="7" t="s">
        <v>95</v>
      </c>
      <c r="E353" s="7" t="s">
        <v>54</v>
      </c>
      <c r="F353" s="7" t="s">
        <v>55</v>
      </c>
      <c r="G353" s="7" t="s">
        <v>13</v>
      </c>
      <c r="H353" s="7" t="s">
        <v>3226</v>
      </c>
      <c r="I353" s="16">
        <v>674.05799999999999</v>
      </c>
      <c r="J353" s="16">
        <v>3</v>
      </c>
      <c r="K353" s="16">
        <v>0.3</v>
      </c>
      <c r="L353" s="38">
        <v>-19.258800000000008</v>
      </c>
      <c r="M353" s="19">
        <f t="shared" si="45"/>
        <v>2014</v>
      </c>
      <c r="N353" s="19">
        <f t="shared" si="46"/>
        <v>12</v>
      </c>
      <c r="O353" s="19">
        <f t="shared" si="47"/>
        <v>49</v>
      </c>
      <c r="P353" s="12">
        <f t="shared" si="48"/>
        <v>157192.85309999998</v>
      </c>
      <c r="Q353" s="12">
        <f t="shared" si="49"/>
        <v>90410.50069999996</v>
      </c>
      <c r="R353" s="12">
        <f t="shared" si="50"/>
        <v>23729.715</v>
      </c>
      <c r="S353" s="10">
        <f t="shared" si="51"/>
        <v>258</v>
      </c>
      <c r="T353" s="10">
        <f t="shared" si="52"/>
        <v>35</v>
      </c>
      <c r="U353" s="46">
        <f t="shared" si="53"/>
        <v>376.66214285714284</v>
      </c>
    </row>
    <row r="354" spans="1:21" s="27" customFormat="1" x14ac:dyDescent="0.45">
      <c r="A354" s="40">
        <v>41974</v>
      </c>
      <c r="B354" s="9">
        <v>41976</v>
      </c>
      <c r="C354" s="7" t="s">
        <v>9</v>
      </c>
      <c r="D354" s="7" t="s">
        <v>600</v>
      </c>
      <c r="E354" s="7" t="s">
        <v>601</v>
      </c>
      <c r="F354" s="7" t="s">
        <v>79</v>
      </c>
      <c r="G354" s="7" t="s">
        <v>13</v>
      </c>
      <c r="H354" s="7" t="s">
        <v>3228</v>
      </c>
      <c r="I354" s="16">
        <v>45.839999999999996</v>
      </c>
      <c r="J354" s="16">
        <v>3</v>
      </c>
      <c r="K354" s="16">
        <v>0</v>
      </c>
      <c r="L354" s="38">
        <v>15.585599999999999</v>
      </c>
      <c r="M354" s="19">
        <f t="shared" si="45"/>
        <v>2014</v>
      </c>
      <c r="N354" s="19">
        <f t="shared" si="46"/>
        <v>12</v>
      </c>
      <c r="O354" s="19">
        <f t="shared" si="47"/>
        <v>49</v>
      </c>
      <c r="P354" s="12">
        <f t="shared" si="48"/>
        <v>157192.85309999998</v>
      </c>
      <c r="Q354" s="12">
        <f t="shared" si="49"/>
        <v>90410.50069999996</v>
      </c>
      <c r="R354" s="12">
        <f t="shared" si="50"/>
        <v>23729.715</v>
      </c>
      <c r="S354" s="10">
        <f t="shared" si="51"/>
        <v>258</v>
      </c>
      <c r="T354" s="10">
        <f t="shared" si="52"/>
        <v>35</v>
      </c>
      <c r="U354" s="46">
        <f t="shared" si="53"/>
        <v>376.66214285714284</v>
      </c>
    </row>
    <row r="355" spans="1:21" s="27" customFormat="1" x14ac:dyDescent="0.45">
      <c r="A355" s="40">
        <v>41974</v>
      </c>
      <c r="B355" s="9">
        <v>41976</v>
      </c>
      <c r="C355" s="7" t="s">
        <v>9</v>
      </c>
      <c r="D355" s="7" t="s">
        <v>600</v>
      </c>
      <c r="E355" s="7" t="s">
        <v>601</v>
      </c>
      <c r="F355" s="7" t="s">
        <v>79</v>
      </c>
      <c r="G355" s="7" t="s">
        <v>13</v>
      </c>
      <c r="H355" s="7" t="s">
        <v>3228</v>
      </c>
      <c r="I355" s="16">
        <v>9.82</v>
      </c>
      <c r="J355" s="16">
        <v>2</v>
      </c>
      <c r="K355" s="16">
        <v>0</v>
      </c>
      <c r="L355" s="38">
        <v>3.2405999999999997</v>
      </c>
      <c r="M355" s="19">
        <f t="shared" si="45"/>
        <v>2014</v>
      </c>
      <c r="N355" s="19">
        <f t="shared" si="46"/>
        <v>12</v>
      </c>
      <c r="O355" s="19">
        <f t="shared" si="47"/>
        <v>49</v>
      </c>
      <c r="P355" s="12">
        <f t="shared" si="48"/>
        <v>157192.85309999998</v>
      </c>
      <c r="Q355" s="12">
        <f t="shared" si="49"/>
        <v>90410.50069999996</v>
      </c>
      <c r="R355" s="12">
        <f t="shared" si="50"/>
        <v>23729.715</v>
      </c>
      <c r="S355" s="10">
        <f t="shared" si="51"/>
        <v>258</v>
      </c>
      <c r="T355" s="10">
        <f t="shared" si="52"/>
        <v>35</v>
      </c>
      <c r="U355" s="46">
        <f t="shared" si="53"/>
        <v>376.66214285714284</v>
      </c>
    </row>
    <row r="356" spans="1:21" s="27" customFormat="1" x14ac:dyDescent="0.45">
      <c r="A356" s="40">
        <v>41975</v>
      </c>
      <c r="B356" s="9">
        <v>41977</v>
      </c>
      <c r="C356" s="7" t="s">
        <v>9</v>
      </c>
      <c r="D356" s="7" t="s">
        <v>138</v>
      </c>
      <c r="E356" s="7" t="s">
        <v>139</v>
      </c>
      <c r="F356" s="7" t="s">
        <v>79</v>
      </c>
      <c r="G356" s="7" t="s">
        <v>13</v>
      </c>
      <c r="H356" s="7" t="s">
        <v>14</v>
      </c>
      <c r="I356" s="16">
        <v>883.92</v>
      </c>
      <c r="J356" s="16">
        <v>5</v>
      </c>
      <c r="K356" s="16">
        <v>0.2</v>
      </c>
      <c r="L356" s="38">
        <v>-110.49000000000007</v>
      </c>
      <c r="M356" s="19">
        <f t="shared" si="45"/>
        <v>2014</v>
      </c>
      <c r="N356" s="19">
        <f t="shared" si="46"/>
        <v>12</v>
      </c>
      <c r="O356" s="19">
        <f t="shared" si="47"/>
        <v>49</v>
      </c>
      <c r="P356" s="12">
        <f t="shared" si="48"/>
        <v>157192.85309999998</v>
      </c>
      <c r="Q356" s="12">
        <f t="shared" si="49"/>
        <v>90410.50069999996</v>
      </c>
      <c r="R356" s="12">
        <f t="shared" si="50"/>
        <v>23729.715</v>
      </c>
      <c r="S356" s="10">
        <f t="shared" si="51"/>
        <v>258</v>
      </c>
      <c r="T356" s="10">
        <f t="shared" si="52"/>
        <v>35</v>
      </c>
      <c r="U356" s="46">
        <f t="shared" si="53"/>
        <v>376.66214285714284</v>
      </c>
    </row>
    <row r="357" spans="1:21" s="27" customFormat="1" x14ac:dyDescent="0.45">
      <c r="A357" s="40">
        <v>41975</v>
      </c>
      <c r="B357" s="9">
        <v>41979</v>
      </c>
      <c r="C357" s="7" t="s">
        <v>18</v>
      </c>
      <c r="D357" s="7" t="s">
        <v>2469</v>
      </c>
      <c r="E357" s="7" t="s">
        <v>54</v>
      </c>
      <c r="F357" s="7" t="s">
        <v>55</v>
      </c>
      <c r="G357" s="7" t="s">
        <v>13</v>
      </c>
      <c r="H357" s="7" t="s">
        <v>3228</v>
      </c>
      <c r="I357" s="16">
        <v>58.36</v>
      </c>
      <c r="J357" s="16">
        <v>5</v>
      </c>
      <c r="K357" s="16">
        <v>0.6</v>
      </c>
      <c r="L357" s="38">
        <v>-24.802999999999997</v>
      </c>
      <c r="M357" s="19">
        <f t="shared" si="45"/>
        <v>2014</v>
      </c>
      <c r="N357" s="19">
        <f t="shared" si="46"/>
        <v>12</v>
      </c>
      <c r="O357" s="19">
        <f t="shared" si="47"/>
        <v>49</v>
      </c>
      <c r="P357" s="12">
        <f t="shared" si="48"/>
        <v>157192.85309999998</v>
      </c>
      <c r="Q357" s="12">
        <f t="shared" si="49"/>
        <v>90410.50069999996</v>
      </c>
      <c r="R357" s="12">
        <f t="shared" si="50"/>
        <v>23729.715</v>
      </c>
      <c r="S357" s="10">
        <f t="shared" si="51"/>
        <v>258</v>
      </c>
      <c r="T357" s="10">
        <f t="shared" si="52"/>
        <v>35</v>
      </c>
      <c r="U357" s="46">
        <f t="shared" si="53"/>
        <v>376.66214285714284</v>
      </c>
    </row>
    <row r="358" spans="1:21" s="27" customFormat="1" x14ac:dyDescent="0.45">
      <c r="A358" s="40">
        <v>41975</v>
      </c>
      <c r="B358" s="9">
        <v>41979</v>
      </c>
      <c r="C358" s="7" t="s">
        <v>18</v>
      </c>
      <c r="D358" s="7" t="s">
        <v>2469</v>
      </c>
      <c r="E358" s="7" t="s">
        <v>54</v>
      </c>
      <c r="F358" s="7" t="s">
        <v>55</v>
      </c>
      <c r="G358" s="7" t="s">
        <v>13</v>
      </c>
      <c r="H358" s="7" t="s">
        <v>3228</v>
      </c>
      <c r="I358" s="16">
        <v>39.960000000000008</v>
      </c>
      <c r="J358" s="16">
        <v>5</v>
      </c>
      <c r="K358" s="16">
        <v>0.6</v>
      </c>
      <c r="L358" s="38">
        <v>-23.975999999999999</v>
      </c>
      <c r="M358" s="19">
        <f t="shared" si="45"/>
        <v>2014</v>
      </c>
      <c r="N358" s="19">
        <f t="shared" si="46"/>
        <v>12</v>
      </c>
      <c r="O358" s="19">
        <f t="shared" si="47"/>
        <v>49</v>
      </c>
      <c r="P358" s="12">
        <f t="shared" si="48"/>
        <v>157192.85309999998</v>
      </c>
      <c r="Q358" s="12">
        <f t="shared" si="49"/>
        <v>90410.50069999996</v>
      </c>
      <c r="R358" s="12">
        <f t="shared" si="50"/>
        <v>23729.715</v>
      </c>
      <c r="S358" s="10">
        <f t="shared" si="51"/>
        <v>258</v>
      </c>
      <c r="T358" s="10">
        <f t="shared" si="52"/>
        <v>35</v>
      </c>
      <c r="U358" s="46">
        <f t="shared" si="53"/>
        <v>376.66214285714284</v>
      </c>
    </row>
    <row r="359" spans="1:21" s="27" customFormat="1" x14ac:dyDescent="0.45">
      <c r="A359" s="40">
        <v>41975</v>
      </c>
      <c r="B359" s="9">
        <v>41980</v>
      </c>
      <c r="C359" s="7" t="s">
        <v>18</v>
      </c>
      <c r="D359" s="7" t="s">
        <v>1439</v>
      </c>
      <c r="E359" s="7" t="s">
        <v>1255</v>
      </c>
      <c r="F359" s="7" t="s">
        <v>79</v>
      </c>
      <c r="G359" s="7" t="s">
        <v>13</v>
      </c>
      <c r="H359" s="7" t="s">
        <v>3228</v>
      </c>
      <c r="I359" s="16">
        <v>60.72</v>
      </c>
      <c r="J359" s="16">
        <v>3</v>
      </c>
      <c r="K359" s="16">
        <v>0</v>
      </c>
      <c r="L359" s="38">
        <v>23.680799999999998</v>
      </c>
      <c r="M359" s="19">
        <f t="shared" si="45"/>
        <v>2014</v>
      </c>
      <c r="N359" s="19">
        <f t="shared" si="46"/>
        <v>12</v>
      </c>
      <c r="O359" s="19">
        <f t="shared" si="47"/>
        <v>49</v>
      </c>
      <c r="P359" s="12">
        <f t="shared" si="48"/>
        <v>157192.85309999998</v>
      </c>
      <c r="Q359" s="12">
        <f t="shared" si="49"/>
        <v>90410.50069999996</v>
      </c>
      <c r="R359" s="12">
        <f t="shared" si="50"/>
        <v>23729.715</v>
      </c>
      <c r="S359" s="10">
        <f t="shared" si="51"/>
        <v>258</v>
      </c>
      <c r="T359" s="10">
        <f t="shared" si="52"/>
        <v>35</v>
      </c>
      <c r="U359" s="46">
        <f t="shared" si="53"/>
        <v>376.66214285714284</v>
      </c>
    </row>
    <row r="360" spans="1:21" s="27" customFormat="1" x14ac:dyDescent="0.45">
      <c r="A360" s="40">
        <v>41975</v>
      </c>
      <c r="B360" s="9">
        <v>41980</v>
      </c>
      <c r="C360" s="7" t="s">
        <v>18</v>
      </c>
      <c r="D360" s="7" t="s">
        <v>1439</v>
      </c>
      <c r="E360" s="7" t="s">
        <v>1255</v>
      </c>
      <c r="F360" s="7" t="s">
        <v>79</v>
      </c>
      <c r="G360" s="7" t="s">
        <v>13</v>
      </c>
      <c r="H360" s="7" t="s">
        <v>3226</v>
      </c>
      <c r="I360" s="16">
        <v>239.84</v>
      </c>
      <c r="J360" s="16">
        <v>8</v>
      </c>
      <c r="K360" s="16">
        <v>0</v>
      </c>
      <c r="L360" s="38">
        <v>64.756799999999998</v>
      </c>
      <c r="M360" s="19">
        <f t="shared" si="45"/>
        <v>2014</v>
      </c>
      <c r="N360" s="19">
        <f t="shared" si="46"/>
        <v>12</v>
      </c>
      <c r="O360" s="19">
        <f t="shared" si="47"/>
        <v>49</v>
      </c>
      <c r="P360" s="12">
        <f t="shared" si="48"/>
        <v>157192.85309999998</v>
      </c>
      <c r="Q360" s="12">
        <f t="shared" si="49"/>
        <v>90410.50069999996</v>
      </c>
      <c r="R360" s="12">
        <f t="shared" si="50"/>
        <v>23729.715</v>
      </c>
      <c r="S360" s="10">
        <f t="shared" si="51"/>
        <v>258</v>
      </c>
      <c r="T360" s="10">
        <f t="shared" si="52"/>
        <v>35</v>
      </c>
      <c r="U360" s="46">
        <f t="shared" si="53"/>
        <v>376.66214285714284</v>
      </c>
    </row>
    <row r="361" spans="1:21" s="27" customFormat="1" x14ac:dyDescent="0.45">
      <c r="A361" s="40">
        <v>41979</v>
      </c>
      <c r="B361" s="9">
        <v>41981</v>
      </c>
      <c r="C361" s="7" t="s">
        <v>9</v>
      </c>
      <c r="D361" s="7" t="s">
        <v>95</v>
      </c>
      <c r="E361" s="7" t="s">
        <v>54</v>
      </c>
      <c r="F361" s="7" t="s">
        <v>55</v>
      </c>
      <c r="G361" s="7" t="s">
        <v>13</v>
      </c>
      <c r="H361" s="7" t="s">
        <v>3228</v>
      </c>
      <c r="I361" s="16">
        <v>23.976000000000003</v>
      </c>
      <c r="J361" s="16">
        <v>3</v>
      </c>
      <c r="K361" s="16">
        <v>0.6</v>
      </c>
      <c r="L361" s="38">
        <v>-14.385599999999997</v>
      </c>
      <c r="M361" s="19">
        <f t="shared" si="45"/>
        <v>2014</v>
      </c>
      <c r="N361" s="19">
        <f t="shared" si="46"/>
        <v>12</v>
      </c>
      <c r="O361" s="19">
        <f t="shared" si="47"/>
        <v>49</v>
      </c>
      <c r="P361" s="12">
        <f t="shared" si="48"/>
        <v>157192.85309999998</v>
      </c>
      <c r="Q361" s="12">
        <f t="shared" si="49"/>
        <v>90410.50069999996</v>
      </c>
      <c r="R361" s="12">
        <f t="shared" si="50"/>
        <v>23729.715</v>
      </c>
      <c r="S361" s="10">
        <f t="shared" si="51"/>
        <v>258</v>
      </c>
      <c r="T361" s="10">
        <f t="shared" si="52"/>
        <v>35</v>
      </c>
      <c r="U361" s="46">
        <f t="shared" si="53"/>
        <v>376.66214285714284</v>
      </c>
    </row>
    <row r="362" spans="1:21" s="27" customFormat="1" x14ac:dyDescent="0.45">
      <c r="A362" s="40">
        <v>41979</v>
      </c>
      <c r="B362" s="9">
        <v>41984</v>
      </c>
      <c r="C362" s="7" t="s">
        <v>9</v>
      </c>
      <c r="D362" s="7" t="s">
        <v>164</v>
      </c>
      <c r="E362" s="7" t="s">
        <v>212</v>
      </c>
      <c r="F362" s="7" t="s">
        <v>21</v>
      </c>
      <c r="G362" s="7" t="s">
        <v>13</v>
      </c>
      <c r="H362" s="7" t="s">
        <v>29</v>
      </c>
      <c r="I362" s="16">
        <v>275.49</v>
      </c>
      <c r="J362" s="16">
        <v>1</v>
      </c>
      <c r="K362" s="16">
        <v>0.5</v>
      </c>
      <c r="L362" s="38">
        <v>-170.80380000000002</v>
      </c>
      <c r="M362" s="19">
        <f t="shared" si="45"/>
        <v>2014</v>
      </c>
      <c r="N362" s="19">
        <f t="shared" si="46"/>
        <v>12</v>
      </c>
      <c r="O362" s="19">
        <f t="shared" si="47"/>
        <v>49</v>
      </c>
      <c r="P362" s="12">
        <f t="shared" si="48"/>
        <v>157192.85309999998</v>
      </c>
      <c r="Q362" s="12">
        <f t="shared" si="49"/>
        <v>90410.50069999996</v>
      </c>
      <c r="R362" s="12">
        <f t="shared" si="50"/>
        <v>23729.715</v>
      </c>
      <c r="S362" s="10">
        <f t="shared" si="51"/>
        <v>258</v>
      </c>
      <c r="T362" s="10">
        <f t="shared" si="52"/>
        <v>35</v>
      </c>
      <c r="U362" s="46">
        <f t="shared" si="53"/>
        <v>376.66214285714284</v>
      </c>
    </row>
    <row r="363" spans="1:21" s="27" customFormat="1" x14ac:dyDescent="0.45">
      <c r="A363" s="40">
        <v>41979</v>
      </c>
      <c r="B363" s="9">
        <v>41983</v>
      </c>
      <c r="C363" s="7" t="s">
        <v>9</v>
      </c>
      <c r="D363" s="7" t="s">
        <v>156</v>
      </c>
      <c r="E363" s="7" t="s">
        <v>110</v>
      </c>
      <c r="F363" s="7" t="s">
        <v>55</v>
      </c>
      <c r="G363" s="7" t="s">
        <v>13</v>
      </c>
      <c r="H363" s="7" t="s">
        <v>29</v>
      </c>
      <c r="I363" s="16">
        <v>214.95000000000002</v>
      </c>
      <c r="J363" s="16">
        <v>5</v>
      </c>
      <c r="K363" s="16">
        <v>0.5</v>
      </c>
      <c r="L363" s="38">
        <v>-120.37200000000003</v>
      </c>
      <c r="M363" s="19">
        <f t="shared" si="45"/>
        <v>2014</v>
      </c>
      <c r="N363" s="19">
        <f t="shared" si="46"/>
        <v>12</v>
      </c>
      <c r="O363" s="19">
        <f t="shared" si="47"/>
        <v>49</v>
      </c>
      <c r="P363" s="12">
        <f t="shared" si="48"/>
        <v>157192.85309999998</v>
      </c>
      <c r="Q363" s="12">
        <f t="shared" si="49"/>
        <v>90410.50069999996</v>
      </c>
      <c r="R363" s="12">
        <f t="shared" si="50"/>
        <v>23729.715</v>
      </c>
      <c r="S363" s="10">
        <f t="shared" si="51"/>
        <v>258</v>
      </c>
      <c r="T363" s="10">
        <f t="shared" si="52"/>
        <v>35</v>
      </c>
      <c r="U363" s="46">
        <f t="shared" si="53"/>
        <v>376.66214285714284</v>
      </c>
    </row>
    <row r="364" spans="1:21" s="27" customFormat="1" x14ac:dyDescent="0.45">
      <c r="A364" s="40">
        <v>41979</v>
      </c>
      <c r="B364" s="9">
        <v>41983</v>
      </c>
      <c r="C364" s="7" t="s">
        <v>9</v>
      </c>
      <c r="D364" s="7" t="s">
        <v>156</v>
      </c>
      <c r="E364" s="7" t="s">
        <v>110</v>
      </c>
      <c r="F364" s="7" t="s">
        <v>55</v>
      </c>
      <c r="G364" s="7" t="s">
        <v>13</v>
      </c>
      <c r="H364" s="7" t="s">
        <v>3228</v>
      </c>
      <c r="I364" s="16">
        <v>10.776000000000002</v>
      </c>
      <c r="J364" s="16">
        <v>3</v>
      </c>
      <c r="K364" s="16">
        <v>0.6</v>
      </c>
      <c r="L364" s="38">
        <v>-4.8491999999999997</v>
      </c>
      <c r="M364" s="19">
        <f t="shared" si="45"/>
        <v>2014</v>
      </c>
      <c r="N364" s="19">
        <f t="shared" si="46"/>
        <v>12</v>
      </c>
      <c r="O364" s="19">
        <f t="shared" si="47"/>
        <v>49</v>
      </c>
      <c r="P364" s="12">
        <f t="shared" si="48"/>
        <v>157192.85309999998</v>
      </c>
      <c r="Q364" s="12">
        <f t="shared" si="49"/>
        <v>90410.50069999996</v>
      </c>
      <c r="R364" s="12">
        <f t="shared" si="50"/>
        <v>23729.715</v>
      </c>
      <c r="S364" s="10">
        <f t="shared" si="51"/>
        <v>258</v>
      </c>
      <c r="T364" s="10">
        <f t="shared" si="52"/>
        <v>35</v>
      </c>
      <c r="U364" s="46">
        <f t="shared" si="53"/>
        <v>376.66214285714284</v>
      </c>
    </row>
    <row r="365" spans="1:21" s="27" customFormat="1" x14ac:dyDescent="0.45">
      <c r="A365" s="40">
        <v>41981</v>
      </c>
      <c r="B365" s="9">
        <v>41983</v>
      </c>
      <c r="C365" s="7" t="s">
        <v>9</v>
      </c>
      <c r="D365" s="7" t="s">
        <v>1359</v>
      </c>
      <c r="E365" s="7" t="s">
        <v>49</v>
      </c>
      <c r="F365" s="7" t="s">
        <v>21</v>
      </c>
      <c r="G365" s="7" t="s">
        <v>13</v>
      </c>
      <c r="H365" s="7" t="s">
        <v>3226</v>
      </c>
      <c r="I365" s="16">
        <v>603.91999999999996</v>
      </c>
      <c r="J365" s="16">
        <v>5</v>
      </c>
      <c r="K365" s="16">
        <v>0.2</v>
      </c>
      <c r="L365" s="38">
        <v>45.294000000000011</v>
      </c>
      <c r="M365" s="19">
        <f t="shared" si="45"/>
        <v>2014</v>
      </c>
      <c r="N365" s="19">
        <f t="shared" si="46"/>
        <v>12</v>
      </c>
      <c r="O365" s="19">
        <f t="shared" si="47"/>
        <v>50</v>
      </c>
      <c r="P365" s="12">
        <f t="shared" si="48"/>
        <v>157192.85309999998</v>
      </c>
      <c r="Q365" s="12">
        <f t="shared" si="49"/>
        <v>90410.50069999996</v>
      </c>
      <c r="R365" s="12">
        <f t="shared" si="50"/>
        <v>17222.834500000004</v>
      </c>
      <c r="S365" s="10">
        <f t="shared" si="51"/>
        <v>155</v>
      </c>
      <c r="T365" s="10">
        <f t="shared" si="52"/>
        <v>18</v>
      </c>
      <c r="U365" s="46">
        <f t="shared" si="53"/>
        <v>441.61114102564113</v>
      </c>
    </row>
    <row r="366" spans="1:21" s="27" customFormat="1" x14ac:dyDescent="0.45">
      <c r="A366" s="40">
        <v>41981</v>
      </c>
      <c r="B366" s="9">
        <v>41988</v>
      </c>
      <c r="C366" s="7" t="s">
        <v>18</v>
      </c>
      <c r="D366" s="7" t="s">
        <v>67</v>
      </c>
      <c r="E366" s="7" t="s">
        <v>20</v>
      </c>
      <c r="F366" s="7" t="s">
        <v>21</v>
      </c>
      <c r="G366" s="7" t="s">
        <v>13</v>
      </c>
      <c r="H366" s="7" t="s">
        <v>3228</v>
      </c>
      <c r="I366" s="16">
        <v>39.880000000000003</v>
      </c>
      <c r="J366" s="16">
        <v>2</v>
      </c>
      <c r="K366" s="16">
        <v>0</v>
      </c>
      <c r="L366" s="38">
        <v>11.166400000000003</v>
      </c>
      <c r="M366" s="19">
        <f t="shared" si="45"/>
        <v>2014</v>
      </c>
      <c r="N366" s="19">
        <f t="shared" si="46"/>
        <v>12</v>
      </c>
      <c r="O366" s="19">
        <f t="shared" si="47"/>
        <v>50</v>
      </c>
      <c r="P366" s="12">
        <f t="shared" si="48"/>
        <v>157192.85309999998</v>
      </c>
      <c r="Q366" s="12">
        <f t="shared" si="49"/>
        <v>90410.50069999996</v>
      </c>
      <c r="R366" s="12">
        <f t="shared" si="50"/>
        <v>17222.834500000004</v>
      </c>
      <c r="S366" s="10">
        <f t="shared" si="51"/>
        <v>155</v>
      </c>
      <c r="T366" s="10">
        <f t="shared" si="52"/>
        <v>18</v>
      </c>
      <c r="U366" s="46">
        <f t="shared" si="53"/>
        <v>441.61114102564113</v>
      </c>
    </row>
    <row r="367" spans="1:21" s="27" customFormat="1" x14ac:dyDescent="0.45">
      <c r="A367" s="40">
        <v>41981</v>
      </c>
      <c r="B367" s="9">
        <v>41988</v>
      </c>
      <c r="C367" s="7" t="s">
        <v>18</v>
      </c>
      <c r="D367" s="7" t="s">
        <v>67</v>
      </c>
      <c r="E367" s="7" t="s">
        <v>20</v>
      </c>
      <c r="F367" s="7" t="s">
        <v>21</v>
      </c>
      <c r="G367" s="7" t="s">
        <v>13</v>
      </c>
      <c r="H367" s="7" t="s">
        <v>3228</v>
      </c>
      <c r="I367" s="16">
        <v>79.44</v>
      </c>
      <c r="J367" s="16">
        <v>3</v>
      </c>
      <c r="K367" s="16">
        <v>0</v>
      </c>
      <c r="L367" s="38">
        <v>28.598399999999994</v>
      </c>
      <c r="M367" s="19">
        <f t="shared" si="45"/>
        <v>2014</v>
      </c>
      <c r="N367" s="19">
        <f t="shared" si="46"/>
        <v>12</v>
      </c>
      <c r="O367" s="19">
        <f t="shared" si="47"/>
        <v>50</v>
      </c>
      <c r="P367" s="12">
        <f t="shared" si="48"/>
        <v>157192.85309999998</v>
      </c>
      <c r="Q367" s="12">
        <f t="shared" si="49"/>
        <v>90410.50069999996</v>
      </c>
      <c r="R367" s="12">
        <f t="shared" si="50"/>
        <v>17222.834500000004</v>
      </c>
      <c r="S367" s="10">
        <f t="shared" si="51"/>
        <v>155</v>
      </c>
      <c r="T367" s="10">
        <f t="shared" si="52"/>
        <v>18</v>
      </c>
      <c r="U367" s="46">
        <f t="shared" si="53"/>
        <v>441.61114102564113</v>
      </c>
    </row>
    <row r="368" spans="1:21" s="27" customFormat="1" x14ac:dyDescent="0.45">
      <c r="A368" s="40">
        <v>41983</v>
      </c>
      <c r="B368" s="9">
        <v>41987</v>
      </c>
      <c r="C368" s="7" t="s">
        <v>18</v>
      </c>
      <c r="D368" s="7" t="s">
        <v>3044</v>
      </c>
      <c r="E368" s="7" t="s">
        <v>2557</v>
      </c>
      <c r="F368" s="7" t="s">
        <v>21</v>
      </c>
      <c r="G368" s="7" t="s">
        <v>13</v>
      </c>
      <c r="H368" s="7" t="s">
        <v>3226</v>
      </c>
      <c r="I368" s="16">
        <v>338.35199999999998</v>
      </c>
      <c r="J368" s="16">
        <v>3</v>
      </c>
      <c r="K368" s="16">
        <v>0.2</v>
      </c>
      <c r="L368" s="38">
        <v>4.2293999999999699</v>
      </c>
      <c r="M368" s="19">
        <f t="shared" si="45"/>
        <v>2014</v>
      </c>
      <c r="N368" s="19">
        <f t="shared" si="46"/>
        <v>12</v>
      </c>
      <c r="O368" s="19">
        <f t="shared" si="47"/>
        <v>50</v>
      </c>
      <c r="P368" s="12">
        <f t="shared" si="48"/>
        <v>157192.85309999998</v>
      </c>
      <c r="Q368" s="12">
        <f t="shared" si="49"/>
        <v>90410.50069999996</v>
      </c>
      <c r="R368" s="12">
        <f t="shared" si="50"/>
        <v>17222.834500000004</v>
      </c>
      <c r="S368" s="10">
        <f t="shared" si="51"/>
        <v>155</v>
      </c>
      <c r="T368" s="10">
        <f t="shared" si="52"/>
        <v>18</v>
      </c>
      <c r="U368" s="46">
        <f t="shared" si="53"/>
        <v>441.61114102564113</v>
      </c>
    </row>
    <row r="369" spans="1:21" s="27" customFormat="1" x14ac:dyDescent="0.45">
      <c r="A369" s="40">
        <v>41985</v>
      </c>
      <c r="B369" s="9">
        <v>41987</v>
      </c>
      <c r="C369" s="7" t="s">
        <v>9</v>
      </c>
      <c r="D369" s="7" t="s">
        <v>1556</v>
      </c>
      <c r="E369" s="7" t="s">
        <v>20</v>
      </c>
      <c r="F369" s="7" t="s">
        <v>21</v>
      </c>
      <c r="G369" s="7" t="s">
        <v>13</v>
      </c>
      <c r="H369" s="7" t="s">
        <v>29</v>
      </c>
      <c r="I369" s="16">
        <v>764.6880000000001</v>
      </c>
      <c r="J369" s="16">
        <v>6</v>
      </c>
      <c r="K369" s="16">
        <v>0.2</v>
      </c>
      <c r="L369" s="38">
        <v>95.585999999999899</v>
      </c>
      <c r="M369" s="19">
        <f t="shared" si="45"/>
        <v>2014</v>
      </c>
      <c r="N369" s="19">
        <f t="shared" si="46"/>
        <v>12</v>
      </c>
      <c r="O369" s="19">
        <f t="shared" si="47"/>
        <v>50</v>
      </c>
      <c r="P369" s="12">
        <f t="shared" si="48"/>
        <v>157192.85309999998</v>
      </c>
      <c r="Q369" s="12">
        <f t="shared" si="49"/>
        <v>90410.50069999996</v>
      </c>
      <c r="R369" s="12">
        <f t="shared" si="50"/>
        <v>17222.834500000004</v>
      </c>
      <c r="S369" s="10">
        <f t="shared" si="51"/>
        <v>155</v>
      </c>
      <c r="T369" s="10">
        <f t="shared" si="52"/>
        <v>18</v>
      </c>
      <c r="U369" s="46">
        <f t="shared" si="53"/>
        <v>441.61114102564113</v>
      </c>
    </row>
    <row r="370" spans="1:21" s="27" customFormat="1" x14ac:dyDescent="0.45">
      <c r="A370" s="40">
        <v>41985</v>
      </c>
      <c r="B370" s="9">
        <v>41987</v>
      </c>
      <c r="C370" s="7" t="s">
        <v>9</v>
      </c>
      <c r="D370" s="7" t="s">
        <v>1556</v>
      </c>
      <c r="E370" s="7" t="s">
        <v>20</v>
      </c>
      <c r="F370" s="7" t="s">
        <v>21</v>
      </c>
      <c r="G370" s="7" t="s">
        <v>13</v>
      </c>
      <c r="H370" s="7" t="s">
        <v>29</v>
      </c>
      <c r="I370" s="16">
        <v>3610.848</v>
      </c>
      <c r="J370" s="16">
        <v>12</v>
      </c>
      <c r="K370" s="16">
        <v>0.2</v>
      </c>
      <c r="L370" s="38">
        <v>135.4068000000002</v>
      </c>
      <c r="M370" s="19">
        <f t="shared" si="45"/>
        <v>2014</v>
      </c>
      <c r="N370" s="19">
        <f t="shared" si="46"/>
        <v>12</v>
      </c>
      <c r="O370" s="19">
        <f t="shared" si="47"/>
        <v>50</v>
      </c>
      <c r="P370" s="12">
        <f t="shared" si="48"/>
        <v>157192.85309999998</v>
      </c>
      <c r="Q370" s="12">
        <f t="shared" si="49"/>
        <v>90410.50069999996</v>
      </c>
      <c r="R370" s="12">
        <f t="shared" si="50"/>
        <v>17222.834500000004</v>
      </c>
      <c r="S370" s="10">
        <f t="shared" si="51"/>
        <v>155</v>
      </c>
      <c r="T370" s="10">
        <f t="shared" si="52"/>
        <v>18</v>
      </c>
      <c r="U370" s="46">
        <f t="shared" si="53"/>
        <v>441.61114102564113</v>
      </c>
    </row>
    <row r="371" spans="1:21" s="27" customFormat="1" x14ac:dyDescent="0.45">
      <c r="A371" s="40">
        <v>41985</v>
      </c>
      <c r="B371" s="9">
        <v>41987</v>
      </c>
      <c r="C371" s="7" t="s">
        <v>9</v>
      </c>
      <c r="D371" s="7" t="s">
        <v>1556</v>
      </c>
      <c r="E371" s="7" t="s">
        <v>20</v>
      </c>
      <c r="F371" s="7" t="s">
        <v>21</v>
      </c>
      <c r="G371" s="7" t="s">
        <v>13</v>
      </c>
      <c r="H371" s="7" t="s">
        <v>14</v>
      </c>
      <c r="I371" s="16">
        <v>254.97449999999998</v>
      </c>
      <c r="J371" s="16">
        <v>3</v>
      </c>
      <c r="K371" s="16">
        <v>0.15</v>
      </c>
      <c r="L371" s="38">
        <v>11.998799999999989</v>
      </c>
      <c r="M371" s="19">
        <f t="shared" si="45"/>
        <v>2014</v>
      </c>
      <c r="N371" s="19">
        <f t="shared" si="46"/>
        <v>12</v>
      </c>
      <c r="O371" s="19">
        <f t="shared" si="47"/>
        <v>50</v>
      </c>
      <c r="P371" s="12">
        <f t="shared" si="48"/>
        <v>157192.85309999998</v>
      </c>
      <c r="Q371" s="12">
        <f t="shared" si="49"/>
        <v>90410.50069999996</v>
      </c>
      <c r="R371" s="12">
        <f t="shared" si="50"/>
        <v>17222.834500000004</v>
      </c>
      <c r="S371" s="10">
        <f t="shared" si="51"/>
        <v>155</v>
      </c>
      <c r="T371" s="10">
        <f t="shared" si="52"/>
        <v>18</v>
      </c>
      <c r="U371" s="46">
        <f t="shared" si="53"/>
        <v>441.61114102564113</v>
      </c>
    </row>
    <row r="372" spans="1:21" s="27" customFormat="1" x14ac:dyDescent="0.45">
      <c r="A372" s="40">
        <v>41985</v>
      </c>
      <c r="B372" s="9">
        <v>41990</v>
      </c>
      <c r="C372" s="7" t="s">
        <v>9</v>
      </c>
      <c r="D372" s="7" t="s">
        <v>43</v>
      </c>
      <c r="E372" s="7" t="s">
        <v>20</v>
      </c>
      <c r="F372" s="7" t="s">
        <v>21</v>
      </c>
      <c r="G372" s="7" t="s">
        <v>13</v>
      </c>
      <c r="H372" s="7" t="s">
        <v>3228</v>
      </c>
      <c r="I372" s="16">
        <v>43.31</v>
      </c>
      <c r="J372" s="16">
        <v>1</v>
      </c>
      <c r="K372" s="16">
        <v>0</v>
      </c>
      <c r="L372" s="38">
        <v>4.330999999999996</v>
      </c>
      <c r="M372" s="19">
        <f t="shared" si="45"/>
        <v>2014</v>
      </c>
      <c r="N372" s="19">
        <f t="shared" si="46"/>
        <v>12</v>
      </c>
      <c r="O372" s="19">
        <f t="shared" si="47"/>
        <v>50</v>
      </c>
      <c r="P372" s="12">
        <f t="shared" si="48"/>
        <v>157192.85309999998</v>
      </c>
      <c r="Q372" s="12">
        <f t="shared" si="49"/>
        <v>90410.50069999996</v>
      </c>
      <c r="R372" s="12">
        <f t="shared" si="50"/>
        <v>17222.834500000004</v>
      </c>
      <c r="S372" s="10">
        <f t="shared" si="51"/>
        <v>155</v>
      </c>
      <c r="T372" s="10">
        <f t="shared" si="52"/>
        <v>18</v>
      </c>
      <c r="U372" s="46">
        <f t="shared" si="53"/>
        <v>441.61114102564113</v>
      </c>
    </row>
    <row r="373" spans="1:21" s="27" customFormat="1" x14ac:dyDescent="0.45">
      <c r="A373" s="40">
        <v>41985</v>
      </c>
      <c r="B373" s="9">
        <v>41988</v>
      </c>
      <c r="C373" s="7" t="s">
        <v>9</v>
      </c>
      <c r="D373" s="7" t="s">
        <v>1433</v>
      </c>
      <c r="E373" s="7" t="s">
        <v>20</v>
      </c>
      <c r="F373" s="7" t="s">
        <v>21</v>
      </c>
      <c r="G373" s="7" t="s">
        <v>13</v>
      </c>
      <c r="H373" s="7" t="s">
        <v>3228</v>
      </c>
      <c r="I373" s="16">
        <v>12.54</v>
      </c>
      <c r="J373" s="16">
        <v>3</v>
      </c>
      <c r="K373" s="16">
        <v>0</v>
      </c>
      <c r="L373" s="38">
        <v>4.5144000000000002</v>
      </c>
      <c r="M373" s="19">
        <f t="shared" si="45"/>
        <v>2014</v>
      </c>
      <c r="N373" s="19">
        <f t="shared" si="46"/>
        <v>12</v>
      </c>
      <c r="O373" s="19">
        <f t="shared" si="47"/>
        <v>50</v>
      </c>
      <c r="P373" s="12">
        <f t="shared" si="48"/>
        <v>157192.85309999998</v>
      </c>
      <c r="Q373" s="12">
        <f t="shared" si="49"/>
        <v>90410.50069999996</v>
      </c>
      <c r="R373" s="12">
        <f t="shared" si="50"/>
        <v>17222.834500000004</v>
      </c>
      <c r="S373" s="10">
        <f t="shared" si="51"/>
        <v>155</v>
      </c>
      <c r="T373" s="10">
        <f t="shared" si="52"/>
        <v>18</v>
      </c>
      <c r="U373" s="46">
        <f t="shared" si="53"/>
        <v>441.61114102564113</v>
      </c>
    </row>
    <row r="374" spans="1:21" s="27" customFormat="1" x14ac:dyDescent="0.45">
      <c r="A374" s="40">
        <v>41985</v>
      </c>
      <c r="B374" s="9">
        <v>41988</v>
      </c>
      <c r="C374" s="7" t="s">
        <v>9</v>
      </c>
      <c r="D374" s="7" t="s">
        <v>1433</v>
      </c>
      <c r="E374" s="7" t="s">
        <v>20</v>
      </c>
      <c r="F374" s="7" t="s">
        <v>21</v>
      </c>
      <c r="G374" s="7" t="s">
        <v>13</v>
      </c>
      <c r="H374" s="7" t="s">
        <v>3228</v>
      </c>
      <c r="I374" s="16">
        <v>9.24</v>
      </c>
      <c r="J374" s="16">
        <v>3</v>
      </c>
      <c r="K374" s="16">
        <v>0</v>
      </c>
      <c r="L374" s="38">
        <v>4.4352</v>
      </c>
      <c r="M374" s="19">
        <f t="shared" si="45"/>
        <v>2014</v>
      </c>
      <c r="N374" s="19">
        <f t="shared" si="46"/>
        <v>12</v>
      </c>
      <c r="O374" s="19">
        <f t="shared" si="47"/>
        <v>50</v>
      </c>
      <c r="P374" s="12">
        <f t="shared" si="48"/>
        <v>157192.85309999998</v>
      </c>
      <c r="Q374" s="12">
        <f t="shared" si="49"/>
        <v>90410.50069999996</v>
      </c>
      <c r="R374" s="12">
        <f t="shared" si="50"/>
        <v>17222.834500000004</v>
      </c>
      <c r="S374" s="10">
        <f t="shared" si="51"/>
        <v>155</v>
      </c>
      <c r="T374" s="10">
        <f t="shared" si="52"/>
        <v>18</v>
      </c>
      <c r="U374" s="46">
        <f t="shared" si="53"/>
        <v>441.61114102564113</v>
      </c>
    </row>
    <row r="375" spans="1:21" s="27" customFormat="1" x14ac:dyDescent="0.45">
      <c r="A375" s="40">
        <v>41986</v>
      </c>
      <c r="B375" s="9">
        <v>41990</v>
      </c>
      <c r="C375" s="7" t="s">
        <v>18</v>
      </c>
      <c r="D375" s="7" t="s">
        <v>156</v>
      </c>
      <c r="E375" s="7" t="s">
        <v>110</v>
      </c>
      <c r="F375" s="7" t="s">
        <v>55</v>
      </c>
      <c r="G375" s="7" t="s">
        <v>13</v>
      </c>
      <c r="H375" s="7" t="s">
        <v>3228</v>
      </c>
      <c r="I375" s="16">
        <v>94.427999999999997</v>
      </c>
      <c r="J375" s="16">
        <v>3</v>
      </c>
      <c r="K375" s="16">
        <v>0.6</v>
      </c>
      <c r="L375" s="38">
        <v>-42.492599999999982</v>
      </c>
      <c r="M375" s="19">
        <f t="shared" si="45"/>
        <v>2014</v>
      </c>
      <c r="N375" s="19">
        <f t="shared" si="46"/>
        <v>12</v>
      </c>
      <c r="O375" s="19">
        <f t="shared" si="47"/>
        <v>50</v>
      </c>
      <c r="P375" s="12">
        <f t="shared" si="48"/>
        <v>157192.85309999998</v>
      </c>
      <c r="Q375" s="12">
        <f t="shared" si="49"/>
        <v>90410.50069999996</v>
      </c>
      <c r="R375" s="12">
        <f t="shared" si="50"/>
        <v>17222.834500000004</v>
      </c>
      <c r="S375" s="10">
        <f t="shared" si="51"/>
        <v>155</v>
      </c>
      <c r="T375" s="10">
        <f t="shared" si="52"/>
        <v>18</v>
      </c>
      <c r="U375" s="46">
        <f t="shared" si="53"/>
        <v>441.61114102564113</v>
      </c>
    </row>
    <row r="376" spans="1:21" s="27" customFormat="1" x14ac:dyDescent="0.45">
      <c r="A376" s="40">
        <v>41986</v>
      </c>
      <c r="B376" s="9">
        <v>41990</v>
      </c>
      <c r="C376" s="7" t="s">
        <v>18</v>
      </c>
      <c r="D376" s="7" t="s">
        <v>271</v>
      </c>
      <c r="E376" s="7" t="s">
        <v>160</v>
      </c>
      <c r="F376" s="7" t="s">
        <v>21</v>
      </c>
      <c r="G376" s="7" t="s">
        <v>13</v>
      </c>
      <c r="H376" s="7" t="s">
        <v>3228</v>
      </c>
      <c r="I376" s="16">
        <v>87.960000000000008</v>
      </c>
      <c r="J376" s="16">
        <v>3</v>
      </c>
      <c r="K376" s="16">
        <v>0.2</v>
      </c>
      <c r="L376" s="38">
        <v>7.6965000000000039</v>
      </c>
      <c r="M376" s="19">
        <f t="shared" si="45"/>
        <v>2014</v>
      </c>
      <c r="N376" s="19">
        <f t="shared" si="46"/>
        <v>12</v>
      </c>
      <c r="O376" s="19">
        <f t="shared" si="47"/>
        <v>50</v>
      </c>
      <c r="P376" s="12">
        <f t="shared" si="48"/>
        <v>157192.85309999998</v>
      </c>
      <c r="Q376" s="12">
        <f t="shared" si="49"/>
        <v>90410.50069999996</v>
      </c>
      <c r="R376" s="12">
        <f t="shared" si="50"/>
        <v>17222.834500000004</v>
      </c>
      <c r="S376" s="10">
        <f t="shared" si="51"/>
        <v>155</v>
      </c>
      <c r="T376" s="10">
        <f t="shared" si="52"/>
        <v>18</v>
      </c>
      <c r="U376" s="46">
        <f t="shared" si="53"/>
        <v>441.61114102564113</v>
      </c>
    </row>
    <row r="377" spans="1:21" s="27" customFormat="1" x14ac:dyDescent="0.45">
      <c r="A377" s="40">
        <v>41987</v>
      </c>
      <c r="B377" s="9">
        <v>41993</v>
      </c>
      <c r="C377" s="7" t="s">
        <v>9</v>
      </c>
      <c r="D377" s="7" t="s">
        <v>1618</v>
      </c>
      <c r="E377" s="7" t="s">
        <v>28</v>
      </c>
      <c r="F377" s="7" t="s">
        <v>12</v>
      </c>
      <c r="G377" s="7" t="s">
        <v>13</v>
      </c>
      <c r="H377" s="7" t="s">
        <v>3226</v>
      </c>
      <c r="I377" s="16">
        <v>186.304</v>
      </c>
      <c r="J377" s="16">
        <v>4</v>
      </c>
      <c r="K377" s="16">
        <v>0.2</v>
      </c>
      <c r="L377" s="38">
        <v>13.972799999999999</v>
      </c>
      <c r="M377" s="19">
        <f t="shared" si="45"/>
        <v>2014</v>
      </c>
      <c r="N377" s="19">
        <f t="shared" si="46"/>
        <v>12</v>
      </c>
      <c r="O377" s="19">
        <f t="shared" si="47"/>
        <v>51</v>
      </c>
      <c r="P377" s="12">
        <f t="shared" si="48"/>
        <v>157192.85309999998</v>
      </c>
      <c r="Q377" s="12">
        <f t="shared" si="49"/>
        <v>90410.50069999996</v>
      </c>
      <c r="R377" s="12">
        <f t="shared" si="50"/>
        <v>22575.500999999993</v>
      </c>
      <c r="S377" s="10">
        <f t="shared" si="51"/>
        <v>215</v>
      </c>
      <c r="T377" s="10">
        <f t="shared" si="52"/>
        <v>30</v>
      </c>
      <c r="U377" s="46">
        <f t="shared" si="53"/>
        <v>442.65688235294101</v>
      </c>
    </row>
    <row r="378" spans="1:21" s="27" customFormat="1" x14ac:dyDescent="0.45">
      <c r="A378" s="40">
        <v>41987</v>
      </c>
      <c r="B378" s="9">
        <v>41994</v>
      </c>
      <c r="C378" s="7" t="s">
        <v>9</v>
      </c>
      <c r="D378" s="7" t="s">
        <v>2196</v>
      </c>
      <c r="E378" s="7" t="s">
        <v>249</v>
      </c>
      <c r="F378" s="7" t="s">
        <v>79</v>
      </c>
      <c r="G378" s="7" t="s">
        <v>13</v>
      </c>
      <c r="H378" s="7" t="s">
        <v>29</v>
      </c>
      <c r="I378" s="16">
        <v>136.53</v>
      </c>
      <c r="J378" s="16">
        <v>1</v>
      </c>
      <c r="K378" s="16">
        <v>0.4</v>
      </c>
      <c r="L378" s="38">
        <v>-52.336500000000029</v>
      </c>
      <c r="M378" s="19">
        <f t="shared" si="45"/>
        <v>2014</v>
      </c>
      <c r="N378" s="19">
        <f t="shared" si="46"/>
        <v>12</v>
      </c>
      <c r="O378" s="19">
        <f t="shared" si="47"/>
        <v>51</v>
      </c>
      <c r="P378" s="12">
        <f t="shared" si="48"/>
        <v>157192.85309999998</v>
      </c>
      <c r="Q378" s="12">
        <f t="shared" si="49"/>
        <v>90410.50069999996</v>
      </c>
      <c r="R378" s="12">
        <f t="shared" si="50"/>
        <v>22575.500999999993</v>
      </c>
      <c r="S378" s="10">
        <f t="shared" si="51"/>
        <v>215</v>
      </c>
      <c r="T378" s="10">
        <f t="shared" si="52"/>
        <v>30</v>
      </c>
      <c r="U378" s="46">
        <f t="shared" si="53"/>
        <v>442.65688235294101</v>
      </c>
    </row>
    <row r="379" spans="1:21" s="27" customFormat="1" x14ac:dyDescent="0.45">
      <c r="A379" s="40">
        <v>41988</v>
      </c>
      <c r="B379" s="9">
        <v>41991</v>
      </c>
      <c r="C379" s="7" t="s">
        <v>9</v>
      </c>
      <c r="D379" s="7" t="s">
        <v>1825</v>
      </c>
      <c r="E379" s="7" t="s">
        <v>54</v>
      </c>
      <c r="F379" s="7" t="s">
        <v>55</v>
      </c>
      <c r="G379" s="7" t="s">
        <v>13</v>
      </c>
      <c r="H379" s="7" t="s">
        <v>3226</v>
      </c>
      <c r="I379" s="16">
        <v>763.28</v>
      </c>
      <c r="J379" s="16">
        <v>5</v>
      </c>
      <c r="K379" s="16">
        <v>0.3</v>
      </c>
      <c r="L379" s="38">
        <v>-21.807999999999993</v>
      </c>
      <c r="M379" s="19">
        <f t="shared" si="45"/>
        <v>2014</v>
      </c>
      <c r="N379" s="19">
        <f t="shared" si="46"/>
        <v>12</v>
      </c>
      <c r="O379" s="19">
        <f t="shared" si="47"/>
        <v>51</v>
      </c>
      <c r="P379" s="12">
        <f t="shared" si="48"/>
        <v>157192.85309999998</v>
      </c>
      <c r="Q379" s="12">
        <f t="shared" si="49"/>
        <v>90410.50069999996</v>
      </c>
      <c r="R379" s="12">
        <f t="shared" si="50"/>
        <v>22575.500999999993</v>
      </c>
      <c r="S379" s="10">
        <f t="shared" si="51"/>
        <v>215</v>
      </c>
      <c r="T379" s="10">
        <f t="shared" si="52"/>
        <v>30</v>
      </c>
      <c r="U379" s="46">
        <f t="shared" si="53"/>
        <v>442.65688235294101</v>
      </c>
    </row>
    <row r="380" spans="1:21" s="27" customFormat="1" x14ac:dyDescent="0.45">
      <c r="A380" s="40">
        <v>41988</v>
      </c>
      <c r="B380" s="9">
        <v>41992</v>
      </c>
      <c r="C380" s="7" t="s">
        <v>9</v>
      </c>
      <c r="D380" s="7" t="s">
        <v>466</v>
      </c>
      <c r="E380" s="7" t="s">
        <v>20</v>
      </c>
      <c r="F380" s="7" t="s">
        <v>21</v>
      </c>
      <c r="G380" s="7" t="s">
        <v>13</v>
      </c>
      <c r="H380" s="7" t="s">
        <v>3228</v>
      </c>
      <c r="I380" s="16">
        <v>6.16</v>
      </c>
      <c r="J380" s="16">
        <v>2</v>
      </c>
      <c r="K380" s="16">
        <v>0</v>
      </c>
      <c r="L380" s="38">
        <v>1.9711999999999996</v>
      </c>
      <c r="M380" s="19">
        <f t="shared" si="45"/>
        <v>2014</v>
      </c>
      <c r="N380" s="19">
        <f t="shared" si="46"/>
        <v>12</v>
      </c>
      <c r="O380" s="19">
        <f t="shared" si="47"/>
        <v>51</v>
      </c>
      <c r="P380" s="12">
        <f t="shared" si="48"/>
        <v>157192.85309999998</v>
      </c>
      <c r="Q380" s="12">
        <f t="shared" si="49"/>
        <v>90410.50069999996</v>
      </c>
      <c r="R380" s="12">
        <f t="shared" si="50"/>
        <v>22575.500999999993</v>
      </c>
      <c r="S380" s="10">
        <f t="shared" si="51"/>
        <v>215</v>
      </c>
      <c r="T380" s="10">
        <f t="shared" si="52"/>
        <v>30</v>
      </c>
      <c r="U380" s="46">
        <f t="shared" si="53"/>
        <v>442.65688235294101</v>
      </c>
    </row>
    <row r="381" spans="1:21" s="27" customFormat="1" x14ac:dyDescent="0.45">
      <c r="A381" s="40">
        <v>41988</v>
      </c>
      <c r="B381" s="9">
        <v>41994</v>
      </c>
      <c r="C381" s="7" t="s">
        <v>18</v>
      </c>
      <c r="D381" s="7" t="s">
        <v>156</v>
      </c>
      <c r="E381" s="7" t="s">
        <v>110</v>
      </c>
      <c r="F381" s="7" t="s">
        <v>55</v>
      </c>
      <c r="G381" s="7" t="s">
        <v>13</v>
      </c>
      <c r="H381" s="7" t="s">
        <v>3228</v>
      </c>
      <c r="I381" s="16">
        <v>8.5440000000000005</v>
      </c>
      <c r="J381" s="16">
        <v>2</v>
      </c>
      <c r="K381" s="16">
        <v>0.6</v>
      </c>
      <c r="L381" s="38">
        <v>-7.4759999999999991</v>
      </c>
      <c r="M381" s="19">
        <f t="shared" si="45"/>
        <v>2014</v>
      </c>
      <c r="N381" s="19">
        <f t="shared" si="46"/>
        <v>12</v>
      </c>
      <c r="O381" s="19">
        <f t="shared" si="47"/>
        <v>51</v>
      </c>
      <c r="P381" s="12">
        <f t="shared" si="48"/>
        <v>157192.85309999998</v>
      </c>
      <c r="Q381" s="12">
        <f t="shared" si="49"/>
        <v>90410.50069999996</v>
      </c>
      <c r="R381" s="12">
        <f t="shared" si="50"/>
        <v>22575.500999999993</v>
      </c>
      <c r="S381" s="10">
        <f t="shared" si="51"/>
        <v>215</v>
      </c>
      <c r="T381" s="10">
        <f t="shared" si="52"/>
        <v>30</v>
      </c>
      <c r="U381" s="46">
        <f t="shared" si="53"/>
        <v>442.65688235294101</v>
      </c>
    </row>
    <row r="382" spans="1:21" s="27" customFormat="1" x14ac:dyDescent="0.45">
      <c r="A382" s="40">
        <v>41988</v>
      </c>
      <c r="B382" s="9">
        <v>41990</v>
      </c>
      <c r="C382" s="7" t="s">
        <v>18</v>
      </c>
      <c r="D382" s="7" t="s">
        <v>77</v>
      </c>
      <c r="E382" s="7" t="s">
        <v>78</v>
      </c>
      <c r="F382" s="7" t="s">
        <v>79</v>
      </c>
      <c r="G382" s="7" t="s">
        <v>13</v>
      </c>
      <c r="H382" s="7" t="s">
        <v>3226</v>
      </c>
      <c r="I382" s="16">
        <v>445.80200000000002</v>
      </c>
      <c r="J382" s="16">
        <v>7</v>
      </c>
      <c r="K382" s="16">
        <v>0.3</v>
      </c>
      <c r="L382" s="38">
        <v>-108.26620000000001</v>
      </c>
      <c r="M382" s="19">
        <f t="shared" si="45"/>
        <v>2014</v>
      </c>
      <c r="N382" s="19">
        <f t="shared" si="46"/>
        <v>12</v>
      </c>
      <c r="O382" s="19">
        <f t="shared" si="47"/>
        <v>51</v>
      </c>
      <c r="P382" s="12">
        <f t="shared" si="48"/>
        <v>157192.85309999998</v>
      </c>
      <c r="Q382" s="12">
        <f t="shared" si="49"/>
        <v>90410.50069999996</v>
      </c>
      <c r="R382" s="12">
        <f t="shared" si="50"/>
        <v>22575.500999999993</v>
      </c>
      <c r="S382" s="10">
        <f t="shared" si="51"/>
        <v>215</v>
      </c>
      <c r="T382" s="10">
        <f t="shared" si="52"/>
        <v>30</v>
      </c>
      <c r="U382" s="46">
        <f t="shared" si="53"/>
        <v>442.65688235294101</v>
      </c>
    </row>
    <row r="383" spans="1:21" s="27" customFormat="1" x14ac:dyDescent="0.45">
      <c r="A383" s="40">
        <v>41989</v>
      </c>
      <c r="B383" s="9">
        <v>41990</v>
      </c>
      <c r="C383" s="7" t="s">
        <v>52</v>
      </c>
      <c r="D383" s="7" t="s">
        <v>19</v>
      </c>
      <c r="E383" s="7" t="s">
        <v>20</v>
      </c>
      <c r="F383" s="7" t="s">
        <v>21</v>
      </c>
      <c r="G383" s="7" t="s">
        <v>13</v>
      </c>
      <c r="H383" s="7" t="s">
        <v>3228</v>
      </c>
      <c r="I383" s="16">
        <v>44.46</v>
      </c>
      <c r="J383" s="16">
        <v>2</v>
      </c>
      <c r="K383" s="16">
        <v>0</v>
      </c>
      <c r="L383" s="38">
        <v>14.671799999999998</v>
      </c>
      <c r="M383" s="19">
        <f t="shared" si="45"/>
        <v>2014</v>
      </c>
      <c r="N383" s="19">
        <f t="shared" si="46"/>
        <v>12</v>
      </c>
      <c r="O383" s="19">
        <f t="shared" si="47"/>
        <v>51</v>
      </c>
      <c r="P383" s="12">
        <f t="shared" si="48"/>
        <v>157192.85309999998</v>
      </c>
      <c r="Q383" s="12">
        <f t="shared" si="49"/>
        <v>90410.50069999996</v>
      </c>
      <c r="R383" s="12">
        <f t="shared" si="50"/>
        <v>22575.500999999993</v>
      </c>
      <c r="S383" s="10">
        <f t="shared" si="51"/>
        <v>215</v>
      </c>
      <c r="T383" s="10">
        <f t="shared" si="52"/>
        <v>30</v>
      </c>
      <c r="U383" s="46">
        <f t="shared" si="53"/>
        <v>442.65688235294101</v>
      </c>
    </row>
    <row r="384" spans="1:21" s="27" customFormat="1" x14ac:dyDescent="0.45">
      <c r="A384" s="40">
        <v>41989</v>
      </c>
      <c r="B384" s="9">
        <v>41990</v>
      </c>
      <c r="C384" s="7" t="s">
        <v>52</v>
      </c>
      <c r="D384" s="7" t="s">
        <v>19</v>
      </c>
      <c r="E384" s="7" t="s">
        <v>20</v>
      </c>
      <c r="F384" s="7" t="s">
        <v>21</v>
      </c>
      <c r="G384" s="7" t="s">
        <v>13</v>
      </c>
      <c r="H384" s="7" t="s">
        <v>3226</v>
      </c>
      <c r="I384" s="16">
        <v>241.56799999999998</v>
      </c>
      <c r="J384" s="16">
        <v>2</v>
      </c>
      <c r="K384" s="16">
        <v>0.2</v>
      </c>
      <c r="L384" s="38">
        <v>18.11760000000001</v>
      </c>
      <c r="M384" s="19">
        <f t="shared" si="45"/>
        <v>2014</v>
      </c>
      <c r="N384" s="19">
        <f t="shared" si="46"/>
        <v>12</v>
      </c>
      <c r="O384" s="19">
        <f t="shared" si="47"/>
        <v>51</v>
      </c>
      <c r="P384" s="12">
        <f t="shared" si="48"/>
        <v>157192.85309999998</v>
      </c>
      <c r="Q384" s="12">
        <f t="shared" si="49"/>
        <v>90410.50069999996</v>
      </c>
      <c r="R384" s="12">
        <f t="shared" si="50"/>
        <v>22575.500999999993</v>
      </c>
      <c r="S384" s="10">
        <f t="shared" si="51"/>
        <v>215</v>
      </c>
      <c r="T384" s="10">
        <f t="shared" si="52"/>
        <v>30</v>
      </c>
      <c r="U384" s="46">
        <f t="shared" si="53"/>
        <v>442.65688235294101</v>
      </c>
    </row>
    <row r="385" spans="1:21" s="27" customFormat="1" x14ac:dyDescent="0.45">
      <c r="A385" s="40">
        <v>41989</v>
      </c>
      <c r="B385" s="9">
        <v>41993</v>
      </c>
      <c r="C385" s="7" t="s">
        <v>18</v>
      </c>
      <c r="D385" s="7" t="s">
        <v>1091</v>
      </c>
      <c r="E385" s="7" t="s">
        <v>28</v>
      </c>
      <c r="F385" s="7" t="s">
        <v>12</v>
      </c>
      <c r="G385" s="7" t="s">
        <v>13</v>
      </c>
      <c r="H385" s="7" t="s">
        <v>3226</v>
      </c>
      <c r="I385" s="16">
        <v>1013.8320000000001</v>
      </c>
      <c r="J385" s="16">
        <v>9</v>
      </c>
      <c r="K385" s="16">
        <v>0.2</v>
      </c>
      <c r="L385" s="38">
        <v>101.38319999999999</v>
      </c>
      <c r="M385" s="19">
        <f t="shared" si="45"/>
        <v>2014</v>
      </c>
      <c r="N385" s="19">
        <f t="shared" si="46"/>
        <v>12</v>
      </c>
      <c r="O385" s="19">
        <f t="shared" si="47"/>
        <v>51</v>
      </c>
      <c r="P385" s="12">
        <f t="shared" si="48"/>
        <v>157192.85309999998</v>
      </c>
      <c r="Q385" s="12">
        <f t="shared" si="49"/>
        <v>90410.50069999996</v>
      </c>
      <c r="R385" s="12">
        <f t="shared" si="50"/>
        <v>22575.500999999993</v>
      </c>
      <c r="S385" s="10">
        <f t="shared" si="51"/>
        <v>215</v>
      </c>
      <c r="T385" s="10">
        <f t="shared" si="52"/>
        <v>30</v>
      </c>
      <c r="U385" s="46">
        <f t="shared" si="53"/>
        <v>442.65688235294101</v>
      </c>
    </row>
    <row r="386" spans="1:21" s="27" customFormat="1" x14ac:dyDescent="0.45">
      <c r="A386" s="40">
        <v>41989</v>
      </c>
      <c r="B386" s="9">
        <v>41994</v>
      </c>
      <c r="C386" s="7" t="s">
        <v>9</v>
      </c>
      <c r="D386" s="7" t="s">
        <v>799</v>
      </c>
      <c r="E386" s="7" t="s">
        <v>54</v>
      </c>
      <c r="F386" s="7" t="s">
        <v>55</v>
      </c>
      <c r="G386" s="7" t="s">
        <v>13</v>
      </c>
      <c r="H386" s="7" t="s">
        <v>3228</v>
      </c>
      <c r="I386" s="16">
        <v>56.567999999999998</v>
      </c>
      <c r="J386" s="16">
        <v>2</v>
      </c>
      <c r="K386" s="16">
        <v>0.6</v>
      </c>
      <c r="L386" s="38">
        <v>-74.952600000000004</v>
      </c>
      <c r="M386" s="19">
        <f t="shared" ref="M386:M449" si="54">YEAR(A386)</f>
        <v>2014</v>
      </c>
      <c r="N386" s="19">
        <f t="shared" ref="N386:N449" si="55">MONTH(A386)</f>
        <v>12</v>
      </c>
      <c r="O386" s="19">
        <f t="shared" ref="O386:O449" si="56">WEEKNUM(A386)</f>
        <v>51</v>
      </c>
      <c r="P386" s="12">
        <f t="shared" ref="P386:P449" si="57">SUMIF($M:$M,M386,$I:$I)</f>
        <v>157192.85309999998</v>
      </c>
      <c r="Q386" s="12">
        <f t="shared" ref="Q386:Q449" si="58">SUMIF($N:$N,N386,$I:$I)</f>
        <v>90410.50069999996</v>
      </c>
      <c r="R386" s="12">
        <f t="shared" ref="R386:R449" si="59">SUMIF($O:$O,O386,$I:$I)</f>
        <v>22575.500999999993</v>
      </c>
      <c r="S386" s="10">
        <f t="shared" ref="S386:S449" si="60">SUMIF($O:$O,O386,$J:$J)</f>
        <v>215</v>
      </c>
      <c r="T386" s="10">
        <f t="shared" ref="T386:T449" si="61">COUNTIFS($O:$O,O386,$K:$K,"&lt;&gt;0")</f>
        <v>30</v>
      </c>
      <c r="U386" s="46">
        <f t="shared" si="53"/>
        <v>442.65688235294101</v>
      </c>
    </row>
    <row r="387" spans="1:21" s="27" customFormat="1" x14ac:dyDescent="0.45">
      <c r="A387" s="40">
        <v>41989</v>
      </c>
      <c r="B387" s="9">
        <v>41994</v>
      </c>
      <c r="C387" s="7" t="s">
        <v>18</v>
      </c>
      <c r="D387" s="7" t="s">
        <v>2277</v>
      </c>
      <c r="E387" s="7" t="s">
        <v>20</v>
      </c>
      <c r="F387" s="7" t="s">
        <v>21</v>
      </c>
      <c r="G387" s="7" t="s">
        <v>13</v>
      </c>
      <c r="H387" s="7" t="s">
        <v>3226</v>
      </c>
      <c r="I387" s="16">
        <v>1403.9200000000003</v>
      </c>
      <c r="J387" s="16">
        <v>5</v>
      </c>
      <c r="K387" s="16">
        <v>0.2</v>
      </c>
      <c r="L387" s="38">
        <v>70.196000000000026</v>
      </c>
      <c r="M387" s="19">
        <f t="shared" si="54"/>
        <v>2014</v>
      </c>
      <c r="N387" s="19">
        <f t="shared" si="55"/>
        <v>12</v>
      </c>
      <c r="O387" s="19">
        <f t="shared" si="56"/>
        <v>51</v>
      </c>
      <c r="P387" s="12">
        <f t="shared" si="57"/>
        <v>157192.85309999998</v>
      </c>
      <c r="Q387" s="12">
        <f t="shared" si="58"/>
        <v>90410.50069999996</v>
      </c>
      <c r="R387" s="12">
        <f t="shared" si="59"/>
        <v>22575.500999999993</v>
      </c>
      <c r="S387" s="10">
        <f t="shared" si="60"/>
        <v>215</v>
      </c>
      <c r="T387" s="10">
        <f t="shared" si="61"/>
        <v>30</v>
      </c>
      <c r="U387" s="46">
        <f t="shared" ref="U387:U450" si="62">AVERAGEIF($O:$O,O387,$I:$I)</f>
        <v>442.65688235294101</v>
      </c>
    </row>
    <row r="388" spans="1:21" s="27" customFormat="1" x14ac:dyDescent="0.45">
      <c r="A388" s="40">
        <v>41989</v>
      </c>
      <c r="B388" s="9">
        <v>41991</v>
      </c>
      <c r="C388" s="7" t="s">
        <v>9</v>
      </c>
      <c r="D388" s="7" t="s">
        <v>164</v>
      </c>
      <c r="E388" s="7" t="s">
        <v>165</v>
      </c>
      <c r="F388" s="7" t="s">
        <v>12</v>
      </c>
      <c r="G388" s="7" t="s">
        <v>13</v>
      </c>
      <c r="H388" s="7" t="s">
        <v>3228</v>
      </c>
      <c r="I388" s="16">
        <v>29.46</v>
      </c>
      <c r="J388" s="16">
        <v>6</v>
      </c>
      <c r="K388" s="16">
        <v>0</v>
      </c>
      <c r="L388" s="38">
        <v>9.7217999999999982</v>
      </c>
      <c r="M388" s="19">
        <f t="shared" si="54"/>
        <v>2014</v>
      </c>
      <c r="N388" s="19">
        <f t="shared" si="55"/>
        <v>12</v>
      </c>
      <c r="O388" s="19">
        <f t="shared" si="56"/>
        <v>51</v>
      </c>
      <c r="P388" s="12">
        <f t="shared" si="57"/>
        <v>157192.85309999998</v>
      </c>
      <c r="Q388" s="12">
        <f t="shared" si="58"/>
        <v>90410.50069999996</v>
      </c>
      <c r="R388" s="12">
        <f t="shared" si="59"/>
        <v>22575.500999999993</v>
      </c>
      <c r="S388" s="10">
        <f t="shared" si="60"/>
        <v>215</v>
      </c>
      <c r="T388" s="10">
        <f t="shared" si="61"/>
        <v>30</v>
      </c>
      <c r="U388" s="46">
        <f t="shared" si="62"/>
        <v>442.65688235294101</v>
      </c>
    </row>
    <row r="389" spans="1:21" s="27" customFormat="1" x14ac:dyDescent="0.45">
      <c r="A389" s="40">
        <v>41989</v>
      </c>
      <c r="B389" s="9">
        <v>41991</v>
      </c>
      <c r="C389" s="7" t="s">
        <v>9</v>
      </c>
      <c r="D389" s="7" t="s">
        <v>3110</v>
      </c>
      <c r="E389" s="7" t="s">
        <v>54</v>
      </c>
      <c r="F389" s="7" t="s">
        <v>55</v>
      </c>
      <c r="G389" s="7" t="s">
        <v>13</v>
      </c>
      <c r="H389" s="7" t="s">
        <v>3228</v>
      </c>
      <c r="I389" s="16">
        <v>8.6240000000000023</v>
      </c>
      <c r="J389" s="16">
        <v>7</v>
      </c>
      <c r="K389" s="16">
        <v>0.6</v>
      </c>
      <c r="L389" s="38">
        <v>-2.5872000000000011</v>
      </c>
      <c r="M389" s="19">
        <f t="shared" si="54"/>
        <v>2014</v>
      </c>
      <c r="N389" s="19">
        <f t="shared" si="55"/>
        <v>12</v>
      </c>
      <c r="O389" s="19">
        <f t="shared" si="56"/>
        <v>51</v>
      </c>
      <c r="P389" s="12">
        <f t="shared" si="57"/>
        <v>157192.85309999998</v>
      </c>
      <c r="Q389" s="12">
        <f t="shared" si="58"/>
        <v>90410.50069999996</v>
      </c>
      <c r="R389" s="12">
        <f t="shared" si="59"/>
        <v>22575.500999999993</v>
      </c>
      <c r="S389" s="10">
        <f t="shared" si="60"/>
        <v>215</v>
      </c>
      <c r="T389" s="10">
        <f t="shared" si="61"/>
        <v>30</v>
      </c>
      <c r="U389" s="46">
        <f t="shared" si="62"/>
        <v>442.65688235294101</v>
      </c>
    </row>
    <row r="390" spans="1:21" s="27" customFormat="1" x14ac:dyDescent="0.45">
      <c r="A390" s="40">
        <v>41992</v>
      </c>
      <c r="B390" s="9">
        <v>41994</v>
      </c>
      <c r="C390" s="7" t="s">
        <v>9</v>
      </c>
      <c r="D390" s="7" t="s">
        <v>1198</v>
      </c>
      <c r="E390" s="7" t="s">
        <v>184</v>
      </c>
      <c r="F390" s="7" t="s">
        <v>12</v>
      </c>
      <c r="G390" s="7" t="s">
        <v>13</v>
      </c>
      <c r="H390" s="7" t="s">
        <v>3226</v>
      </c>
      <c r="I390" s="16">
        <v>1819.8600000000001</v>
      </c>
      <c r="J390" s="16">
        <v>14</v>
      </c>
      <c r="K390" s="16">
        <v>0</v>
      </c>
      <c r="L390" s="38">
        <v>163.78740000000002</v>
      </c>
      <c r="M390" s="19">
        <f t="shared" si="54"/>
        <v>2014</v>
      </c>
      <c r="N390" s="19">
        <f t="shared" si="55"/>
        <v>12</v>
      </c>
      <c r="O390" s="19">
        <f t="shared" si="56"/>
        <v>51</v>
      </c>
      <c r="P390" s="12">
        <f t="shared" si="57"/>
        <v>157192.85309999998</v>
      </c>
      <c r="Q390" s="12">
        <f t="shared" si="58"/>
        <v>90410.50069999996</v>
      </c>
      <c r="R390" s="12">
        <f t="shared" si="59"/>
        <v>22575.500999999993</v>
      </c>
      <c r="S390" s="10">
        <f t="shared" si="60"/>
        <v>215</v>
      </c>
      <c r="T390" s="10">
        <f t="shared" si="61"/>
        <v>30</v>
      </c>
      <c r="U390" s="46">
        <f t="shared" si="62"/>
        <v>442.65688235294101</v>
      </c>
    </row>
    <row r="391" spans="1:21" s="27" customFormat="1" x14ac:dyDescent="0.45">
      <c r="A391" s="40">
        <v>41993</v>
      </c>
      <c r="B391" s="9">
        <v>41994</v>
      </c>
      <c r="C391" s="7" t="s">
        <v>52</v>
      </c>
      <c r="D391" s="7" t="s">
        <v>1486</v>
      </c>
      <c r="E391" s="7" t="s">
        <v>165</v>
      </c>
      <c r="F391" s="7" t="s">
        <v>12</v>
      </c>
      <c r="G391" s="7" t="s">
        <v>13</v>
      </c>
      <c r="H391" s="7" t="s">
        <v>29</v>
      </c>
      <c r="I391" s="16">
        <v>2244.48</v>
      </c>
      <c r="J391" s="16">
        <v>7</v>
      </c>
      <c r="K391" s="16">
        <v>0</v>
      </c>
      <c r="L391" s="38">
        <v>493.78559999999993</v>
      </c>
      <c r="M391" s="19">
        <f t="shared" si="54"/>
        <v>2014</v>
      </c>
      <c r="N391" s="19">
        <f t="shared" si="55"/>
        <v>12</v>
      </c>
      <c r="O391" s="19">
        <f t="shared" si="56"/>
        <v>51</v>
      </c>
      <c r="P391" s="12">
        <f t="shared" si="57"/>
        <v>157192.85309999998</v>
      </c>
      <c r="Q391" s="12">
        <f t="shared" si="58"/>
        <v>90410.50069999996</v>
      </c>
      <c r="R391" s="12">
        <f t="shared" si="59"/>
        <v>22575.500999999993</v>
      </c>
      <c r="S391" s="10">
        <f t="shared" si="60"/>
        <v>215</v>
      </c>
      <c r="T391" s="10">
        <f t="shared" si="61"/>
        <v>30</v>
      </c>
      <c r="U391" s="46">
        <f t="shared" si="62"/>
        <v>442.65688235294101</v>
      </c>
    </row>
    <row r="392" spans="1:21" s="27" customFormat="1" x14ac:dyDescent="0.45">
      <c r="A392" s="40">
        <v>41993</v>
      </c>
      <c r="B392" s="9">
        <v>41994</v>
      </c>
      <c r="C392" s="7" t="s">
        <v>52</v>
      </c>
      <c r="D392" s="7" t="s">
        <v>1486</v>
      </c>
      <c r="E392" s="7" t="s">
        <v>165</v>
      </c>
      <c r="F392" s="7" t="s">
        <v>12</v>
      </c>
      <c r="G392" s="7" t="s">
        <v>13</v>
      </c>
      <c r="H392" s="7" t="s">
        <v>29</v>
      </c>
      <c r="I392" s="16">
        <v>455.1</v>
      </c>
      <c r="J392" s="16">
        <v>2</v>
      </c>
      <c r="K392" s="16">
        <v>0</v>
      </c>
      <c r="L392" s="38">
        <v>100.12200000000001</v>
      </c>
      <c r="M392" s="19">
        <f t="shared" si="54"/>
        <v>2014</v>
      </c>
      <c r="N392" s="19">
        <f t="shared" si="55"/>
        <v>12</v>
      </c>
      <c r="O392" s="19">
        <f t="shared" si="56"/>
        <v>51</v>
      </c>
      <c r="P392" s="12">
        <f t="shared" si="57"/>
        <v>157192.85309999998</v>
      </c>
      <c r="Q392" s="12">
        <f t="shared" si="58"/>
        <v>90410.50069999996</v>
      </c>
      <c r="R392" s="12">
        <f t="shared" si="59"/>
        <v>22575.500999999993</v>
      </c>
      <c r="S392" s="10">
        <f t="shared" si="60"/>
        <v>215</v>
      </c>
      <c r="T392" s="10">
        <f t="shared" si="61"/>
        <v>30</v>
      </c>
      <c r="U392" s="46">
        <f t="shared" si="62"/>
        <v>442.65688235294101</v>
      </c>
    </row>
    <row r="393" spans="1:21" s="27" customFormat="1" x14ac:dyDescent="0.45">
      <c r="A393" s="40">
        <v>41993</v>
      </c>
      <c r="B393" s="9">
        <v>41998</v>
      </c>
      <c r="C393" s="7" t="s">
        <v>9</v>
      </c>
      <c r="D393" s="7" t="s">
        <v>194</v>
      </c>
      <c r="E393" s="7" t="s">
        <v>173</v>
      </c>
      <c r="F393" s="7" t="s">
        <v>12</v>
      </c>
      <c r="G393" s="7" t="s">
        <v>13</v>
      </c>
      <c r="H393" s="7" t="s">
        <v>3226</v>
      </c>
      <c r="I393" s="16">
        <v>662.88</v>
      </c>
      <c r="J393" s="16">
        <v>3</v>
      </c>
      <c r="K393" s="16">
        <v>0.2</v>
      </c>
      <c r="L393" s="38">
        <v>74.573999999999955</v>
      </c>
      <c r="M393" s="19">
        <f t="shared" si="54"/>
        <v>2014</v>
      </c>
      <c r="N393" s="19">
        <f t="shared" si="55"/>
        <v>12</v>
      </c>
      <c r="O393" s="19">
        <f t="shared" si="56"/>
        <v>51</v>
      </c>
      <c r="P393" s="12">
        <f t="shared" si="57"/>
        <v>157192.85309999998</v>
      </c>
      <c r="Q393" s="12">
        <f t="shared" si="58"/>
        <v>90410.50069999996</v>
      </c>
      <c r="R393" s="12">
        <f t="shared" si="59"/>
        <v>22575.500999999993</v>
      </c>
      <c r="S393" s="10">
        <f t="shared" si="60"/>
        <v>215</v>
      </c>
      <c r="T393" s="10">
        <f t="shared" si="61"/>
        <v>30</v>
      </c>
      <c r="U393" s="46">
        <f t="shared" si="62"/>
        <v>442.65688235294101</v>
      </c>
    </row>
    <row r="394" spans="1:21" s="27" customFormat="1" x14ac:dyDescent="0.45">
      <c r="A394" s="40">
        <v>41993</v>
      </c>
      <c r="B394" s="9">
        <v>42000</v>
      </c>
      <c r="C394" s="7" t="s">
        <v>9</v>
      </c>
      <c r="D394" s="7" t="s">
        <v>384</v>
      </c>
      <c r="E394" s="7" t="s">
        <v>249</v>
      </c>
      <c r="F394" s="7" t="s">
        <v>79</v>
      </c>
      <c r="G394" s="7" t="s">
        <v>13</v>
      </c>
      <c r="H394" s="7" t="s">
        <v>3228</v>
      </c>
      <c r="I394" s="16">
        <v>190.84800000000001</v>
      </c>
      <c r="J394" s="16">
        <v>3</v>
      </c>
      <c r="K394" s="16">
        <v>0.2</v>
      </c>
      <c r="L394" s="38">
        <v>-21.470400000000026</v>
      </c>
      <c r="M394" s="19">
        <f t="shared" si="54"/>
        <v>2014</v>
      </c>
      <c r="N394" s="19">
        <f t="shared" si="55"/>
        <v>12</v>
      </c>
      <c r="O394" s="19">
        <f t="shared" si="56"/>
        <v>51</v>
      </c>
      <c r="P394" s="12">
        <f t="shared" si="57"/>
        <v>157192.85309999998</v>
      </c>
      <c r="Q394" s="12">
        <f t="shared" si="58"/>
        <v>90410.50069999996</v>
      </c>
      <c r="R394" s="12">
        <f t="shared" si="59"/>
        <v>22575.500999999993</v>
      </c>
      <c r="S394" s="10">
        <f t="shared" si="60"/>
        <v>215</v>
      </c>
      <c r="T394" s="10">
        <f t="shared" si="61"/>
        <v>30</v>
      </c>
      <c r="U394" s="46">
        <f t="shared" si="62"/>
        <v>442.65688235294101</v>
      </c>
    </row>
    <row r="395" spans="1:21" s="27" customFormat="1" x14ac:dyDescent="0.45">
      <c r="A395" s="40">
        <v>41993</v>
      </c>
      <c r="B395" s="9">
        <v>41995</v>
      </c>
      <c r="C395" s="7" t="s">
        <v>9</v>
      </c>
      <c r="D395" s="7" t="s">
        <v>636</v>
      </c>
      <c r="E395" s="7" t="s">
        <v>160</v>
      </c>
      <c r="F395" s="7" t="s">
        <v>21</v>
      </c>
      <c r="G395" s="7" t="s">
        <v>13</v>
      </c>
      <c r="H395" s="7" t="s">
        <v>3228</v>
      </c>
      <c r="I395" s="16">
        <v>51.967999999999996</v>
      </c>
      <c r="J395" s="16">
        <v>2</v>
      </c>
      <c r="K395" s="16">
        <v>0.2</v>
      </c>
      <c r="L395" s="38">
        <v>10.393599999999998</v>
      </c>
      <c r="M395" s="19">
        <f t="shared" si="54"/>
        <v>2014</v>
      </c>
      <c r="N395" s="19">
        <f t="shared" si="55"/>
        <v>12</v>
      </c>
      <c r="O395" s="19">
        <f t="shared" si="56"/>
        <v>51</v>
      </c>
      <c r="P395" s="12">
        <f t="shared" si="57"/>
        <v>157192.85309999998</v>
      </c>
      <c r="Q395" s="12">
        <f t="shared" si="58"/>
        <v>90410.50069999996</v>
      </c>
      <c r="R395" s="12">
        <f t="shared" si="59"/>
        <v>22575.500999999993</v>
      </c>
      <c r="S395" s="10">
        <f t="shared" si="60"/>
        <v>215</v>
      </c>
      <c r="T395" s="10">
        <f t="shared" si="61"/>
        <v>30</v>
      </c>
      <c r="U395" s="46">
        <f t="shared" si="62"/>
        <v>442.65688235294101</v>
      </c>
    </row>
    <row r="396" spans="1:21" s="27" customFormat="1" x14ac:dyDescent="0.45">
      <c r="A396" s="40">
        <v>41993</v>
      </c>
      <c r="B396" s="9">
        <v>41995</v>
      </c>
      <c r="C396" s="7" t="s">
        <v>9</v>
      </c>
      <c r="D396" s="7" t="s">
        <v>636</v>
      </c>
      <c r="E396" s="7" t="s">
        <v>160</v>
      </c>
      <c r="F396" s="7" t="s">
        <v>21</v>
      </c>
      <c r="G396" s="7" t="s">
        <v>13</v>
      </c>
      <c r="H396" s="7" t="s">
        <v>3226</v>
      </c>
      <c r="I396" s="16">
        <v>242.35200000000003</v>
      </c>
      <c r="J396" s="16">
        <v>3</v>
      </c>
      <c r="K396" s="16">
        <v>0.2</v>
      </c>
      <c r="L396" s="38">
        <v>-42.411600000000035</v>
      </c>
      <c r="M396" s="19">
        <f t="shared" si="54"/>
        <v>2014</v>
      </c>
      <c r="N396" s="19">
        <f t="shared" si="55"/>
        <v>12</v>
      </c>
      <c r="O396" s="19">
        <f t="shared" si="56"/>
        <v>51</v>
      </c>
      <c r="P396" s="12">
        <f t="shared" si="57"/>
        <v>157192.85309999998</v>
      </c>
      <c r="Q396" s="12">
        <f t="shared" si="58"/>
        <v>90410.50069999996</v>
      </c>
      <c r="R396" s="12">
        <f t="shared" si="59"/>
        <v>22575.500999999993</v>
      </c>
      <c r="S396" s="10">
        <f t="shared" si="60"/>
        <v>215</v>
      </c>
      <c r="T396" s="10">
        <f t="shared" si="61"/>
        <v>30</v>
      </c>
      <c r="U396" s="46">
        <f t="shared" si="62"/>
        <v>442.65688235294101</v>
      </c>
    </row>
    <row r="397" spans="1:21" s="27" customFormat="1" x14ac:dyDescent="0.45">
      <c r="A397" s="40">
        <v>41993</v>
      </c>
      <c r="B397" s="9">
        <v>41996</v>
      </c>
      <c r="C397" s="7" t="s">
        <v>18</v>
      </c>
      <c r="D397" s="7" t="s">
        <v>138</v>
      </c>
      <c r="E397" s="7" t="s">
        <v>139</v>
      </c>
      <c r="F397" s="7" t="s">
        <v>79</v>
      </c>
      <c r="G397" s="7" t="s">
        <v>13</v>
      </c>
      <c r="H397" s="7" t="s">
        <v>3226</v>
      </c>
      <c r="I397" s="16">
        <v>192.18600000000004</v>
      </c>
      <c r="J397" s="16">
        <v>3</v>
      </c>
      <c r="K397" s="16">
        <v>0.1</v>
      </c>
      <c r="L397" s="38">
        <v>36.3018</v>
      </c>
      <c r="M397" s="19">
        <f t="shared" si="54"/>
        <v>2014</v>
      </c>
      <c r="N397" s="19">
        <f t="shared" si="55"/>
        <v>12</v>
      </c>
      <c r="O397" s="19">
        <f t="shared" si="56"/>
        <v>51</v>
      </c>
      <c r="P397" s="12">
        <f t="shared" si="57"/>
        <v>157192.85309999998</v>
      </c>
      <c r="Q397" s="12">
        <f t="shared" si="58"/>
        <v>90410.50069999996</v>
      </c>
      <c r="R397" s="12">
        <f t="shared" si="59"/>
        <v>22575.500999999993</v>
      </c>
      <c r="S397" s="10">
        <f t="shared" si="60"/>
        <v>215</v>
      </c>
      <c r="T397" s="10">
        <f t="shared" si="61"/>
        <v>30</v>
      </c>
      <c r="U397" s="46">
        <f t="shared" si="62"/>
        <v>442.65688235294101</v>
      </c>
    </row>
    <row r="398" spans="1:21" s="27" customFormat="1" x14ac:dyDescent="0.45">
      <c r="A398" s="40">
        <v>41994</v>
      </c>
      <c r="B398" s="9">
        <v>42000</v>
      </c>
      <c r="C398" s="7" t="s">
        <v>9</v>
      </c>
      <c r="D398" s="7" t="s">
        <v>466</v>
      </c>
      <c r="E398" s="7" t="s">
        <v>20</v>
      </c>
      <c r="F398" s="7" t="s">
        <v>21</v>
      </c>
      <c r="G398" s="7" t="s">
        <v>13</v>
      </c>
      <c r="H398" s="7" t="s">
        <v>3226</v>
      </c>
      <c r="I398" s="16">
        <v>1325.76</v>
      </c>
      <c r="J398" s="16">
        <v>6</v>
      </c>
      <c r="K398" s="16">
        <v>0.2</v>
      </c>
      <c r="L398" s="38">
        <v>149.14799999999991</v>
      </c>
      <c r="M398" s="19">
        <f t="shared" si="54"/>
        <v>2014</v>
      </c>
      <c r="N398" s="19">
        <f t="shared" si="55"/>
        <v>12</v>
      </c>
      <c r="O398" s="19">
        <f t="shared" si="56"/>
        <v>52</v>
      </c>
      <c r="P398" s="12">
        <f t="shared" si="57"/>
        <v>157192.85309999998</v>
      </c>
      <c r="Q398" s="12">
        <f t="shared" si="58"/>
        <v>90410.50069999996</v>
      </c>
      <c r="R398" s="12">
        <f t="shared" si="59"/>
        <v>15447.442999999996</v>
      </c>
      <c r="S398" s="10">
        <f t="shared" si="60"/>
        <v>215</v>
      </c>
      <c r="T398" s="10">
        <f t="shared" si="61"/>
        <v>33</v>
      </c>
      <c r="U398" s="46">
        <f t="shared" si="62"/>
        <v>308.94885999999991</v>
      </c>
    </row>
    <row r="399" spans="1:21" s="27" customFormat="1" x14ac:dyDescent="0.45">
      <c r="A399" s="40">
        <v>41994</v>
      </c>
      <c r="B399" s="9">
        <v>42000</v>
      </c>
      <c r="C399" s="7" t="s">
        <v>9</v>
      </c>
      <c r="D399" s="7" t="s">
        <v>466</v>
      </c>
      <c r="E399" s="7" t="s">
        <v>20</v>
      </c>
      <c r="F399" s="7" t="s">
        <v>21</v>
      </c>
      <c r="G399" s="7" t="s">
        <v>13</v>
      </c>
      <c r="H399" s="7" t="s">
        <v>3226</v>
      </c>
      <c r="I399" s="16">
        <v>572.16000000000008</v>
      </c>
      <c r="J399" s="16">
        <v>3</v>
      </c>
      <c r="K399" s="16">
        <v>0.2</v>
      </c>
      <c r="L399" s="38">
        <v>35.759999999999962</v>
      </c>
      <c r="M399" s="19">
        <f t="shared" si="54"/>
        <v>2014</v>
      </c>
      <c r="N399" s="19">
        <f t="shared" si="55"/>
        <v>12</v>
      </c>
      <c r="O399" s="19">
        <f t="shared" si="56"/>
        <v>52</v>
      </c>
      <c r="P399" s="12">
        <f t="shared" si="57"/>
        <v>157192.85309999998</v>
      </c>
      <c r="Q399" s="12">
        <f t="shared" si="58"/>
        <v>90410.50069999996</v>
      </c>
      <c r="R399" s="12">
        <f t="shared" si="59"/>
        <v>15447.442999999996</v>
      </c>
      <c r="S399" s="10">
        <f t="shared" si="60"/>
        <v>215</v>
      </c>
      <c r="T399" s="10">
        <f t="shared" si="61"/>
        <v>33</v>
      </c>
      <c r="U399" s="46">
        <f t="shared" si="62"/>
        <v>308.94885999999991</v>
      </c>
    </row>
    <row r="400" spans="1:21" s="27" customFormat="1" x14ac:dyDescent="0.45">
      <c r="A400" s="40">
        <v>41996</v>
      </c>
      <c r="B400" s="9">
        <v>42000</v>
      </c>
      <c r="C400" s="7" t="s">
        <v>18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29</v>
      </c>
      <c r="I400" s="16">
        <v>53.315999999999995</v>
      </c>
      <c r="J400" s="16">
        <v>2</v>
      </c>
      <c r="K400" s="16">
        <v>0.4</v>
      </c>
      <c r="L400" s="38">
        <v>-19.549200000000006</v>
      </c>
      <c r="M400" s="19">
        <f t="shared" si="54"/>
        <v>2014</v>
      </c>
      <c r="N400" s="19">
        <f t="shared" si="55"/>
        <v>12</v>
      </c>
      <c r="O400" s="19">
        <f t="shared" si="56"/>
        <v>52</v>
      </c>
      <c r="P400" s="12">
        <f t="shared" si="57"/>
        <v>157192.85309999998</v>
      </c>
      <c r="Q400" s="12">
        <f t="shared" si="58"/>
        <v>90410.50069999996</v>
      </c>
      <c r="R400" s="12">
        <f t="shared" si="59"/>
        <v>15447.442999999996</v>
      </c>
      <c r="S400" s="10">
        <f t="shared" si="60"/>
        <v>215</v>
      </c>
      <c r="T400" s="10">
        <f t="shared" si="61"/>
        <v>33</v>
      </c>
      <c r="U400" s="46">
        <f t="shared" si="62"/>
        <v>308.94885999999991</v>
      </c>
    </row>
    <row r="401" spans="1:21" s="27" customFormat="1" x14ac:dyDescent="0.45">
      <c r="A401" s="40">
        <v>41996</v>
      </c>
      <c r="B401" s="9">
        <v>42000</v>
      </c>
      <c r="C401" s="7" t="s">
        <v>9</v>
      </c>
      <c r="D401" s="7" t="s">
        <v>442</v>
      </c>
      <c r="E401" s="7" t="s">
        <v>28</v>
      </c>
      <c r="F401" s="7" t="s">
        <v>12</v>
      </c>
      <c r="G401" s="7" t="s">
        <v>13</v>
      </c>
      <c r="H401" s="7" t="s">
        <v>3226</v>
      </c>
      <c r="I401" s="16">
        <v>64.784000000000006</v>
      </c>
      <c r="J401" s="16">
        <v>1</v>
      </c>
      <c r="K401" s="16">
        <v>0.2</v>
      </c>
      <c r="L401" s="38">
        <v>6.4784000000000042</v>
      </c>
      <c r="M401" s="19">
        <f t="shared" si="54"/>
        <v>2014</v>
      </c>
      <c r="N401" s="19">
        <f t="shared" si="55"/>
        <v>12</v>
      </c>
      <c r="O401" s="19">
        <f t="shared" si="56"/>
        <v>52</v>
      </c>
      <c r="P401" s="12">
        <f t="shared" si="57"/>
        <v>157192.85309999998</v>
      </c>
      <c r="Q401" s="12">
        <f t="shared" si="58"/>
        <v>90410.50069999996</v>
      </c>
      <c r="R401" s="12">
        <f t="shared" si="59"/>
        <v>15447.442999999996</v>
      </c>
      <c r="S401" s="10">
        <f t="shared" si="60"/>
        <v>215</v>
      </c>
      <c r="T401" s="10">
        <f t="shared" si="61"/>
        <v>33</v>
      </c>
      <c r="U401" s="46">
        <f t="shared" si="62"/>
        <v>308.94885999999991</v>
      </c>
    </row>
    <row r="402" spans="1:21" s="27" customFormat="1" x14ac:dyDescent="0.45">
      <c r="A402" s="40">
        <v>41997</v>
      </c>
      <c r="B402" s="9">
        <v>41999</v>
      </c>
      <c r="C402" s="7" t="s">
        <v>9</v>
      </c>
      <c r="D402" s="7" t="s">
        <v>1023</v>
      </c>
      <c r="E402" s="7" t="s">
        <v>249</v>
      </c>
      <c r="F402" s="7" t="s">
        <v>79</v>
      </c>
      <c r="G402" s="7" t="s">
        <v>13</v>
      </c>
      <c r="H402" s="7" t="s">
        <v>3228</v>
      </c>
      <c r="I402" s="16">
        <v>30.36</v>
      </c>
      <c r="J402" s="16">
        <v>5</v>
      </c>
      <c r="K402" s="16">
        <v>0.2</v>
      </c>
      <c r="L402" s="38">
        <v>8.7285000000000004</v>
      </c>
      <c r="M402" s="19">
        <f t="shared" si="54"/>
        <v>2014</v>
      </c>
      <c r="N402" s="19">
        <f t="shared" si="55"/>
        <v>12</v>
      </c>
      <c r="O402" s="19">
        <f t="shared" si="56"/>
        <v>52</v>
      </c>
      <c r="P402" s="12">
        <f t="shared" si="57"/>
        <v>157192.85309999998</v>
      </c>
      <c r="Q402" s="12">
        <f t="shared" si="58"/>
        <v>90410.50069999996</v>
      </c>
      <c r="R402" s="12">
        <f t="shared" si="59"/>
        <v>15447.442999999996</v>
      </c>
      <c r="S402" s="10">
        <f t="shared" si="60"/>
        <v>215</v>
      </c>
      <c r="T402" s="10">
        <f t="shared" si="61"/>
        <v>33</v>
      </c>
      <c r="U402" s="46">
        <f t="shared" si="62"/>
        <v>308.94885999999991</v>
      </c>
    </row>
    <row r="403" spans="1:21" s="27" customFormat="1" x14ac:dyDescent="0.45">
      <c r="A403" s="40">
        <v>41997</v>
      </c>
      <c r="B403" s="9">
        <v>42002</v>
      </c>
      <c r="C403" s="7" t="s">
        <v>18</v>
      </c>
      <c r="D403" s="7" t="s">
        <v>19</v>
      </c>
      <c r="E403" s="7" t="s">
        <v>20</v>
      </c>
      <c r="F403" s="7" t="s">
        <v>21</v>
      </c>
      <c r="G403" s="7" t="s">
        <v>13</v>
      </c>
      <c r="H403" s="7" t="s">
        <v>3226</v>
      </c>
      <c r="I403" s="16">
        <v>292.27200000000005</v>
      </c>
      <c r="J403" s="16">
        <v>6</v>
      </c>
      <c r="K403" s="16">
        <v>0.2</v>
      </c>
      <c r="L403" s="38">
        <v>18.266999999999967</v>
      </c>
      <c r="M403" s="19">
        <f t="shared" si="54"/>
        <v>2014</v>
      </c>
      <c r="N403" s="19">
        <f t="shared" si="55"/>
        <v>12</v>
      </c>
      <c r="O403" s="19">
        <f t="shared" si="56"/>
        <v>52</v>
      </c>
      <c r="P403" s="12">
        <f t="shared" si="57"/>
        <v>157192.85309999998</v>
      </c>
      <c r="Q403" s="12">
        <f t="shared" si="58"/>
        <v>90410.50069999996</v>
      </c>
      <c r="R403" s="12">
        <f t="shared" si="59"/>
        <v>15447.442999999996</v>
      </c>
      <c r="S403" s="10">
        <f t="shared" si="60"/>
        <v>215</v>
      </c>
      <c r="T403" s="10">
        <f t="shared" si="61"/>
        <v>33</v>
      </c>
      <c r="U403" s="46">
        <f t="shared" si="62"/>
        <v>308.94885999999991</v>
      </c>
    </row>
    <row r="404" spans="1:21" s="27" customFormat="1" x14ac:dyDescent="0.45">
      <c r="A404" s="40">
        <v>41997</v>
      </c>
      <c r="B404" s="9">
        <v>42002</v>
      </c>
      <c r="C404" s="7" t="s">
        <v>52</v>
      </c>
      <c r="D404" s="7" t="s">
        <v>19</v>
      </c>
      <c r="E404" s="7" t="s">
        <v>20</v>
      </c>
      <c r="F404" s="7" t="s">
        <v>21</v>
      </c>
      <c r="G404" s="7" t="s">
        <v>13</v>
      </c>
      <c r="H404" s="7" t="s">
        <v>3228</v>
      </c>
      <c r="I404" s="16">
        <v>23.99</v>
      </c>
      <c r="J404" s="16">
        <v>1</v>
      </c>
      <c r="K404" s="16">
        <v>0</v>
      </c>
      <c r="L404" s="38">
        <v>5.5176999999999978</v>
      </c>
      <c r="M404" s="19">
        <f t="shared" si="54"/>
        <v>2014</v>
      </c>
      <c r="N404" s="19">
        <f t="shared" si="55"/>
        <v>12</v>
      </c>
      <c r="O404" s="19">
        <f t="shared" si="56"/>
        <v>52</v>
      </c>
      <c r="P404" s="12">
        <f t="shared" si="57"/>
        <v>157192.85309999998</v>
      </c>
      <c r="Q404" s="12">
        <f t="shared" si="58"/>
        <v>90410.50069999996</v>
      </c>
      <c r="R404" s="12">
        <f t="shared" si="59"/>
        <v>15447.442999999996</v>
      </c>
      <c r="S404" s="10">
        <f t="shared" si="60"/>
        <v>215</v>
      </c>
      <c r="T404" s="10">
        <f t="shared" si="61"/>
        <v>33</v>
      </c>
      <c r="U404" s="46">
        <f t="shared" si="62"/>
        <v>308.94885999999991</v>
      </c>
    </row>
    <row r="405" spans="1:21" s="27" customFormat="1" x14ac:dyDescent="0.45">
      <c r="A405" s="40">
        <v>41999</v>
      </c>
      <c r="B405" s="9">
        <v>42001</v>
      </c>
      <c r="C405" s="7" t="s">
        <v>52</v>
      </c>
      <c r="D405" s="7" t="s">
        <v>95</v>
      </c>
      <c r="E405" s="7" t="s">
        <v>54</v>
      </c>
      <c r="F405" s="7" t="s">
        <v>55</v>
      </c>
      <c r="G405" s="7" t="s">
        <v>13</v>
      </c>
      <c r="H405" s="7" t="s">
        <v>3226</v>
      </c>
      <c r="I405" s="16">
        <v>600.55799999999999</v>
      </c>
      <c r="J405" s="16">
        <v>3</v>
      </c>
      <c r="K405" s="16">
        <v>0.3</v>
      </c>
      <c r="L405" s="38">
        <v>-8.5794000000000779</v>
      </c>
      <c r="M405" s="19">
        <f t="shared" si="54"/>
        <v>2014</v>
      </c>
      <c r="N405" s="19">
        <f t="shared" si="55"/>
        <v>12</v>
      </c>
      <c r="O405" s="19">
        <f t="shared" si="56"/>
        <v>52</v>
      </c>
      <c r="P405" s="12">
        <f t="shared" si="57"/>
        <v>157192.85309999998</v>
      </c>
      <c r="Q405" s="12">
        <f t="shared" si="58"/>
        <v>90410.50069999996</v>
      </c>
      <c r="R405" s="12">
        <f t="shared" si="59"/>
        <v>15447.442999999996</v>
      </c>
      <c r="S405" s="10">
        <f t="shared" si="60"/>
        <v>215</v>
      </c>
      <c r="T405" s="10">
        <f t="shared" si="61"/>
        <v>33</v>
      </c>
      <c r="U405" s="46">
        <f t="shared" si="62"/>
        <v>308.94885999999991</v>
      </c>
    </row>
    <row r="406" spans="1:21" s="27" customFormat="1" x14ac:dyDescent="0.45">
      <c r="A406" s="40">
        <v>41999</v>
      </c>
      <c r="B406" s="9">
        <v>42001</v>
      </c>
      <c r="C406" s="7" t="s">
        <v>18</v>
      </c>
      <c r="D406" s="7" t="s">
        <v>527</v>
      </c>
      <c r="E406" s="7" t="s">
        <v>228</v>
      </c>
      <c r="F406" s="7" t="s">
        <v>21</v>
      </c>
      <c r="G406" s="7" t="s">
        <v>13</v>
      </c>
      <c r="H406" s="7" t="s">
        <v>3228</v>
      </c>
      <c r="I406" s="16">
        <v>300.416</v>
      </c>
      <c r="J406" s="16">
        <v>8</v>
      </c>
      <c r="K406" s="16">
        <v>0.2</v>
      </c>
      <c r="L406" s="38">
        <v>78.859200000000001</v>
      </c>
      <c r="M406" s="19">
        <f t="shared" si="54"/>
        <v>2014</v>
      </c>
      <c r="N406" s="19">
        <f t="shared" si="55"/>
        <v>12</v>
      </c>
      <c r="O406" s="19">
        <f t="shared" si="56"/>
        <v>52</v>
      </c>
      <c r="P406" s="12">
        <f t="shared" si="57"/>
        <v>157192.85309999998</v>
      </c>
      <c r="Q406" s="12">
        <f t="shared" si="58"/>
        <v>90410.50069999996</v>
      </c>
      <c r="R406" s="12">
        <f t="shared" si="59"/>
        <v>15447.442999999996</v>
      </c>
      <c r="S406" s="10">
        <f t="shared" si="60"/>
        <v>215</v>
      </c>
      <c r="T406" s="10">
        <f t="shared" si="61"/>
        <v>33</v>
      </c>
      <c r="U406" s="46">
        <f t="shared" si="62"/>
        <v>308.94885999999991</v>
      </c>
    </row>
    <row r="407" spans="1:21" s="27" customFormat="1" x14ac:dyDescent="0.45">
      <c r="A407" s="40">
        <v>41999</v>
      </c>
      <c r="B407" s="9">
        <v>42001</v>
      </c>
      <c r="C407" s="7" t="s">
        <v>18</v>
      </c>
      <c r="D407" s="7" t="s">
        <v>527</v>
      </c>
      <c r="E407" s="7" t="s">
        <v>228</v>
      </c>
      <c r="F407" s="7" t="s">
        <v>21</v>
      </c>
      <c r="G407" s="7" t="s">
        <v>13</v>
      </c>
      <c r="H407" s="7" t="s">
        <v>3226</v>
      </c>
      <c r="I407" s="16">
        <v>230.35200000000003</v>
      </c>
      <c r="J407" s="16">
        <v>3</v>
      </c>
      <c r="K407" s="16">
        <v>0.2</v>
      </c>
      <c r="L407" s="38">
        <v>20.155800000000013</v>
      </c>
      <c r="M407" s="19">
        <f t="shared" si="54"/>
        <v>2014</v>
      </c>
      <c r="N407" s="19">
        <f t="shared" si="55"/>
        <v>12</v>
      </c>
      <c r="O407" s="19">
        <f t="shared" si="56"/>
        <v>52</v>
      </c>
      <c r="P407" s="12">
        <f t="shared" si="57"/>
        <v>157192.85309999998</v>
      </c>
      <c r="Q407" s="12">
        <f t="shared" si="58"/>
        <v>90410.50069999996</v>
      </c>
      <c r="R407" s="12">
        <f t="shared" si="59"/>
        <v>15447.442999999996</v>
      </c>
      <c r="S407" s="10">
        <f t="shared" si="60"/>
        <v>215</v>
      </c>
      <c r="T407" s="10">
        <f t="shared" si="61"/>
        <v>33</v>
      </c>
      <c r="U407" s="46">
        <f t="shared" si="62"/>
        <v>308.94885999999991</v>
      </c>
    </row>
    <row r="408" spans="1:21" s="27" customFormat="1" x14ac:dyDescent="0.45">
      <c r="A408" s="40">
        <v>41999</v>
      </c>
      <c r="B408" s="9">
        <v>42001</v>
      </c>
      <c r="C408" s="7" t="s">
        <v>18</v>
      </c>
      <c r="D408" s="7" t="s">
        <v>527</v>
      </c>
      <c r="E408" s="7" t="s">
        <v>228</v>
      </c>
      <c r="F408" s="7" t="s">
        <v>21</v>
      </c>
      <c r="G408" s="7" t="s">
        <v>13</v>
      </c>
      <c r="H408" s="7" t="s">
        <v>3228</v>
      </c>
      <c r="I408" s="16">
        <v>218.35200000000003</v>
      </c>
      <c r="J408" s="16">
        <v>3</v>
      </c>
      <c r="K408" s="16">
        <v>0.2</v>
      </c>
      <c r="L408" s="38">
        <v>-24.564599999999999</v>
      </c>
      <c r="M408" s="19">
        <f t="shared" si="54"/>
        <v>2014</v>
      </c>
      <c r="N408" s="19">
        <f t="shared" si="55"/>
        <v>12</v>
      </c>
      <c r="O408" s="19">
        <f t="shared" si="56"/>
        <v>52</v>
      </c>
      <c r="P408" s="12">
        <f t="shared" si="57"/>
        <v>157192.85309999998</v>
      </c>
      <c r="Q408" s="12">
        <f t="shared" si="58"/>
        <v>90410.50069999996</v>
      </c>
      <c r="R408" s="12">
        <f t="shared" si="59"/>
        <v>15447.442999999996</v>
      </c>
      <c r="S408" s="10">
        <f t="shared" si="60"/>
        <v>215</v>
      </c>
      <c r="T408" s="10">
        <f t="shared" si="61"/>
        <v>33</v>
      </c>
      <c r="U408" s="46">
        <f t="shared" si="62"/>
        <v>308.94885999999991</v>
      </c>
    </row>
    <row r="409" spans="1:21" s="27" customFormat="1" x14ac:dyDescent="0.45">
      <c r="A409" s="40">
        <v>41999</v>
      </c>
      <c r="B409" s="9">
        <v>42003</v>
      </c>
      <c r="C409" s="7" t="s">
        <v>9</v>
      </c>
      <c r="D409" s="7" t="s">
        <v>466</v>
      </c>
      <c r="E409" s="7" t="s">
        <v>20</v>
      </c>
      <c r="F409" s="7" t="s">
        <v>21</v>
      </c>
      <c r="G409" s="7" t="s">
        <v>13</v>
      </c>
      <c r="H409" s="7" t="s">
        <v>3228</v>
      </c>
      <c r="I409" s="16">
        <v>3.48</v>
      </c>
      <c r="J409" s="16">
        <v>2</v>
      </c>
      <c r="K409" s="16">
        <v>0</v>
      </c>
      <c r="L409" s="38">
        <v>1.1135999999999999</v>
      </c>
      <c r="M409" s="19">
        <f t="shared" si="54"/>
        <v>2014</v>
      </c>
      <c r="N409" s="19">
        <f t="shared" si="55"/>
        <v>12</v>
      </c>
      <c r="O409" s="19">
        <f t="shared" si="56"/>
        <v>52</v>
      </c>
      <c r="P409" s="12">
        <f t="shared" si="57"/>
        <v>157192.85309999998</v>
      </c>
      <c r="Q409" s="12">
        <f t="shared" si="58"/>
        <v>90410.50069999996</v>
      </c>
      <c r="R409" s="12">
        <f t="shared" si="59"/>
        <v>15447.442999999996</v>
      </c>
      <c r="S409" s="10">
        <f t="shared" si="60"/>
        <v>215</v>
      </c>
      <c r="T409" s="10">
        <f t="shared" si="61"/>
        <v>33</v>
      </c>
      <c r="U409" s="46">
        <f t="shared" si="62"/>
        <v>308.94885999999991</v>
      </c>
    </row>
    <row r="410" spans="1:21" s="27" customFormat="1" x14ac:dyDescent="0.45">
      <c r="A410" s="40">
        <v>42000</v>
      </c>
      <c r="B410" s="9">
        <v>42004</v>
      </c>
      <c r="C410" s="7" t="s">
        <v>9</v>
      </c>
      <c r="D410" s="7" t="s">
        <v>1871</v>
      </c>
      <c r="E410" s="7" t="s">
        <v>110</v>
      </c>
      <c r="F410" s="7" t="s">
        <v>55</v>
      </c>
      <c r="G410" s="7" t="s">
        <v>13</v>
      </c>
      <c r="H410" s="7" t="s">
        <v>3228</v>
      </c>
      <c r="I410" s="16">
        <v>32.952000000000005</v>
      </c>
      <c r="J410" s="16">
        <v>6</v>
      </c>
      <c r="K410" s="16">
        <v>0.6</v>
      </c>
      <c r="L410" s="38">
        <v>-19.771199999999997</v>
      </c>
      <c r="M410" s="19">
        <f t="shared" si="54"/>
        <v>2014</v>
      </c>
      <c r="N410" s="19">
        <f t="shared" si="55"/>
        <v>12</v>
      </c>
      <c r="O410" s="19">
        <f t="shared" si="56"/>
        <v>52</v>
      </c>
      <c r="P410" s="12">
        <f t="shared" si="57"/>
        <v>157192.85309999998</v>
      </c>
      <c r="Q410" s="12">
        <f t="shared" si="58"/>
        <v>90410.50069999996</v>
      </c>
      <c r="R410" s="12">
        <f t="shared" si="59"/>
        <v>15447.442999999996</v>
      </c>
      <c r="S410" s="10">
        <f t="shared" si="60"/>
        <v>215</v>
      </c>
      <c r="T410" s="10">
        <f t="shared" si="61"/>
        <v>33</v>
      </c>
      <c r="U410" s="46">
        <f t="shared" si="62"/>
        <v>308.94885999999991</v>
      </c>
    </row>
    <row r="411" spans="1:21" s="27" customFormat="1" x14ac:dyDescent="0.45">
      <c r="A411" s="40">
        <v>42000</v>
      </c>
      <c r="B411" s="9">
        <v>42006</v>
      </c>
      <c r="C411" s="7" t="s">
        <v>9</v>
      </c>
      <c r="D411" s="7" t="s">
        <v>67</v>
      </c>
      <c r="E411" s="7" t="s">
        <v>20</v>
      </c>
      <c r="F411" s="7" t="s">
        <v>21</v>
      </c>
      <c r="G411" s="7" t="s">
        <v>13</v>
      </c>
      <c r="H411" s="7" t="s">
        <v>3226</v>
      </c>
      <c r="I411" s="16">
        <v>230.28000000000003</v>
      </c>
      <c r="J411" s="16">
        <v>3</v>
      </c>
      <c r="K411" s="16">
        <v>0.2</v>
      </c>
      <c r="L411" s="38">
        <v>23.027999999999992</v>
      </c>
      <c r="M411" s="19">
        <f t="shared" si="54"/>
        <v>2014</v>
      </c>
      <c r="N411" s="19">
        <f t="shared" si="55"/>
        <v>12</v>
      </c>
      <c r="O411" s="19">
        <f t="shared" si="56"/>
        <v>52</v>
      </c>
      <c r="P411" s="12">
        <f t="shared" si="57"/>
        <v>157192.85309999998</v>
      </c>
      <c r="Q411" s="12">
        <f t="shared" si="58"/>
        <v>90410.50069999996</v>
      </c>
      <c r="R411" s="12">
        <f t="shared" si="59"/>
        <v>15447.442999999996</v>
      </c>
      <c r="S411" s="10">
        <f t="shared" si="60"/>
        <v>215</v>
      </c>
      <c r="T411" s="10">
        <f t="shared" si="61"/>
        <v>33</v>
      </c>
      <c r="U411" s="46">
        <f t="shared" si="62"/>
        <v>308.94885999999991</v>
      </c>
    </row>
    <row r="412" spans="1:21" s="27" customFormat="1" x14ac:dyDescent="0.45">
      <c r="A412" s="40">
        <v>42000</v>
      </c>
      <c r="B412" s="9">
        <v>42004</v>
      </c>
      <c r="C412" s="7" t="s">
        <v>52</v>
      </c>
      <c r="D412" s="7" t="s">
        <v>138</v>
      </c>
      <c r="E412" s="7" t="s">
        <v>139</v>
      </c>
      <c r="F412" s="7" t="s">
        <v>79</v>
      </c>
      <c r="G412" s="7" t="s">
        <v>13</v>
      </c>
      <c r="H412" s="7" t="s">
        <v>3226</v>
      </c>
      <c r="I412" s="16">
        <v>767.21400000000006</v>
      </c>
      <c r="J412" s="16">
        <v>14</v>
      </c>
      <c r="K412" s="16">
        <v>0.1</v>
      </c>
      <c r="L412" s="38">
        <v>161.96739999999997</v>
      </c>
      <c r="M412" s="19">
        <f t="shared" si="54"/>
        <v>2014</v>
      </c>
      <c r="N412" s="19">
        <f t="shared" si="55"/>
        <v>12</v>
      </c>
      <c r="O412" s="19">
        <f t="shared" si="56"/>
        <v>52</v>
      </c>
      <c r="P412" s="12">
        <f t="shared" si="57"/>
        <v>157192.85309999998</v>
      </c>
      <c r="Q412" s="12">
        <f t="shared" si="58"/>
        <v>90410.50069999996</v>
      </c>
      <c r="R412" s="12">
        <f t="shared" si="59"/>
        <v>15447.442999999996</v>
      </c>
      <c r="S412" s="10">
        <f t="shared" si="60"/>
        <v>215</v>
      </c>
      <c r="T412" s="10">
        <f t="shared" si="61"/>
        <v>33</v>
      </c>
      <c r="U412" s="46">
        <f t="shared" si="62"/>
        <v>308.94885999999991</v>
      </c>
    </row>
    <row r="413" spans="1:21" s="27" customFormat="1" x14ac:dyDescent="0.45">
      <c r="A413" s="40">
        <v>42000</v>
      </c>
      <c r="B413" s="9">
        <v>42005</v>
      </c>
      <c r="C413" s="7" t="s">
        <v>9</v>
      </c>
      <c r="D413" s="7" t="s">
        <v>1023</v>
      </c>
      <c r="E413" s="7" t="s">
        <v>249</v>
      </c>
      <c r="F413" s="7" t="s">
        <v>79</v>
      </c>
      <c r="G413" s="7" t="s">
        <v>13</v>
      </c>
      <c r="H413" s="7" t="s">
        <v>3228</v>
      </c>
      <c r="I413" s="16">
        <v>182.35200000000003</v>
      </c>
      <c r="J413" s="16">
        <v>3</v>
      </c>
      <c r="K413" s="16">
        <v>0.2</v>
      </c>
      <c r="L413" s="38">
        <v>-18.23520000000002</v>
      </c>
      <c r="M413" s="19">
        <f t="shared" si="54"/>
        <v>2014</v>
      </c>
      <c r="N413" s="19">
        <f t="shared" si="55"/>
        <v>12</v>
      </c>
      <c r="O413" s="19">
        <f t="shared" si="56"/>
        <v>52</v>
      </c>
      <c r="P413" s="12">
        <f t="shared" si="57"/>
        <v>157192.85309999998</v>
      </c>
      <c r="Q413" s="12">
        <f t="shared" si="58"/>
        <v>90410.50069999996</v>
      </c>
      <c r="R413" s="12">
        <f t="shared" si="59"/>
        <v>15447.442999999996</v>
      </c>
      <c r="S413" s="10">
        <f t="shared" si="60"/>
        <v>215</v>
      </c>
      <c r="T413" s="10">
        <f t="shared" si="61"/>
        <v>33</v>
      </c>
      <c r="U413" s="46">
        <f t="shared" si="62"/>
        <v>308.94885999999991</v>
      </c>
    </row>
    <row r="414" spans="1:21" s="27" customFormat="1" x14ac:dyDescent="0.45">
      <c r="A414" s="40">
        <v>42002</v>
      </c>
      <c r="B414" s="9">
        <v>42006</v>
      </c>
      <c r="C414" s="7" t="s">
        <v>18</v>
      </c>
      <c r="D414" s="7" t="s">
        <v>67</v>
      </c>
      <c r="E414" s="7" t="s">
        <v>20</v>
      </c>
      <c r="F414" s="7" t="s">
        <v>21</v>
      </c>
      <c r="G414" s="7" t="s">
        <v>13</v>
      </c>
      <c r="H414" s="7" t="s">
        <v>3228</v>
      </c>
      <c r="I414" s="16">
        <v>24.900000000000002</v>
      </c>
      <c r="J414" s="16">
        <v>5</v>
      </c>
      <c r="K414" s="16">
        <v>0</v>
      </c>
      <c r="L414" s="38">
        <v>8.2169999999999987</v>
      </c>
      <c r="M414" s="19">
        <f t="shared" si="54"/>
        <v>2014</v>
      </c>
      <c r="N414" s="19">
        <f t="shared" si="55"/>
        <v>12</v>
      </c>
      <c r="O414" s="19">
        <f t="shared" si="56"/>
        <v>53</v>
      </c>
      <c r="P414" s="12">
        <f t="shared" si="57"/>
        <v>157192.85309999998</v>
      </c>
      <c r="Q414" s="12">
        <f t="shared" si="58"/>
        <v>90410.50069999996</v>
      </c>
      <c r="R414" s="12">
        <f t="shared" si="59"/>
        <v>15484.278200000002</v>
      </c>
      <c r="S414" s="10">
        <f t="shared" si="60"/>
        <v>127</v>
      </c>
      <c r="T414" s="10">
        <f t="shared" si="61"/>
        <v>20</v>
      </c>
      <c r="U414" s="46">
        <f t="shared" si="62"/>
        <v>499.4928451612904</v>
      </c>
    </row>
    <row r="415" spans="1:21" s="27" customFormat="1" x14ac:dyDescent="0.45">
      <c r="A415" s="40">
        <v>42002</v>
      </c>
      <c r="B415" s="9">
        <v>42006</v>
      </c>
      <c r="C415" s="7" t="s">
        <v>18</v>
      </c>
      <c r="D415" s="7" t="s">
        <v>67</v>
      </c>
      <c r="E415" s="7" t="s">
        <v>20</v>
      </c>
      <c r="F415" s="7" t="s">
        <v>21</v>
      </c>
      <c r="G415" s="7" t="s">
        <v>13</v>
      </c>
      <c r="H415" s="7" t="s">
        <v>3228</v>
      </c>
      <c r="I415" s="16">
        <v>70.56</v>
      </c>
      <c r="J415" s="16">
        <v>6</v>
      </c>
      <c r="K415" s="16">
        <v>0</v>
      </c>
      <c r="L415" s="38">
        <v>23.990399999999994</v>
      </c>
      <c r="M415" s="19">
        <f t="shared" si="54"/>
        <v>2014</v>
      </c>
      <c r="N415" s="19">
        <f t="shared" si="55"/>
        <v>12</v>
      </c>
      <c r="O415" s="19">
        <f t="shared" si="56"/>
        <v>53</v>
      </c>
      <c r="P415" s="12">
        <f t="shared" si="57"/>
        <v>157192.85309999998</v>
      </c>
      <c r="Q415" s="12">
        <f t="shared" si="58"/>
        <v>90410.50069999996</v>
      </c>
      <c r="R415" s="12">
        <f t="shared" si="59"/>
        <v>15484.278200000002</v>
      </c>
      <c r="S415" s="10">
        <f t="shared" si="60"/>
        <v>127</v>
      </c>
      <c r="T415" s="10">
        <f t="shared" si="61"/>
        <v>20</v>
      </c>
      <c r="U415" s="46">
        <f t="shared" si="62"/>
        <v>499.4928451612904</v>
      </c>
    </row>
    <row r="416" spans="1:21" s="27" customFormat="1" x14ac:dyDescent="0.45">
      <c r="A416" s="40">
        <v>42002</v>
      </c>
      <c r="B416" s="9">
        <v>42009</v>
      </c>
      <c r="C416" s="7" t="s">
        <v>9</v>
      </c>
      <c r="D416" s="7" t="s">
        <v>156</v>
      </c>
      <c r="E416" s="7" t="s">
        <v>110</v>
      </c>
      <c r="F416" s="7" t="s">
        <v>55</v>
      </c>
      <c r="G416" s="7" t="s">
        <v>13</v>
      </c>
      <c r="H416" s="7" t="s">
        <v>3228</v>
      </c>
      <c r="I416" s="16">
        <v>38.975999999999999</v>
      </c>
      <c r="J416" s="16">
        <v>3</v>
      </c>
      <c r="K416" s="16">
        <v>0.6</v>
      </c>
      <c r="L416" s="38">
        <v>-50.66879999999999</v>
      </c>
      <c r="M416" s="19">
        <f t="shared" si="54"/>
        <v>2014</v>
      </c>
      <c r="N416" s="19">
        <f t="shared" si="55"/>
        <v>12</v>
      </c>
      <c r="O416" s="19">
        <f t="shared" si="56"/>
        <v>53</v>
      </c>
      <c r="P416" s="12">
        <f t="shared" si="57"/>
        <v>157192.85309999998</v>
      </c>
      <c r="Q416" s="12">
        <f t="shared" si="58"/>
        <v>90410.50069999996</v>
      </c>
      <c r="R416" s="12">
        <f t="shared" si="59"/>
        <v>15484.278200000002</v>
      </c>
      <c r="S416" s="10">
        <f t="shared" si="60"/>
        <v>127</v>
      </c>
      <c r="T416" s="10">
        <f t="shared" si="61"/>
        <v>20</v>
      </c>
      <c r="U416" s="46">
        <f t="shared" si="62"/>
        <v>499.4928451612904</v>
      </c>
    </row>
    <row r="417" spans="1:21" s="27" customFormat="1" x14ac:dyDescent="0.45">
      <c r="A417" s="40">
        <v>42002</v>
      </c>
      <c r="B417" s="9">
        <v>42006</v>
      </c>
      <c r="C417" s="7" t="s">
        <v>52</v>
      </c>
      <c r="D417" s="7" t="s">
        <v>3122</v>
      </c>
      <c r="E417" s="7" t="s">
        <v>110</v>
      </c>
      <c r="F417" s="7" t="s">
        <v>55</v>
      </c>
      <c r="G417" s="7" t="s">
        <v>13</v>
      </c>
      <c r="H417" s="7" t="s">
        <v>3228</v>
      </c>
      <c r="I417" s="16">
        <v>8.7360000000000007</v>
      </c>
      <c r="J417" s="16">
        <v>3</v>
      </c>
      <c r="K417" s="16">
        <v>0.6</v>
      </c>
      <c r="L417" s="38">
        <v>-4.804800000000002</v>
      </c>
      <c r="M417" s="19">
        <f t="shared" si="54"/>
        <v>2014</v>
      </c>
      <c r="N417" s="19">
        <f t="shared" si="55"/>
        <v>12</v>
      </c>
      <c r="O417" s="19">
        <f t="shared" si="56"/>
        <v>53</v>
      </c>
      <c r="P417" s="12">
        <f t="shared" si="57"/>
        <v>157192.85309999998</v>
      </c>
      <c r="Q417" s="12">
        <f t="shared" si="58"/>
        <v>90410.50069999996</v>
      </c>
      <c r="R417" s="12">
        <f t="shared" si="59"/>
        <v>15484.278200000002</v>
      </c>
      <c r="S417" s="10">
        <f t="shared" si="60"/>
        <v>127</v>
      </c>
      <c r="T417" s="10">
        <f t="shared" si="61"/>
        <v>20</v>
      </c>
      <c r="U417" s="46">
        <f t="shared" si="62"/>
        <v>499.4928451612904</v>
      </c>
    </row>
    <row r="418" spans="1:21" s="27" customFormat="1" x14ac:dyDescent="0.45">
      <c r="A418" s="40">
        <v>42003</v>
      </c>
      <c r="B418" s="9">
        <v>42007</v>
      </c>
      <c r="C418" s="7" t="s">
        <v>18</v>
      </c>
      <c r="D418" s="7" t="s">
        <v>77</v>
      </c>
      <c r="E418" s="7" t="s">
        <v>78</v>
      </c>
      <c r="F418" s="7" t="s">
        <v>79</v>
      </c>
      <c r="G418" s="7" t="s">
        <v>13</v>
      </c>
      <c r="H418" s="7" t="s">
        <v>29</v>
      </c>
      <c r="I418" s="16">
        <v>523.76400000000001</v>
      </c>
      <c r="J418" s="16">
        <v>3</v>
      </c>
      <c r="K418" s="16">
        <v>0.4</v>
      </c>
      <c r="L418" s="38">
        <v>-192.04680000000008</v>
      </c>
      <c r="M418" s="19">
        <f t="shared" si="54"/>
        <v>2014</v>
      </c>
      <c r="N418" s="19">
        <f t="shared" si="55"/>
        <v>12</v>
      </c>
      <c r="O418" s="19">
        <f t="shared" si="56"/>
        <v>53</v>
      </c>
      <c r="P418" s="12">
        <f t="shared" si="57"/>
        <v>157192.85309999998</v>
      </c>
      <c r="Q418" s="12">
        <f t="shared" si="58"/>
        <v>90410.50069999996</v>
      </c>
      <c r="R418" s="12">
        <f t="shared" si="59"/>
        <v>15484.278200000002</v>
      </c>
      <c r="S418" s="10">
        <f t="shared" si="60"/>
        <v>127</v>
      </c>
      <c r="T418" s="10">
        <f t="shared" si="61"/>
        <v>20</v>
      </c>
      <c r="U418" s="46">
        <f t="shared" si="62"/>
        <v>499.4928451612904</v>
      </c>
    </row>
    <row r="419" spans="1:21" s="27" customFormat="1" x14ac:dyDescent="0.45">
      <c r="A419" s="40">
        <v>42004</v>
      </c>
      <c r="B419" s="9">
        <v>42008</v>
      </c>
      <c r="C419" s="7" t="s">
        <v>18</v>
      </c>
      <c r="D419" s="7" t="s">
        <v>1798</v>
      </c>
      <c r="E419" s="7" t="s">
        <v>139</v>
      </c>
      <c r="F419" s="7" t="s">
        <v>79</v>
      </c>
      <c r="G419" s="7" t="s">
        <v>13</v>
      </c>
      <c r="H419" s="7" t="s">
        <v>14</v>
      </c>
      <c r="I419" s="16">
        <v>1573.4880000000001</v>
      </c>
      <c r="J419" s="16">
        <v>7</v>
      </c>
      <c r="K419" s="16">
        <v>0.2</v>
      </c>
      <c r="L419" s="38">
        <v>196.68599999999986</v>
      </c>
      <c r="M419" s="19">
        <f t="shared" si="54"/>
        <v>2014</v>
      </c>
      <c r="N419" s="19">
        <f t="shared" si="55"/>
        <v>12</v>
      </c>
      <c r="O419" s="19">
        <f t="shared" si="56"/>
        <v>53</v>
      </c>
      <c r="P419" s="12">
        <f t="shared" si="57"/>
        <v>157192.85309999998</v>
      </c>
      <c r="Q419" s="12">
        <f t="shared" si="58"/>
        <v>90410.50069999996</v>
      </c>
      <c r="R419" s="12">
        <f t="shared" si="59"/>
        <v>15484.278200000002</v>
      </c>
      <c r="S419" s="10">
        <f t="shared" si="60"/>
        <v>127</v>
      </c>
      <c r="T419" s="10">
        <f t="shared" si="61"/>
        <v>20</v>
      </c>
      <c r="U419" s="46">
        <f t="shared" si="62"/>
        <v>499.4928451612904</v>
      </c>
    </row>
    <row r="420" spans="1:21" s="27" customFormat="1" x14ac:dyDescent="0.45">
      <c r="A420" s="40">
        <v>42004</v>
      </c>
      <c r="B420" s="9">
        <v>42007</v>
      </c>
      <c r="C420" s="7" t="s">
        <v>52</v>
      </c>
      <c r="D420" s="7" t="s">
        <v>303</v>
      </c>
      <c r="E420" s="7" t="s">
        <v>601</v>
      </c>
      <c r="F420" s="7" t="s">
        <v>79</v>
      </c>
      <c r="G420" s="7" t="s">
        <v>13</v>
      </c>
      <c r="H420" s="7" t="s">
        <v>3228</v>
      </c>
      <c r="I420" s="16">
        <v>63.2</v>
      </c>
      <c r="J420" s="16">
        <v>5</v>
      </c>
      <c r="K420" s="16">
        <v>0</v>
      </c>
      <c r="L420" s="38">
        <v>23.384</v>
      </c>
      <c r="M420" s="19">
        <f t="shared" si="54"/>
        <v>2014</v>
      </c>
      <c r="N420" s="19">
        <f t="shared" si="55"/>
        <v>12</v>
      </c>
      <c r="O420" s="19">
        <f t="shared" si="56"/>
        <v>53</v>
      </c>
      <c r="P420" s="12">
        <f t="shared" si="57"/>
        <v>157192.85309999998</v>
      </c>
      <c r="Q420" s="12">
        <f t="shared" si="58"/>
        <v>90410.50069999996</v>
      </c>
      <c r="R420" s="12">
        <f t="shared" si="59"/>
        <v>15484.278200000002</v>
      </c>
      <c r="S420" s="10">
        <f t="shared" si="60"/>
        <v>127</v>
      </c>
      <c r="T420" s="10">
        <f t="shared" si="61"/>
        <v>20</v>
      </c>
      <c r="U420" s="46">
        <f t="shared" si="62"/>
        <v>499.4928451612904</v>
      </c>
    </row>
    <row r="421" spans="1:21" s="27" customFormat="1" x14ac:dyDescent="0.45">
      <c r="A421" s="40">
        <v>42004</v>
      </c>
      <c r="B421" s="9">
        <v>42011</v>
      </c>
      <c r="C421" s="7" t="s">
        <v>52</v>
      </c>
      <c r="D421" s="7" t="s">
        <v>1593</v>
      </c>
      <c r="E421" s="7" t="s">
        <v>677</v>
      </c>
      <c r="F421" s="7" t="s">
        <v>79</v>
      </c>
      <c r="G421" s="7" t="s">
        <v>13</v>
      </c>
      <c r="H421" s="7" t="s">
        <v>14</v>
      </c>
      <c r="I421" s="16">
        <v>341.96</v>
      </c>
      <c r="J421" s="16">
        <v>2</v>
      </c>
      <c r="K421" s="16">
        <v>0</v>
      </c>
      <c r="L421" s="38">
        <v>78.650800000000004</v>
      </c>
      <c r="M421" s="19">
        <f t="shared" si="54"/>
        <v>2014</v>
      </c>
      <c r="N421" s="19">
        <f t="shared" si="55"/>
        <v>12</v>
      </c>
      <c r="O421" s="19">
        <f t="shared" si="56"/>
        <v>53</v>
      </c>
      <c r="P421" s="12">
        <f t="shared" si="57"/>
        <v>157192.85309999998</v>
      </c>
      <c r="Q421" s="12">
        <f t="shared" si="58"/>
        <v>90410.50069999996</v>
      </c>
      <c r="R421" s="12">
        <f t="shared" si="59"/>
        <v>15484.278200000002</v>
      </c>
      <c r="S421" s="10">
        <f t="shared" si="60"/>
        <v>127</v>
      </c>
      <c r="T421" s="10">
        <f t="shared" si="61"/>
        <v>20</v>
      </c>
      <c r="U421" s="46">
        <f t="shared" si="62"/>
        <v>499.4928451612904</v>
      </c>
    </row>
    <row r="422" spans="1:21" s="27" customFormat="1" x14ac:dyDescent="0.45">
      <c r="A422" s="40">
        <v>42004</v>
      </c>
      <c r="B422" s="9">
        <v>42011</v>
      </c>
      <c r="C422" s="7" t="s">
        <v>52</v>
      </c>
      <c r="D422" s="7" t="s">
        <v>1593</v>
      </c>
      <c r="E422" s="7" t="s">
        <v>677</v>
      </c>
      <c r="F422" s="7" t="s">
        <v>79</v>
      </c>
      <c r="G422" s="7" t="s">
        <v>13</v>
      </c>
      <c r="H422" s="7" t="s">
        <v>3226</v>
      </c>
      <c r="I422" s="16">
        <v>605.88</v>
      </c>
      <c r="J422" s="16">
        <v>6</v>
      </c>
      <c r="K422" s="16">
        <v>0</v>
      </c>
      <c r="L422" s="38">
        <v>151.47000000000003</v>
      </c>
      <c r="M422" s="19">
        <f t="shared" si="54"/>
        <v>2014</v>
      </c>
      <c r="N422" s="19">
        <f t="shared" si="55"/>
        <v>12</v>
      </c>
      <c r="O422" s="19">
        <f t="shared" si="56"/>
        <v>53</v>
      </c>
      <c r="P422" s="12">
        <f t="shared" si="57"/>
        <v>157192.85309999998</v>
      </c>
      <c r="Q422" s="12">
        <f t="shared" si="58"/>
        <v>90410.50069999996</v>
      </c>
      <c r="R422" s="12">
        <f t="shared" si="59"/>
        <v>15484.278200000002</v>
      </c>
      <c r="S422" s="10">
        <f t="shared" si="60"/>
        <v>127</v>
      </c>
      <c r="T422" s="10">
        <f t="shared" si="61"/>
        <v>20</v>
      </c>
      <c r="U422" s="46">
        <f t="shared" si="62"/>
        <v>499.4928451612904</v>
      </c>
    </row>
    <row r="423" spans="1:21" s="27" customFormat="1" x14ac:dyDescent="0.45">
      <c r="A423" s="40">
        <v>42006</v>
      </c>
      <c r="B423" s="9">
        <v>42013</v>
      </c>
      <c r="C423" s="7" t="s">
        <v>18</v>
      </c>
      <c r="D423" s="7" t="s">
        <v>418</v>
      </c>
      <c r="E423" s="7" t="s">
        <v>249</v>
      </c>
      <c r="F423" s="7" t="s">
        <v>79</v>
      </c>
      <c r="G423" s="7" t="s">
        <v>13</v>
      </c>
      <c r="H423" s="7" t="s">
        <v>14</v>
      </c>
      <c r="I423" s="16">
        <v>452.45</v>
      </c>
      <c r="J423" s="16">
        <v>5</v>
      </c>
      <c r="K423" s="16">
        <v>0.5</v>
      </c>
      <c r="L423" s="38">
        <v>-244.32300000000006</v>
      </c>
      <c r="M423" s="19">
        <f t="shared" si="54"/>
        <v>2015</v>
      </c>
      <c r="N423" s="19">
        <f t="shared" si="55"/>
        <v>1</v>
      </c>
      <c r="O423" s="19">
        <f t="shared" si="56"/>
        <v>1</v>
      </c>
      <c r="P423" s="12">
        <f t="shared" si="57"/>
        <v>170518.23699999996</v>
      </c>
      <c r="Q423" s="12">
        <f t="shared" si="58"/>
        <v>25605.209600000006</v>
      </c>
      <c r="R423" s="12">
        <f t="shared" si="59"/>
        <v>1978.7875999999999</v>
      </c>
      <c r="S423" s="10">
        <f t="shared" si="60"/>
        <v>17</v>
      </c>
      <c r="T423" s="10">
        <f t="shared" si="61"/>
        <v>2</v>
      </c>
      <c r="U423" s="46">
        <f t="shared" si="62"/>
        <v>659.59586666666667</v>
      </c>
    </row>
    <row r="424" spans="1:21" s="27" customFormat="1" x14ac:dyDescent="0.45">
      <c r="A424" s="40">
        <v>42007</v>
      </c>
      <c r="B424" s="9">
        <v>42012</v>
      </c>
      <c r="C424" s="7" t="s">
        <v>9</v>
      </c>
      <c r="D424" s="7" t="s">
        <v>402</v>
      </c>
      <c r="E424" s="7" t="s">
        <v>54</v>
      </c>
      <c r="F424" s="7" t="s">
        <v>55</v>
      </c>
      <c r="G424" s="7" t="s">
        <v>13</v>
      </c>
      <c r="H424" s="7" t="s">
        <v>14</v>
      </c>
      <c r="I424" s="16">
        <v>1352.3975999999998</v>
      </c>
      <c r="J424" s="16">
        <v>9</v>
      </c>
      <c r="K424" s="16">
        <v>0.32</v>
      </c>
      <c r="L424" s="38">
        <v>-437.5404000000002</v>
      </c>
      <c r="M424" s="19">
        <f t="shared" si="54"/>
        <v>2015</v>
      </c>
      <c r="N424" s="19">
        <f t="shared" si="55"/>
        <v>1</v>
      </c>
      <c r="O424" s="19">
        <f t="shared" si="56"/>
        <v>1</v>
      </c>
      <c r="P424" s="12">
        <f t="shared" si="57"/>
        <v>170518.23699999996</v>
      </c>
      <c r="Q424" s="12">
        <f t="shared" si="58"/>
        <v>25605.209600000006</v>
      </c>
      <c r="R424" s="12">
        <f t="shared" si="59"/>
        <v>1978.7875999999999</v>
      </c>
      <c r="S424" s="10">
        <f t="shared" si="60"/>
        <v>17</v>
      </c>
      <c r="T424" s="10">
        <f t="shared" si="61"/>
        <v>2</v>
      </c>
      <c r="U424" s="46">
        <f t="shared" si="62"/>
        <v>659.59586666666667</v>
      </c>
    </row>
    <row r="425" spans="1:21" s="27" customFormat="1" x14ac:dyDescent="0.45">
      <c r="A425" s="40">
        <v>42008</v>
      </c>
      <c r="B425" s="9">
        <v>42013</v>
      </c>
      <c r="C425" s="7" t="s">
        <v>18</v>
      </c>
      <c r="D425" s="7" t="s">
        <v>1282</v>
      </c>
      <c r="E425" s="7" t="s">
        <v>165</v>
      </c>
      <c r="F425" s="7" t="s">
        <v>12</v>
      </c>
      <c r="G425" s="7" t="s">
        <v>13</v>
      </c>
      <c r="H425" s="7" t="s">
        <v>3228</v>
      </c>
      <c r="I425" s="16">
        <v>192.22</v>
      </c>
      <c r="J425" s="16">
        <v>14</v>
      </c>
      <c r="K425" s="16">
        <v>0</v>
      </c>
      <c r="L425" s="38">
        <v>69.199200000000005</v>
      </c>
      <c r="M425" s="19">
        <f t="shared" si="54"/>
        <v>2015</v>
      </c>
      <c r="N425" s="19">
        <f t="shared" si="55"/>
        <v>1</v>
      </c>
      <c r="O425" s="19">
        <f t="shared" si="56"/>
        <v>2</v>
      </c>
      <c r="P425" s="12">
        <f t="shared" si="57"/>
        <v>170518.23699999996</v>
      </c>
      <c r="Q425" s="12">
        <f t="shared" si="58"/>
        <v>25605.209600000006</v>
      </c>
      <c r="R425" s="12">
        <f t="shared" si="59"/>
        <v>7181.3099999999995</v>
      </c>
      <c r="S425" s="10">
        <f t="shared" si="60"/>
        <v>52</v>
      </c>
      <c r="T425" s="10">
        <f t="shared" si="61"/>
        <v>5</v>
      </c>
      <c r="U425" s="46">
        <f t="shared" si="62"/>
        <v>652.84636363636355</v>
      </c>
    </row>
    <row r="426" spans="1:21" s="27" customFormat="1" x14ac:dyDescent="0.45">
      <c r="A426" s="40">
        <v>42009</v>
      </c>
      <c r="B426" s="9">
        <v>42014</v>
      </c>
      <c r="C426" s="7" t="s">
        <v>52</v>
      </c>
      <c r="D426" s="7" t="s">
        <v>48</v>
      </c>
      <c r="E426" s="7" t="s">
        <v>49</v>
      </c>
      <c r="F426" s="7" t="s">
        <v>21</v>
      </c>
      <c r="G426" s="7" t="s">
        <v>13</v>
      </c>
      <c r="H426" s="7" t="s">
        <v>3226</v>
      </c>
      <c r="I426" s="16">
        <v>61.584000000000003</v>
      </c>
      <c r="J426" s="16">
        <v>1</v>
      </c>
      <c r="K426" s="16">
        <v>0.2</v>
      </c>
      <c r="L426" s="38">
        <v>-6.9282000000000039</v>
      </c>
      <c r="M426" s="19">
        <f t="shared" si="54"/>
        <v>2015</v>
      </c>
      <c r="N426" s="19">
        <f t="shared" si="55"/>
        <v>1</v>
      </c>
      <c r="O426" s="19">
        <f t="shared" si="56"/>
        <v>2</v>
      </c>
      <c r="P426" s="12">
        <f t="shared" si="57"/>
        <v>170518.23699999996</v>
      </c>
      <c r="Q426" s="12">
        <f t="shared" si="58"/>
        <v>25605.209600000006</v>
      </c>
      <c r="R426" s="12">
        <f t="shared" si="59"/>
        <v>7181.3099999999995</v>
      </c>
      <c r="S426" s="10">
        <f t="shared" si="60"/>
        <v>52</v>
      </c>
      <c r="T426" s="10">
        <f t="shared" si="61"/>
        <v>5</v>
      </c>
      <c r="U426" s="46">
        <f t="shared" si="62"/>
        <v>652.84636363636355</v>
      </c>
    </row>
    <row r="427" spans="1:21" s="27" customFormat="1" x14ac:dyDescent="0.45">
      <c r="A427" s="40">
        <v>42014</v>
      </c>
      <c r="B427" s="9">
        <v>42019</v>
      </c>
      <c r="C427" s="7" t="s">
        <v>9</v>
      </c>
      <c r="D427" s="7" t="s">
        <v>138</v>
      </c>
      <c r="E427" s="7" t="s">
        <v>139</v>
      </c>
      <c r="F427" s="7" t="s">
        <v>79</v>
      </c>
      <c r="G427" s="7" t="s">
        <v>13</v>
      </c>
      <c r="H427" s="7" t="s">
        <v>29</v>
      </c>
      <c r="I427" s="16">
        <v>1018.1039999999999</v>
      </c>
      <c r="J427" s="16">
        <v>4</v>
      </c>
      <c r="K427" s="16">
        <v>0.4</v>
      </c>
      <c r="L427" s="38">
        <v>-373.3048</v>
      </c>
      <c r="M427" s="19">
        <f t="shared" si="54"/>
        <v>2015</v>
      </c>
      <c r="N427" s="19">
        <f t="shared" si="55"/>
        <v>1</v>
      </c>
      <c r="O427" s="19">
        <f t="shared" si="56"/>
        <v>2</v>
      </c>
      <c r="P427" s="12">
        <f t="shared" si="57"/>
        <v>170518.23699999996</v>
      </c>
      <c r="Q427" s="12">
        <f t="shared" si="58"/>
        <v>25605.209600000006</v>
      </c>
      <c r="R427" s="12">
        <f t="shared" si="59"/>
        <v>7181.3099999999995</v>
      </c>
      <c r="S427" s="10">
        <f t="shared" si="60"/>
        <v>52</v>
      </c>
      <c r="T427" s="10">
        <f t="shared" si="61"/>
        <v>5</v>
      </c>
      <c r="U427" s="46">
        <f t="shared" si="62"/>
        <v>652.84636363636355</v>
      </c>
    </row>
    <row r="428" spans="1:21" s="27" customFormat="1" x14ac:dyDescent="0.45">
      <c r="A428" s="40">
        <v>42017</v>
      </c>
      <c r="B428" s="9">
        <v>42021</v>
      </c>
      <c r="C428" s="7" t="s">
        <v>9</v>
      </c>
      <c r="D428" s="7" t="s">
        <v>19</v>
      </c>
      <c r="E428" s="7" t="s">
        <v>20</v>
      </c>
      <c r="F428" s="7" t="s">
        <v>21</v>
      </c>
      <c r="G428" s="7" t="s">
        <v>13</v>
      </c>
      <c r="H428" s="7" t="s">
        <v>3228</v>
      </c>
      <c r="I428" s="16">
        <v>77.599999999999994</v>
      </c>
      <c r="J428" s="16">
        <v>4</v>
      </c>
      <c r="K428" s="16">
        <v>0</v>
      </c>
      <c r="L428" s="38">
        <v>38.023999999999994</v>
      </c>
      <c r="M428" s="19">
        <f t="shared" si="54"/>
        <v>2015</v>
      </c>
      <c r="N428" s="19">
        <f t="shared" si="55"/>
        <v>1</v>
      </c>
      <c r="O428" s="19">
        <f t="shared" si="56"/>
        <v>3</v>
      </c>
      <c r="P428" s="12">
        <f t="shared" si="57"/>
        <v>170518.23699999996</v>
      </c>
      <c r="Q428" s="12">
        <f t="shared" si="58"/>
        <v>25605.209600000006</v>
      </c>
      <c r="R428" s="12">
        <f t="shared" si="59"/>
        <v>2523.5319999999997</v>
      </c>
      <c r="S428" s="10">
        <f t="shared" si="60"/>
        <v>71</v>
      </c>
      <c r="T428" s="10">
        <f t="shared" si="61"/>
        <v>7</v>
      </c>
      <c r="U428" s="46">
        <f t="shared" si="62"/>
        <v>210.2943333333333</v>
      </c>
    </row>
    <row r="429" spans="1:21" s="27" customFormat="1" x14ac:dyDescent="0.45">
      <c r="A429" s="40">
        <v>42017</v>
      </c>
      <c r="B429" s="9">
        <v>42021</v>
      </c>
      <c r="C429" s="7" t="s">
        <v>9</v>
      </c>
      <c r="D429" s="7" t="s">
        <v>19</v>
      </c>
      <c r="E429" s="7" t="s">
        <v>20</v>
      </c>
      <c r="F429" s="7" t="s">
        <v>21</v>
      </c>
      <c r="G429" s="7" t="s">
        <v>13</v>
      </c>
      <c r="H429" s="7" t="s">
        <v>3228</v>
      </c>
      <c r="I429" s="16">
        <v>464.84999999999997</v>
      </c>
      <c r="J429" s="16">
        <v>9</v>
      </c>
      <c r="K429" s="16">
        <v>0</v>
      </c>
      <c r="L429" s="38">
        <v>92.969999999999985</v>
      </c>
      <c r="M429" s="19">
        <f t="shared" si="54"/>
        <v>2015</v>
      </c>
      <c r="N429" s="19">
        <f t="shared" si="55"/>
        <v>1</v>
      </c>
      <c r="O429" s="19">
        <f t="shared" si="56"/>
        <v>3</v>
      </c>
      <c r="P429" s="12">
        <f t="shared" si="57"/>
        <v>170518.23699999996</v>
      </c>
      <c r="Q429" s="12">
        <f t="shared" si="58"/>
        <v>25605.209600000006</v>
      </c>
      <c r="R429" s="12">
        <f t="shared" si="59"/>
        <v>2523.5319999999997</v>
      </c>
      <c r="S429" s="10">
        <f t="shared" si="60"/>
        <v>71</v>
      </c>
      <c r="T429" s="10">
        <f t="shared" si="61"/>
        <v>7</v>
      </c>
      <c r="U429" s="46">
        <f t="shared" si="62"/>
        <v>210.2943333333333</v>
      </c>
    </row>
    <row r="430" spans="1:21" s="27" customFormat="1" x14ac:dyDescent="0.45">
      <c r="A430" s="40">
        <v>42021</v>
      </c>
      <c r="B430" s="9">
        <v>42028</v>
      </c>
      <c r="C430" s="7" t="s">
        <v>52</v>
      </c>
      <c r="D430" s="7" t="s">
        <v>771</v>
      </c>
      <c r="E430" s="7" t="s">
        <v>110</v>
      </c>
      <c r="F430" s="7" t="s">
        <v>55</v>
      </c>
      <c r="G430" s="7" t="s">
        <v>13</v>
      </c>
      <c r="H430" s="7" t="s">
        <v>3228</v>
      </c>
      <c r="I430" s="16">
        <v>254.74400000000003</v>
      </c>
      <c r="J430" s="16">
        <v>7</v>
      </c>
      <c r="K430" s="16">
        <v>0.6</v>
      </c>
      <c r="L430" s="38">
        <v>-312.06139999999994</v>
      </c>
      <c r="M430" s="19">
        <f t="shared" si="54"/>
        <v>2015</v>
      </c>
      <c r="N430" s="19">
        <f t="shared" si="55"/>
        <v>1</v>
      </c>
      <c r="O430" s="19">
        <f t="shared" si="56"/>
        <v>3</v>
      </c>
      <c r="P430" s="12">
        <f t="shared" si="57"/>
        <v>170518.23699999996</v>
      </c>
      <c r="Q430" s="12">
        <f t="shared" si="58"/>
        <v>25605.209600000006</v>
      </c>
      <c r="R430" s="12">
        <f t="shared" si="59"/>
        <v>2523.5319999999997</v>
      </c>
      <c r="S430" s="10">
        <f t="shared" si="60"/>
        <v>71</v>
      </c>
      <c r="T430" s="10">
        <f t="shared" si="61"/>
        <v>7</v>
      </c>
      <c r="U430" s="46">
        <f t="shared" si="62"/>
        <v>210.2943333333333</v>
      </c>
    </row>
    <row r="431" spans="1:21" s="27" customFormat="1" x14ac:dyDescent="0.45">
      <c r="A431" s="40">
        <v>42023</v>
      </c>
      <c r="B431" s="9">
        <v>42027</v>
      </c>
      <c r="C431" s="7" t="s">
        <v>9</v>
      </c>
      <c r="D431" s="7" t="s">
        <v>3094</v>
      </c>
      <c r="E431" s="7" t="s">
        <v>54</v>
      </c>
      <c r="F431" s="7" t="s">
        <v>55</v>
      </c>
      <c r="G431" s="7" t="s">
        <v>13</v>
      </c>
      <c r="H431" s="7" t="s">
        <v>29</v>
      </c>
      <c r="I431" s="16">
        <v>102.438</v>
      </c>
      <c r="J431" s="16">
        <v>1</v>
      </c>
      <c r="K431" s="16">
        <v>0.3</v>
      </c>
      <c r="L431" s="38">
        <v>-13.170600000000007</v>
      </c>
      <c r="M431" s="19">
        <f t="shared" si="54"/>
        <v>2015</v>
      </c>
      <c r="N431" s="19">
        <f t="shared" si="55"/>
        <v>1</v>
      </c>
      <c r="O431" s="19">
        <f t="shared" si="56"/>
        <v>4</v>
      </c>
      <c r="P431" s="12">
        <f t="shared" si="57"/>
        <v>170518.23699999996</v>
      </c>
      <c r="Q431" s="12">
        <f t="shared" si="58"/>
        <v>25605.209600000006</v>
      </c>
      <c r="R431" s="12">
        <f t="shared" si="59"/>
        <v>4046.9140000000002</v>
      </c>
      <c r="S431" s="10">
        <f t="shared" si="60"/>
        <v>64</v>
      </c>
      <c r="T431" s="10">
        <f t="shared" si="61"/>
        <v>8</v>
      </c>
      <c r="U431" s="46">
        <f t="shared" si="62"/>
        <v>252.93212500000001</v>
      </c>
    </row>
    <row r="432" spans="1:21" s="27" customFormat="1" x14ac:dyDescent="0.45">
      <c r="A432" s="40">
        <v>42023</v>
      </c>
      <c r="B432" s="9">
        <v>42027</v>
      </c>
      <c r="C432" s="7" t="s">
        <v>9</v>
      </c>
      <c r="D432" s="7" t="s">
        <v>3094</v>
      </c>
      <c r="E432" s="7" t="s">
        <v>54</v>
      </c>
      <c r="F432" s="7" t="s">
        <v>55</v>
      </c>
      <c r="G432" s="7" t="s">
        <v>13</v>
      </c>
      <c r="H432" s="7" t="s">
        <v>3226</v>
      </c>
      <c r="I432" s="16">
        <v>199.304</v>
      </c>
      <c r="J432" s="16">
        <v>4</v>
      </c>
      <c r="K432" s="16">
        <v>0.3</v>
      </c>
      <c r="L432" s="38">
        <v>-8.5416000000000025</v>
      </c>
      <c r="M432" s="19">
        <f t="shared" si="54"/>
        <v>2015</v>
      </c>
      <c r="N432" s="19">
        <f t="shared" si="55"/>
        <v>1</v>
      </c>
      <c r="O432" s="19">
        <f t="shared" si="56"/>
        <v>4</v>
      </c>
      <c r="P432" s="12">
        <f t="shared" si="57"/>
        <v>170518.23699999996</v>
      </c>
      <c r="Q432" s="12">
        <f t="shared" si="58"/>
        <v>25605.209600000006</v>
      </c>
      <c r="R432" s="12">
        <f t="shared" si="59"/>
        <v>4046.9140000000002</v>
      </c>
      <c r="S432" s="10">
        <f t="shared" si="60"/>
        <v>64</v>
      </c>
      <c r="T432" s="10">
        <f t="shared" si="61"/>
        <v>8</v>
      </c>
      <c r="U432" s="46">
        <f t="shared" si="62"/>
        <v>252.93212500000001</v>
      </c>
    </row>
    <row r="433" spans="1:21" s="27" customFormat="1" x14ac:dyDescent="0.45">
      <c r="A433" s="40">
        <v>42031</v>
      </c>
      <c r="B433" s="9">
        <v>42033</v>
      </c>
      <c r="C433" s="7" t="s">
        <v>9</v>
      </c>
      <c r="D433" s="7" t="s">
        <v>1023</v>
      </c>
      <c r="E433" s="7" t="s">
        <v>249</v>
      </c>
      <c r="F433" s="7" t="s">
        <v>79</v>
      </c>
      <c r="G433" s="7" t="s">
        <v>13</v>
      </c>
      <c r="H433" s="7" t="s">
        <v>3226</v>
      </c>
      <c r="I433" s="16">
        <v>181.98599999999999</v>
      </c>
      <c r="J433" s="16">
        <v>2</v>
      </c>
      <c r="K433" s="16">
        <v>0.3</v>
      </c>
      <c r="L433" s="38">
        <v>-54.595799999999997</v>
      </c>
      <c r="M433" s="19">
        <f t="shared" si="54"/>
        <v>2015</v>
      </c>
      <c r="N433" s="19">
        <f t="shared" si="55"/>
        <v>1</v>
      </c>
      <c r="O433" s="19">
        <f t="shared" si="56"/>
        <v>5</v>
      </c>
      <c r="P433" s="12">
        <f t="shared" si="57"/>
        <v>170518.23699999996</v>
      </c>
      <c r="Q433" s="12">
        <f t="shared" si="58"/>
        <v>25605.209600000006</v>
      </c>
      <c r="R433" s="12">
        <f t="shared" si="59"/>
        <v>9874.6659999999993</v>
      </c>
      <c r="S433" s="10">
        <f t="shared" si="60"/>
        <v>55</v>
      </c>
      <c r="T433" s="10">
        <f t="shared" si="61"/>
        <v>8</v>
      </c>
      <c r="U433" s="46">
        <f t="shared" si="62"/>
        <v>658.31106666666665</v>
      </c>
    </row>
    <row r="434" spans="1:21" s="27" customFormat="1" x14ac:dyDescent="0.45">
      <c r="A434" s="40">
        <v>42031</v>
      </c>
      <c r="B434" s="9">
        <v>42033</v>
      </c>
      <c r="C434" s="7" t="s">
        <v>9</v>
      </c>
      <c r="D434" s="7" t="s">
        <v>19</v>
      </c>
      <c r="E434" s="7" t="s">
        <v>20</v>
      </c>
      <c r="F434" s="7" t="s">
        <v>21</v>
      </c>
      <c r="G434" s="7" t="s">
        <v>13</v>
      </c>
      <c r="H434" s="7" t="s">
        <v>3226</v>
      </c>
      <c r="I434" s="16">
        <v>2803.92</v>
      </c>
      <c r="J434" s="16">
        <v>5</v>
      </c>
      <c r="K434" s="16">
        <v>0.2</v>
      </c>
      <c r="L434" s="38">
        <v>0</v>
      </c>
      <c r="M434" s="19">
        <f t="shared" si="54"/>
        <v>2015</v>
      </c>
      <c r="N434" s="19">
        <f t="shared" si="55"/>
        <v>1</v>
      </c>
      <c r="O434" s="19">
        <f t="shared" si="56"/>
        <v>5</v>
      </c>
      <c r="P434" s="12">
        <f t="shared" si="57"/>
        <v>170518.23699999996</v>
      </c>
      <c r="Q434" s="12">
        <f t="shared" si="58"/>
        <v>25605.209600000006</v>
      </c>
      <c r="R434" s="12">
        <f t="shared" si="59"/>
        <v>9874.6659999999993</v>
      </c>
      <c r="S434" s="10">
        <f t="shared" si="60"/>
        <v>55</v>
      </c>
      <c r="T434" s="10">
        <f t="shared" si="61"/>
        <v>8</v>
      </c>
      <c r="U434" s="46">
        <f t="shared" si="62"/>
        <v>658.31106666666665</v>
      </c>
    </row>
    <row r="435" spans="1:21" s="27" customFormat="1" x14ac:dyDescent="0.45">
      <c r="A435" s="40">
        <v>42032</v>
      </c>
      <c r="B435" s="9">
        <v>42035</v>
      </c>
      <c r="C435" s="7" t="s">
        <v>9</v>
      </c>
      <c r="D435" s="7" t="s">
        <v>43</v>
      </c>
      <c r="E435" s="7" t="s">
        <v>44</v>
      </c>
      <c r="F435" s="7" t="s">
        <v>12</v>
      </c>
      <c r="G435" s="7" t="s">
        <v>13</v>
      </c>
      <c r="H435" s="7" t="s">
        <v>29</v>
      </c>
      <c r="I435" s="16">
        <v>4297.6440000000002</v>
      </c>
      <c r="J435" s="16">
        <v>13</v>
      </c>
      <c r="K435" s="16">
        <v>0.4</v>
      </c>
      <c r="L435" s="38">
        <v>-1862.3124000000003</v>
      </c>
      <c r="M435" s="19">
        <f t="shared" si="54"/>
        <v>2015</v>
      </c>
      <c r="N435" s="19">
        <f t="shared" si="55"/>
        <v>1</v>
      </c>
      <c r="O435" s="19">
        <f t="shared" si="56"/>
        <v>5</v>
      </c>
      <c r="P435" s="12">
        <f t="shared" si="57"/>
        <v>170518.23699999996</v>
      </c>
      <c r="Q435" s="12">
        <f t="shared" si="58"/>
        <v>25605.209600000006</v>
      </c>
      <c r="R435" s="12">
        <f t="shared" si="59"/>
        <v>9874.6659999999993</v>
      </c>
      <c r="S435" s="10">
        <f t="shared" si="60"/>
        <v>55</v>
      </c>
      <c r="T435" s="10">
        <f t="shared" si="61"/>
        <v>8</v>
      </c>
      <c r="U435" s="46">
        <f t="shared" si="62"/>
        <v>658.31106666666665</v>
      </c>
    </row>
    <row r="436" spans="1:21" s="27" customFormat="1" x14ac:dyDescent="0.45">
      <c r="A436" s="40">
        <v>42034</v>
      </c>
      <c r="B436" s="9">
        <v>42041</v>
      </c>
      <c r="C436" s="7" t="s">
        <v>9</v>
      </c>
      <c r="D436" s="7" t="s">
        <v>19</v>
      </c>
      <c r="E436" s="7" t="s">
        <v>20</v>
      </c>
      <c r="F436" s="7" t="s">
        <v>21</v>
      </c>
      <c r="G436" s="7" t="s">
        <v>13</v>
      </c>
      <c r="H436" s="7" t="s">
        <v>3228</v>
      </c>
      <c r="I436" s="16">
        <v>227.35999999999999</v>
      </c>
      <c r="J436" s="16">
        <v>7</v>
      </c>
      <c r="K436" s="16">
        <v>0</v>
      </c>
      <c r="L436" s="38">
        <v>81.849599999999981</v>
      </c>
      <c r="M436" s="19">
        <f t="shared" si="54"/>
        <v>2015</v>
      </c>
      <c r="N436" s="19">
        <f t="shared" si="55"/>
        <v>1</v>
      </c>
      <c r="O436" s="19">
        <f t="shared" si="56"/>
        <v>5</v>
      </c>
      <c r="P436" s="12">
        <f t="shared" si="57"/>
        <v>170518.23699999996</v>
      </c>
      <c r="Q436" s="12">
        <f t="shared" si="58"/>
        <v>25605.209600000006</v>
      </c>
      <c r="R436" s="12">
        <f t="shared" si="59"/>
        <v>9874.6659999999993</v>
      </c>
      <c r="S436" s="10">
        <f t="shared" si="60"/>
        <v>55</v>
      </c>
      <c r="T436" s="10">
        <f t="shared" si="61"/>
        <v>8</v>
      </c>
      <c r="U436" s="46">
        <f t="shared" si="62"/>
        <v>658.31106666666665</v>
      </c>
    </row>
    <row r="437" spans="1:21" s="27" customFormat="1" x14ac:dyDescent="0.45">
      <c r="A437" s="40">
        <v>42035</v>
      </c>
      <c r="B437" s="9">
        <v>42040</v>
      </c>
      <c r="C437" s="7" t="s">
        <v>9</v>
      </c>
      <c r="D437" s="7" t="s">
        <v>206</v>
      </c>
      <c r="E437" s="7" t="s">
        <v>119</v>
      </c>
      <c r="F437" s="7" t="s">
        <v>55</v>
      </c>
      <c r="G437" s="7" t="s">
        <v>13</v>
      </c>
      <c r="H437" s="7" t="s">
        <v>3228</v>
      </c>
      <c r="I437" s="16">
        <v>53.34</v>
      </c>
      <c r="J437" s="16">
        <v>3</v>
      </c>
      <c r="K437" s="16">
        <v>0</v>
      </c>
      <c r="L437" s="38">
        <v>16.535399999999996</v>
      </c>
      <c r="M437" s="19">
        <f t="shared" si="54"/>
        <v>2015</v>
      </c>
      <c r="N437" s="19">
        <f t="shared" si="55"/>
        <v>1</v>
      </c>
      <c r="O437" s="19">
        <f t="shared" si="56"/>
        <v>5</v>
      </c>
      <c r="P437" s="12">
        <f t="shared" si="57"/>
        <v>170518.23699999996</v>
      </c>
      <c r="Q437" s="12">
        <f t="shared" si="58"/>
        <v>25605.209600000006</v>
      </c>
      <c r="R437" s="12">
        <f t="shared" si="59"/>
        <v>9874.6659999999993</v>
      </c>
      <c r="S437" s="10">
        <f t="shared" si="60"/>
        <v>55</v>
      </c>
      <c r="T437" s="10">
        <f t="shared" si="61"/>
        <v>8</v>
      </c>
      <c r="U437" s="46">
        <f t="shared" si="62"/>
        <v>658.31106666666665</v>
      </c>
    </row>
    <row r="438" spans="1:21" s="27" customFormat="1" x14ac:dyDescent="0.45">
      <c r="A438" s="40">
        <v>42038</v>
      </c>
      <c r="B438" s="9">
        <v>42040</v>
      </c>
      <c r="C438" s="7" t="s">
        <v>9</v>
      </c>
      <c r="D438" s="7" t="s">
        <v>1177</v>
      </c>
      <c r="E438" s="7" t="s">
        <v>73</v>
      </c>
      <c r="F438" s="7" t="s">
        <v>55</v>
      </c>
      <c r="G438" s="7" t="s">
        <v>13</v>
      </c>
      <c r="H438" s="7" t="s">
        <v>3228</v>
      </c>
      <c r="I438" s="16">
        <v>28.4</v>
      </c>
      <c r="J438" s="16">
        <v>2</v>
      </c>
      <c r="K438" s="16">
        <v>0</v>
      </c>
      <c r="L438" s="38">
        <v>11.076000000000001</v>
      </c>
      <c r="M438" s="19">
        <f t="shared" si="54"/>
        <v>2015</v>
      </c>
      <c r="N438" s="19">
        <f t="shared" si="55"/>
        <v>2</v>
      </c>
      <c r="O438" s="19">
        <f t="shared" si="56"/>
        <v>6</v>
      </c>
      <c r="P438" s="12">
        <f t="shared" si="57"/>
        <v>170518.23699999996</v>
      </c>
      <c r="Q438" s="12">
        <f t="shared" si="58"/>
        <v>8899.5829999999987</v>
      </c>
      <c r="R438" s="12">
        <f t="shared" si="59"/>
        <v>3745.5160000000005</v>
      </c>
      <c r="S438" s="10">
        <f t="shared" si="60"/>
        <v>50</v>
      </c>
      <c r="T438" s="10">
        <f t="shared" si="61"/>
        <v>5</v>
      </c>
      <c r="U438" s="46">
        <f t="shared" si="62"/>
        <v>267.53685714285717</v>
      </c>
    </row>
    <row r="439" spans="1:21" s="27" customFormat="1" x14ac:dyDescent="0.45">
      <c r="A439" s="40">
        <v>42038</v>
      </c>
      <c r="B439" s="9">
        <v>42039</v>
      </c>
      <c r="C439" s="7" t="s">
        <v>18</v>
      </c>
      <c r="D439" s="7" t="s">
        <v>19</v>
      </c>
      <c r="E439" s="7" t="s">
        <v>20</v>
      </c>
      <c r="F439" s="7" t="s">
        <v>21</v>
      </c>
      <c r="G439" s="7" t="s">
        <v>13</v>
      </c>
      <c r="H439" s="7" t="s">
        <v>3228</v>
      </c>
      <c r="I439" s="16">
        <v>136.91999999999999</v>
      </c>
      <c r="J439" s="16">
        <v>4</v>
      </c>
      <c r="K439" s="16">
        <v>0</v>
      </c>
      <c r="L439" s="38">
        <v>41.075999999999993</v>
      </c>
      <c r="M439" s="19">
        <f t="shared" si="54"/>
        <v>2015</v>
      </c>
      <c r="N439" s="19">
        <f t="shared" si="55"/>
        <v>2</v>
      </c>
      <c r="O439" s="19">
        <f t="shared" si="56"/>
        <v>6</v>
      </c>
      <c r="P439" s="12">
        <f t="shared" si="57"/>
        <v>170518.23699999996</v>
      </c>
      <c r="Q439" s="12">
        <f t="shared" si="58"/>
        <v>8899.5829999999987</v>
      </c>
      <c r="R439" s="12">
        <f t="shared" si="59"/>
        <v>3745.5160000000005</v>
      </c>
      <c r="S439" s="10">
        <f t="shared" si="60"/>
        <v>50</v>
      </c>
      <c r="T439" s="10">
        <f t="shared" si="61"/>
        <v>5</v>
      </c>
      <c r="U439" s="46">
        <f t="shared" si="62"/>
        <v>267.53685714285717</v>
      </c>
    </row>
    <row r="440" spans="1:21" s="27" customFormat="1" x14ac:dyDescent="0.45">
      <c r="A440" s="40">
        <v>42038</v>
      </c>
      <c r="B440" s="9">
        <v>42042</v>
      </c>
      <c r="C440" s="7" t="s">
        <v>18</v>
      </c>
      <c r="D440" s="7" t="s">
        <v>2871</v>
      </c>
      <c r="E440" s="7" t="s">
        <v>139</v>
      </c>
      <c r="F440" s="7" t="s">
        <v>79</v>
      </c>
      <c r="G440" s="7" t="s">
        <v>13</v>
      </c>
      <c r="H440" s="7" t="s">
        <v>3226</v>
      </c>
      <c r="I440" s="16">
        <v>90.882000000000005</v>
      </c>
      <c r="J440" s="16">
        <v>1</v>
      </c>
      <c r="K440" s="16">
        <v>0.1</v>
      </c>
      <c r="L440" s="38">
        <v>15.147000000000004</v>
      </c>
      <c r="M440" s="19">
        <f t="shared" si="54"/>
        <v>2015</v>
      </c>
      <c r="N440" s="19">
        <f t="shared" si="55"/>
        <v>2</v>
      </c>
      <c r="O440" s="19">
        <f t="shared" si="56"/>
        <v>6</v>
      </c>
      <c r="P440" s="12">
        <f t="shared" si="57"/>
        <v>170518.23699999996</v>
      </c>
      <c r="Q440" s="12">
        <f t="shared" si="58"/>
        <v>8899.5829999999987</v>
      </c>
      <c r="R440" s="12">
        <f t="shared" si="59"/>
        <v>3745.5160000000005</v>
      </c>
      <c r="S440" s="10">
        <f t="shared" si="60"/>
        <v>50</v>
      </c>
      <c r="T440" s="10">
        <f t="shared" si="61"/>
        <v>5</v>
      </c>
      <c r="U440" s="46">
        <f t="shared" si="62"/>
        <v>267.53685714285717</v>
      </c>
    </row>
    <row r="441" spans="1:21" s="27" customFormat="1" x14ac:dyDescent="0.45">
      <c r="A441" s="40">
        <v>42041</v>
      </c>
      <c r="B441" s="9">
        <v>42048</v>
      </c>
      <c r="C441" s="7" t="s">
        <v>9</v>
      </c>
      <c r="D441" s="7" t="s">
        <v>260</v>
      </c>
      <c r="E441" s="7" t="s">
        <v>127</v>
      </c>
      <c r="F441" s="7" t="s">
        <v>79</v>
      </c>
      <c r="G441" s="7" t="s">
        <v>13</v>
      </c>
      <c r="H441" s="7" t="s">
        <v>3226</v>
      </c>
      <c r="I441" s="16">
        <v>1268.82</v>
      </c>
      <c r="J441" s="16">
        <v>9</v>
      </c>
      <c r="K441" s="16">
        <v>0</v>
      </c>
      <c r="L441" s="38">
        <v>266.45219999999989</v>
      </c>
      <c r="M441" s="19">
        <f t="shared" si="54"/>
        <v>2015</v>
      </c>
      <c r="N441" s="19">
        <f t="shared" si="55"/>
        <v>2</v>
      </c>
      <c r="O441" s="19">
        <f t="shared" si="56"/>
        <v>6</v>
      </c>
      <c r="P441" s="12">
        <f t="shared" si="57"/>
        <v>170518.23699999996</v>
      </c>
      <c r="Q441" s="12">
        <f t="shared" si="58"/>
        <v>8899.5829999999987</v>
      </c>
      <c r="R441" s="12">
        <f t="shared" si="59"/>
        <v>3745.5160000000005</v>
      </c>
      <c r="S441" s="10">
        <f t="shared" si="60"/>
        <v>50</v>
      </c>
      <c r="T441" s="10">
        <f t="shared" si="61"/>
        <v>5</v>
      </c>
      <c r="U441" s="46">
        <f t="shared" si="62"/>
        <v>267.53685714285717</v>
      </c>
    </row>
    <row r="442" spans="1:21" s="27" customFormat="1" x14ac:dyDescent="0.45">
      <c r="A442" s="40">
        <v>42041</v>
      </c>
      <c r="B442" s="9">
        <v>42048</v>
      </c>
      <c r="C442" s="7" t="s">
        <v>9</v>
      </c>
      <c r="D442" s="7" t="s">
        <v>260</v>
      </c>
      <c r="E442" s="7" t="s">
        <v>127</v>
      </c>
      <c r="F442" s="7" t="s">
        <v>79</v>
      </c>
      <c r="G442" s="7" t="s">
        <v>13</v>
      </c>
      <c r="H442" s="7" t="s">
        <v>14</v>
      </c>
      <c r="I442" s="16">
        <v>283.92</v>
      </c>
      <c r="J442" s="16">
        <v>4</v>
      </c>
      <c r="K442" s="16">
        <v>0</v>
      </c>
      <c r="L442" s="38">
        <v>82.336799999999982</v>
      </c>
      <c r="M442" s="19">
        <f t="shared" si="54"/>
        <v>2015</v>
      </c>
      <c r="N442" s="19">
        <f t="shared" si="55"/>
        <v>2</v>
      </c>
      <c r="O442" s="19">
        <f t="shared" si="56"/>
        <v>6</v>
      </c>
      <c r="P442" s="12">
        <f t="shared" si="57"/>
        <v>170518.23699999996</v>
      </c>
      <c r="Q442" s="12">
        <f t="shared" si="58"/>
        <v>8899.5829999999987</v>
      </c>
      <c r="R442" s="12">
        <f t="shared" si="59"/>
        <v>3745.5160000000005</v>
      </c>
      <c r="S442" s="10">
        <f t="shared" si="60"/>
        <v>50</v>
      </c>
      <c r="T442" s="10">
        <f t="shared" si="61"/>
        <v>5</v>
      </c>
      <c r="U442" s="46">
        <f t="shared" si="62"/>
        <v>267.53685714285717</v>
      </c>
    </row>
    <row r="443" spans="1:21" s="27" customFormat="1" x14ac:dyDescent="0.45">
      <c r="A443" s="40">
        <v>42044</v>
      </c>
      <c r="B443" s="9">
        <v>42046</v>
      </c>
      <c r="C443" s="7" t="s">
        <v>18</v>
      </c>
      <c r="D443" s="7" t="s">
        <v>335</v>
      </c>
      <c r="E443" s="7" t="s">
        <v>54</v>
      </c>
      <c r="F443" s="7" t="s">
        <v>55</v>
      </c>
      <c r="G443" s="7" t="s">
        <v>13</v>
      </c>
      <c r="H443" s="7" t="s">
        <v>3228</v>
      </c>
      <c r="I443" s="16">
        <v>40.783999999999999</v>
      </c>
      <c r="J443" s="16">
        <v>2</v>
      </c>
      <c r="K443" s="16">
        <v>0.6</v>
      </c>
      <c r="L443" s="38">
        <v>-30.588000000000001</v>
      </c>
      <c r="M443" s="19">
        <f t="shared" si="54"/>
        <v>2015</v>
      </c>
      <c r="N443" s="19">
        <f t="shared" si="55"/>
        <v>2</v>
      </c>
      <c r="O443" s="19">
        <f t="shared" si="56"/>
        <v>7</v>
      </c>
      <c r="P443" s="12">
        <f t="shared" si="57"/>
        <v>170518.23699999996</v>
      </c>
      <c r="Q443" s="12">
        <f t="shared" si="58"/>
        <v>8899.5829999999987</v>
      </c>
      <c r="R443" s="12">
        <f t="shared" si="59"/>
        <v>2265.8220000000001</v>
      </c>
      <c r="S443" s="10">
        <f t="shared" si="60"/>
        <v>23</v>
      </c>
      <c r="T443" s="10">
        <f t="shared" si="61"/>
        <v>4</v>
      </c>
      <c r="U443" s="46">
        <f t="shared" si="62"/>
        <v>323.68885714285716</v>
      </c>
    </row>
    <row r="444" spans="1:21" s="27" customFormat="1" x14ac:dyDescent="0.45">
      <c r="A444" s="40">
        <v>42044</v>
      </c>
      <c r="B444" s="9">
        <v>42051</v>
      </c>
      <c r="C444" s="7" t="s">
        <v>9</v>
      </c>
      <c r="D444" s="7" t="s">
        <v>19</v>
      </c>
      <c r="E444" s="7" t="s">
        <v>20</v>
      </c>
      <c r="F444" s="7" t="s">
        <v>21</v>
      </c>
      <c r="G444" s="7" t="s">
        <v>13</v>
      </c>
      <c r="H444" s="7" t="s">
        <v>3226</v>
      </c>
      <c r="I444" s="16">
        <v>203.92</v>
      </c>
      <c r="J444" s="16">
        <v>5</v>
      </c>
      <c r="K444" s="16">
        <v>0.2</v>
      </c>
      <c r="L444" s="38">
        <v>22.940999999999995</v>
      </c>
      <c r="M444" s="19">
        <f t="shared" si="54"/>
        <v>2015</v>
      </c>
      <c r="N444" s="19">
        <f t="shared" si="55"/>
        <v>2</v>
      </c>
      <c r="O444" s="19">
        <f t="shared" si="56"/>
        <v>7</v>
      </c>
      <c r="P444" s="12">
        <f t="shared" si="57"/>
        <v>170518.23699999996</v>
      </c>
      <c r="Q444" s="12">
        <f t="shared" si="58"/>
        <v>8899.5829999999987</v>
      </c>
      <c r="R444" s="12">
        <f t="shared" si="59"/>
        <v>2265.8220000000001</v>
      </c>
      <c r="S444" s="10">
        <f t="shared" si="60"/>
        <v>23</v>
      </c>
      <c r="T444" s="10">
        <f t="shared" si="61"/>
        <v>4</v>
      </c>
      <c r="U444" s="46">
        <f t="shared" si="62"/>
        <v>323.68885714285716</v>
      </c>
    </row>
    <row r="445" spans="1:21" s="27" customFormat="1" x14ac:dyDescent="0.45">
      <c r="A445" s="40">
        <v>42053</v>
      </c>
      <c r="B445" s="9">
        <v>42059</v>
      </c>
      <c r="C445" s="7" t="s">
        <v>9</v>
      </c>
      <c r="D445" s="7" t="s">
        <v>571</v>
      </c>
      <c r="E445" s="7" t="s">
        <v>20</v>
      </c>
      <c r="F445" s="7" t="s">
        <v>21</v>
      </c>
      <c r="G445" s="7" t="s">
        <v>13</v>
      </c>
      <c r="H445" s="7" t="s">
        <v>29</v>
      </c>
      <c r="I445" s="16">
        <v>35.544000000000004</v>
      </c>
      <c r="J445" s="16">
        <v>1</v>
      </c>
      <c r="K445" s="16">
        <v>0.2</v>
      </c>
      <c r="L445" s="38">
        <v>-0.88860000000000205</v>
      </c>
      <c r="M445" s="19">
        <f t="shared" si="54"/>
        <v>2015</v>
      </c>
      <c r="N445" s="19">
        <f t="shared" si="55"/>
        <v>2</v>
      </c>
      <c r="O445" s="19">
        <f t="shared" si="56"/>
        <v>8</v>
      </c>
      <c r="P445" s="12">
        <f t="shared" si="57"/>
        <v>170518.23699999996</v>
      </c>
      <c r="Q445" s="12">
        <f t="shared" si="58"/>
        <v>8899.5829999999987</v>
      </c>
      <c r="R445" s="12">
        <f t="shared" si="59"/>
        <v>1622.1189999999999</v>
      </c>
      <c r="S445" s="10">
        <f t="shared" si="60"/>
        <v>33</v>
      </c>
      <c r="T445" s="10">
        <f t="shared" si="61"/>
        <v>5</v>
      </c>
      <c r="U445" s="46">
        <f t="shared" si="62"/>
        <v>162.21189999999999</v>
      </c>
    </row>
    <row r="446" spans="1:21" s="27" customFormat="1" x14ac:dyDescent="0.45">
      <c r="A446" s="40">
        <v>42062</v>
      </c>
      <c r="B446" s="9">
        <v>42065</v>
      </c>
      <c r="C446" s="7" t="s">
        <v>18</v>
      </c>
      <c r="D446" s="7" t="s">
        <v>1593</v>
      </c>
      <c r="E446" s="7" t="s">
        <v>677</v>
      </c>
      <c r="F446" s="7" t="s">
        <v>79</v>
      </c>
      <c r="G446" s="7" t="s">
        <v>13</v>
      </c>
      <c r="H446" s="7" t="s">
        <v>29</v>
      </c>
      <c r="I446" s="16">
        <v>493.9199999999999</v>
      </c>
      <c r="J446" s="16">
        <v>7</v>
      </c>
      <c r="K446" s="16">
        <v>0.3</v>
      </c>
      <c r="L446" s="38">
        <v>-28.22399999999999</v>
      </c>
      <c r="M446" s="19">
        <f t="shared" si="54"/>
        <v>2015</v>
      </c>
      <c r="N446" s="19">
        <f t="shared" si="55"/>
        <v>2</v>
      </c>
      <c r="O446" s="19">
        <f t="shared" si="56"/>
        <v>9</v>
      </c>
      <c r="P446" s="12">
        <f t="shared" si="57"/>
        <v>170518.23699999996</v>
      </c>
      <c r="Q446" s="12">
        <f t="shared" si="58"/>
        <v>8899.5829999999987</v>
      </c>
      <c r="R446" s="12">
        <f t="shared" si="59"/>
        <v>3160.1210000000001</v>
      </c>
      <c r="S446" s="10">
        <f t="shared" si="60"/>
        <v>54</v>
      </c>
      <c r="T446" s="10">
        <f t="shared" si="61"/>
        <v>9</v>
      </c>
      <c r="U446" s="46">
        <f t="shared" si="62"/>
        <v>287.28372727272728</v>
      </c>
    </row>
    <row r="447" spans="1:21" s="27" customFormat="1" x14ac:dyDescent="0.45">
      <c r="A447" s="40">
        <v>42063</v>
      </c>
      <c r="B447" s="9">
        <v>42067</v>
      </c>
      <c r="C447" s="7" t="s">
        <v>9</v>
      </c>
      <c r="D447" s="7" t="s">
        <v>194</v>
      </c>
      <c r="E447" s="7" t="s">
        <v>173</v>
      </c>
      <c r="F447" s="7" t="s">
        <v>12</v>
      </c>
      <c r="G447" s="7" t="s">
        <v>13</v>
      </c>
      <c r="H447" s="7" t="s">
        <v>3226</v>
      </c>
      <c r="I447" s="16">
        <v>161.56800000000001</v>
      </c>
      <c r="J447" s="16">
        <v>2</v>
      </c>
      <c r="K447" s="16">
        <v>0.2</v>
      </c>
      <c r="L447" s="38">
        <v>-28.274400000000021</v>
      </c>
      <c r="M447" s="19">
        <f t="shared" si="54"/>
        <v>2015</v>
      </c>
      <c r="N447" s="19">
        <f t="shared" si="55"/>
        <v>2</v>
      </c>
      <c r="O447" s="19">
        <f t="shared" si="56"/>
        <v>9</v>
      </c>
      <c r="P447" s="12">
        <f t="shared" si="57"/>
        <v>170518.23699999996</v>
      </c>
      <c r="Q447" s="12">
        <f t="shared" si="58"/>
        <v>8899.5829999999987</v>
      </c>
      <c r="R447" s="12">
        <f t="shared" si="59"/>
        <v>3160.1210000000001</v>
      </c>
      <c r="S447" s="10">
        <f t="shared" si="60"/>
        <v>54</v>
      </c>
      <c r="T447" s="10">
        <f t="shared" si="61"/>
        <v>9</v>
      </c>
      <c r="U447" s="46">
        <f t="shared" si="62"/>
        <v>287.28372727272728</v>
      </c>
    </row>
    <row r="448" spans="1:21" s="27" customFormat="1" x14ac:dyDescent="0.45">
      <c r="A448" s="40">
        <v>42063</v>
      </c>
      <c r="B448" s="9">
        <v>42067</v>
      </c>
      <c r="C448" s="7" t="s">
        <v>9</v>
      </c>
      <c r="D448" s="7" t="s">
        <v>194</v>
      </c>
      <c r="E448" s="7" t="s">
        <v>173</v>
      </c>
      <c r="F448" s="7" t="s">
        <v>12</v>
      </c>
      <c r="G448" s="7" t="s">
        <v>13</v>
      </c>
      <c r="H448" s="7" t="s">
        <v>3226</v>
      </c>
      <c r="I448" s="16">
        <v>389.69600000000003</v>
      </c>
      <c r="J448" s="16">
        <v>8</v>
      </c>
      <c r="K448" s="16">
        <v>0.2</v>
      </c>
      <c r="L448" s="38">
        <v>43.840799999999973</v>
      </c>
      <c r="M448" s="19">
        <f t="shared" si="54"/>
        <v>2015</v>
      </c>
      <c r="N448" s="19">
        <f t="shared" si="55"/>
        <v>2</v>
      </c>
      <c r="O448" s="19">
        <f t="shared" si="56"/>
        <v>9</v>
      </c>
      <c r="P448" s="12">
        <f t="shared" si="57"/>
        <v>170518.23699999996</v>
      </c>
      <c r="Q448" s="12">
        <f t="shared" si="58"/>
        <v>8899.5829999999987</v>
      </c>
      <c r="R448" s="12">
        <f t="shared" si="59"/>
        <v>3160.1210000000001</v>
      </c>
      <c r="S448" s="10">
        <f t="shared" si="60"/>
        <v>54</v>
      </c>
      <c r="T448" s="10">
        <f t="shared" si="61"/>
        <v>9</v>
      </c>
      <c r="U448" s="46">
        <f t="shared" si="62"/>
        <v>287.28372727272728</v>
      </c>
    </row>
    <row r="449" spans="1:21" s="27" customFormat="1" x14ac:dyDescent="0.45">
      <c r="A449" s="40">
        <v>42064</v>
      </c>
      <c r="B449" s="9">
        <v>42066</v>
      </c>
      <c r="C449" s="7" t="s">
        <v>18</v>
      </c>
      <c r="D449" s="7" t="s">
        <v>19</v>
      </c>
      <c r="E449" s="7" t="s">
        <v>20</v>
      </c>
      <c r="F449" s="7" t="s">
        <v>21</v>
      </c>
      <c r="G449" s="7" t="s">
        <v>13</v>
      </c>
      <c r="H449" s="7" t="s">
        <v>3226</v>
      </c>
      <c r="I449" s="16">
        <v>184.75200000000001</v>
      </c>
      <c r="J449" s="16">
        <v>3</v>
      </c>
      <c r="K449" s="16">
        <v>0.2</v>
      </c>
      <c r="L449" s="38">
        <v>-20.784600000000012</v>
      </c>
      <c r="M449" s="19">
        <f t="shared" si="54"/>
        <v>2015</v>
      </c>
      <c r="N449" s="19">
        <f t="shared" si="55"/>
        <v>3</v>
      </c>
      <c r="O449" s="19">
        <f t="shared" si="56"/>
        <v>10</v>
      </c>
      <c r="P449" s="12">
        <f t="shared" si="57"/>
        <v>170518.23699999996</v>
      </c>
      <c r="Q449" s="12">
        <f t="shared" si="58"/>
        <v>39874.830999999991</v>
      </c>
      <c r="R449" s="12">
        <f t="shared" si="59"/>
        <v>7125.7834000000003</v>
      </c>
      <c r="S449" s="10">
        <f t="shared" si="60"/>
        <v>68</v>
      </c>
      <c r="T449" s="10">
        <f t="shared" si="61"/>
        <v>14</v>
      </c>
      <c r="U449" s="46">
        <f t="shared" si="62"/>
        <v>419.16372941176473</v>
      </c>
    </row>
    <row r="450" spans="1:21" s="27" customFormat="1" x14ac:dyDescent="0.45">
      <c r="A450" s="40">
        <v>42064</v>
      </c>
      <c r="B450" s="9">
        <v>42067</v>
      </c>
      <c r="C450" s="7" t="s">
        <v>18</v>
      </c>
      <c r="D450" s="7" t="s">
        <v>95</v>
      </c>
      <c r="E450" s="7" t="s">
        <v>54</v>
      </c>
      <c r="F450" s="7" t="s">
        <v>55</v>
      </c>
      <c r="G450" s="7" t="s">
        <v>13</v>
      </c>
      <c r="H450" s="7" t="s">
        <v>14</v>
      </c>
      <c r="I450" s="16">
        <v>1227.9983999999999</v>
      </c>
      <c r="J450" s="16">
        <v>6</v>
      </c>
      <c r="K450" s="16">
        <v>0.32</v>
      </c>
      <c r="L450" s="38">
        <v>-36.117600000000152</v>
      </c>
      <c r="M450" s="19">
        <f t="shared" ref="M450:M513" si="63">YEAR(A450)</f>
        <v>2015</v>
      </c>
      <c r="N450" s="19">
        <f t="shared" ref="N450:N513" si="64">MONTH(A450)</f>
        <v>3</v>
      </c>
      <c r="O450" s="19">
        <f t="shared" ref="O450:O513" si="65">WEEKNUM(A450)</f>
        <v>10</v>
      </c>
      <c r="P450" s="12">
        <f t="shared" ref="P450:P513" si="66">SUMIF($M:$M,M450,$I:$I)</f>
        <v>170518.23699999996</v>
      </c>
      <c r="Q450" s="12">
        <f t="shared" ref="Q450:Q513" si="67">SUMIF($N:$N,N450,$I:$I)</f>
        <v>39874.830999999991</v>
      </c>
      <c r="R450" s="12">
        <f t="shared" ref="R450:R513" si="68">SUMIF($O:$O,O450,$I:$I)</f>
        <v>7125.7834000000003</v>
      </c>
      <c r="S450" s="10">
        <f t="shared" ref="S450:S513" si="69">SUMIF($O:$O,O450,$J:$J)</f>
        <v>68</v>
      </c>
      <c r="T450" s="10">
        <f t="shared" ref="T450:T513" si="70">COUNTIFS($O:$O,O450,$K:$K,"&lt;&gt;0")</f>
        <v>14</v>
      </c>
      <c r="U450" s="46">
        <f t="shared" si="62"/>
        <v>419.16372941176473</v>
      </c>
    </row>
    <row r="451" spans="1:21" s="27" customFormat="1" x14ac:dyDescent="0.45">
      <c r="A451" s="40">
        <v>42065</v>
      </c>
      <c r="B451" s="9">
        <v>42069</v>
      </c>
      <c r="C451" s="7" t="s">
        <v>9</v>
      </c>
      <c r="D451" s="7" t="s">
        <v>48</v>
      </c>
      <c r="E451" s="7" t="s">
        <v>49</v>
      </c>
      <c r="F451" s="7" t="s">
        <v>21</v>
      </c>
      <c r="G451" s="7" t="s">
        <v>13</v>
      </c>
      <c r="H451" s="7" t="s">
        <v>29</v>
      </c>
      <c r="I451" s="16">
        <v>787.53</v>
      </c>
      <c r="J451" s="16">
        <v>3</v>
      </c>
      <c r="K451" s="16">
        <v>0</v>
      </c>
      <c r="L451" s="38">
        <v>165.38129999999995</v>
      </c>
      <c r="M451" s="19">
        <f t="shared" si="63"/>
        <v>2015</v>
      </c>
      <c r="N451" s="19">
        <f t="shared" si="64"/>
        <v>3</v>
      </c>
      <c r="O451" s="19">
        <f t="shared" si="65"/>
        <v>10</v>
      </c>
      <c r="P451" s="12">
        <f t="shared" si="66"/>
        <v>170518.23699999996</v>
      </c>
      <c r="Q451" s="12">
        <f t="shared" si="67"/>
        <v>39874.830999999991</v>
      </c>
      <c r="R451" s="12">
        <f t="shared" si="68"/>
        <v>7125.7834000000003</v>
      </c>
      <c r="S451" s="10">
        <f t="shared" si="69"/>
        <v>68</v>
      </c>
      <c r="T451" s="10">
        <f t="shared" si="70"/>
        <v>14</v>
      </c>
      <c r="U451" s="46">
        <f t="shared" ref="U451:U514" si="71">AVERAGEIF($O:$O,O451,$I:$I)</f>
        <v>419.16372941176473</v>
      </c>
    </row>
    <row r="452" spans="1:21" s="27" customFormat="1" x14ac:dyDescent="0.45">
      <c r="A452" s="40">
        <v>42068</v>
      </c>
      <c r="B452" s="9">
        <v>42068</v>
      </c>
      <c r="C452" s="7" t="s">
        <v>9</v>
      </c>
      <c r="D452" s="7" t="s">
        <v>138</v>
      </c>
      <c r="E452" s="7" t="s">
        <v>139</v>
      </c>
      <c r="F452" s="7" t="s">
        <v>79</v>
      </c>
      <c r="G452" s="7" t="s">
        <v>13</v>
      </c>
      <c r="H452" s="7" t="s">
        <v>3226</v>
      </c>
      <c r="I452" s="16">
        <v>383.60700000000003</v>
      </c>
      <c r="J452" s="16">
        <v>7</v>
      </c>
      <c r="K452" s="16">
        <v>0.1</v>
      </c>
      <c r="L452" s="38">
        <v>63.934499999999971</v>
      </c>
      <c r="M452" s="19">
        <f t="shared" si="63"/>
        <v>2015</v>
      </c>
      <c r="N452" s="19">
        <f t="shared" si="64"/>
        <v>3</v>
      </c>
      <c r="O452" s="19">
        <f t="shared" si="65"/>
        <v>10</v>
      </c>
      <c r="P452" s="12">
        <f t="shared" si="66"/>
        <v>170518.23699999996</v>
      </c>
      <c r="Q452" s="12">
        <f t="shared" si="67"/>
        <v>39874.830999999991</v>
      </c>
      <c r="R452" s="12">
        <f t="shared" si="68"/>
        <v>7125.7834000000003</v>
      </c>
      <c r="S452" s="10">
        <f t="shared" si="69"/>
        <v>68</v>
      </c>
      <c r="T452" s="10">
        <f t="shared" si="70"/>
        <v>14</v>
      </c>
      <c r="U452" s="46">
        <f t="shared" si="71"/>
        <v>419.16372941176473</v>
      </c>
    </row>
    <row r="453" spans="1:21" s="27" customFormat="1" x14ac:dyDescent="0.45">
      <c r="A453" s="40">
        <v>42068</v>
      </c>
      <c r="B453" s="9">
        <v>42070</v>
      </c>
      <c r="C453" s="7" t="s">
        <v>18</v>
      </c>
      <c r="D453" s="7" t="s">
        <v>2965</v>
      </c>
      <c r="E453" s="7" t="s">
        <v>78</v>
      </c>
      <c r="F453" s="7" t="s">
        <v>79</v>
      </c>
      <c r="G453" s="7" t="s">
        <v>13</v>
      </c>
      <c r="H453" s="7" t="s">
        <v>3226</v>
      </c>
      <c r="I453" s="16">
        <v>99.372</v>
      </c>
      <c r="J453" s="16">
        <v>2</v>
      </c>
      <c r="K453" s="16">
        <v>0.3</v>
      </c>
      <c r="L453" s="38">
        <v>-7.0979999999999919</v>
      </c>
      <c r="M453" s="19">
        <f t="shared" si="63"/>
        <v>2015</v>
      </c>
      <c r="N453" s="19">
        <f t="shared" si="64"/>
        <v>3</v>
      </c>
      <c r="O453" s="19">
        <f t="shared" si="65"/>
        <v>10</v>
      </c>
      <c r="P453" s="12">
        <f t="shared" si="66"/>
        <v>170518.23699999996</v>
      </c>
      <c r="Q453" s="12">
        <f t="shared" si="67"/>
        <v>39874.830999999991</v>
      </c>
      <c r="R453" s="12">
        <f t="shared" si="68"/>
        <v>7125.7834000000003</v>
      </c>
      <c r="S453" s="10">
        <f t="shared" si="69"/>
        <v>68</v>
      </c>
      <c r="T453" s="10">
        <f t="shared" si="70"/>
        <v>14</v>
      </c>
      <c r="U453" s="46">
        <f t="shared" si="71"/>
        <v>419.16372941176473</v>
      </c>
    </row>
    <row r="454" spans="1:21" s="27" customFormat="1" x14ac:dyDescent="0.45">
      <c r="A454" s="40">
        <v>42068</v>
      </c>
      <c r="B454" s="9">
        <v>42070</v>
      </c>
      <c r="C454" s="7" t="s">
        <v>18</v>
      </c>
      <c r="D454" s="7" t="s">
        <v>2965</v>
      </c>
      <c r="E454" s="7" t="s">
        <v>78</v>
      </c>
      <c r="F454" s="7" t="s">
        <v>79</v>
      </c>
      <c r="G454" s="7" t="s">
        <v>13</v>
      </c>
      <c r="H454" s="7" t="s">
        <v>3228</v>
      </c>
      <c r="I454" s="16">
        <v>33.568000000000005</v>
      </c>
      <c r="J454" s="16">
        <v>2</v>
      </c>
      <c r="K454" s="16">
        <v>0.2</v>
      </c>
      <c r="L454" s="38">
        <v>-5.4548000000000041</v>
      </c>
      <c r="M454" s="19">
        <f t="shared" si="63"/>
        <v>2015</v>
      </c>
      <c r="N454" s="19">
        <f t="shared" si="64"/>
        <v>3</v>
      </c>
      <c r="O454" s="19">
        <f t="shared" si="65"/>
        <v>10</v>
      </c>
      <c r="P454" s="12">
        <f t="shared" si="66"/>
        <v>170518.23699999996</v>
      </c>
      <c r="Q454" s="12">
        <f t="shared" si="67"/>
        <v>39874.830999999991</v>
      </c>
      <c r="R454" s="12">
        <f t="shared" si="68"/>
        <v>7125.7834000000003</v>
      </c>
      <c r="S454" s="10">
        <f t="shared" si="69"/>
        <v>68</v>
      </c>
      <c r="T454" s="10">
        <f t="shared" si="70"/>
        <v>14</v>
      </c>
      <c r="U454" s="46">
        <f t="shared" si="71"/>
        <v>419.16372941176473</v>
      </c>
    </row>
    <row r="455" spans="1:21" s="27" customFormat="1" x14ac:dyDescent="0.45">
      <c r="A455" s="40">
        <v>42068</v>
      </c>
      <c r="B455" s="9">
        <v>42072</v>
      </c>
      <c r="C455" s="7" t="s">
        <v>9</v>
      </c>
      <c r="D455" s="7" t="s">
        <v>156</v>
      </c>
      <c r="E455" s="7" t="s">
        <v>110</v>
      </c>
      <c r="F455" s="7" t="s">
        <v>55</v>
      </c>
      <c r="G455" s="7" t="s">
        <v>13</v>
      </c>
      <c r="H455" s="7" t="s">
        <v>3228</v>
      </c>
      <c r="I455" s="16">
        <v>4.7119999999999997</v>
      </c>
      <c r="J455" s="16">
        <v>2</v>
      </c>
      <c r="K455" s="16">
        <v>0.6</v>
      </c>
      <c r="L455" s="38">
        <v>-1.8847999999999994</v>
      </c>
      <c r="M455" s="19">
        <f t="shared" si="63"/>
        <v>2015</v>
      </c>
      <c r="N455" s="19">
        <f t="shared" si="64"/>
        <v>3</v>
      </c>
      <c r="O455" s="19">
        <f t="shared" si="65"/>
        <v>10</v>
      </c>
      <c r="P455" s="12">
        <f t="shared" si="66"/>
        <v>170518.23699999996</v>
      </c>
      <c r="Q455" s="12">
        <f t="shared" si="67"/>
        <v>39874.830999999991</v>
      </c>
      <c r="R455" s="12">
        <f t="shared" si="68"/>
        <v>7125.7834000000003</v>
      </c>
      <c r="S455" s="10">
        <f t="shared" si="69"/>
        <v>68</v>
      </c>
      <c r="T455" s="10">
        <f t="shared" si="70"/>
        <v>14</v>
      </c>
      <c r="U455" s="46">
        <f t="shared" si="71"/>
        <v>419.16372941176473</v>
      </c>
    </row>
    <row r="456" spans="1:21" s="27" customFormat="1" x14ac:dyDescent="0.45">
      <c r="A456" s="40">
        <v>42069</v>
      </c>
      <c r="B456" s="9">
        <v>42074</v>
      </c>
      <c r="C456" s="7" t="s">
        <v>9</v>
      </c>
      <c r="D456" s="7" t="s">
        <v>67</v>
      </c>
      <c r="E456" s="7" t="s">
        <v>20</v>
      </c>
      <c r="F456" s="7" t="s">
        <v>21</v>
      </c>
      <c r="G456" s="7" t="s">
        <v>13</v>
      </c>
      <c r="H456" s="7" t="s">
        <v>3228</v>
      </c>
      <c r="I456" s="16">
        <v>435.26</v>
      </c>
      <c r="J456" s="16">
        <v>7</v>
      </c>
      <c r="K456" s="16">
        <v>0</v>
      </c>
      <c r="L456" s="38">
        <v>95.757200000000012</v>
      </c>
      <c r="M456" s="19">
        <f t="shared" si="63"/>
        <v>2015</v>
      </c>
      <c r="N456" s="19">
        <f t="shared" si="64"/>
        <v>3</v>
      </c>
      <c r="O456" s="19">
        <f t="shared" si="65"/>
        <v>10</v>
      </c>
      <c r="P456" s="12">
        <f t="shared" si="66"/>
        <v>170518.23699999996</v>
      </c>
      <c r="Q456" s="12">
        <f t="shared" si="67"/>
        <v>39874.830999999991</v>
      </c>
      <c r="R456" s="12">
        <f t="shared" si="68"/>
        <v>7125.7834000000003</v>
      </c>
      <c r="S456" s="10">
        <f t="shared" si="69"/>
        <v>68</v>
      </c>
      <c r="T456" s="10">
        <f t="shared" si="70"/>
        <v>14</v>
      </c>
      <c r="U456" s="46">
        <f t="shared" si="71"/>
        <v>419.16372941176473</v>
      </c>
    </row>
    <row r="457" spans="1:21" s="27" customFormat="1" x14ac:dyDescent="0.45">
      <c r="A457" s="40">
        <v>42071</v>
      </c>
      <c r="B457" s="9">
        <v>42075</v>
      </c>
      <c r="C457" s="7" t="s">
        <v>9</v>
      </c>
      <c r="D457" s="7" t="s">
        <v>1948</v>
      </c>
      <c r="E457" s="7" t="s">
        <v>60</v>
      </c>
      <c r="F457" s="7" t="s">
        <v>55</v>
      </c>
      <c r="G457" s="7" t="s">
        <v>13</v>
      </c>
      <c r="H457" s="7" t="s">
        <v>14</v>
      </c>
      <c r="I457" s="16">
        <v>512.93999999999994</v>
      </c>
      <c r="J457" s="16">
        <v>3</v>
      </c>
      <c r="K457" s="16">
        <v>0</v>
      </c>
      <c r="L457" s="38">
        <v>97.45859999999999</v>
      </c>
      <c r="M457" s="19">
        <f t="shared" si="63"/>
        <v>2015</v>
      </c>
      <c r="N457" s="19">
        <f t="shared" si="64"/>
        <v>3</v>
      </c>
      <c r="O457" s="19">
        <f t="shared" si="65"/>
        <v>11</v>
      </c>
      <c r="P457" s="12">
        <f t="shared" si="66"/>
        <v>170518.23699999996</v>
      </c>
      <c r="Q457" s="12">
        <f t="shared" si="67"/>
        <v>39874.830999999991</v>
      </c>
      <c r="R457" s="12">
        <f t="shared" si="68"/>
        <v>6537.3079999999991</v>
      </c>
      <c r="S457" s="10">
        <f t="shared" si="69"/>
        <v>86</v>
      </c>
      <c r="T457" s="10">
        <f t="shared" si="70"/>
        <v>12</v>
      </c>
      <c r="U457" s="46">
        <f t="shared" si="71"/>
        <v>311.30038095238092</v>
      </c>
    </row>
    <row r="458" spans="1:21" s="27" customFormat="1" x14ac:dyDescent="0.45">
      <c r="A458" s="40">
        <v>42071</v>
      </c>
      <c r="B458" s="9">
        <v>42075</v>
      </c>
      <c r="C458" s="7" t="s">
        <v>9</v>
      </c>
      <c r="D458" s="7" t="s">
        <v>1948</v>
      </c>
      <c r="E458" s="7" t="s">
        <v>60</v>
      </c>
      <c r="F458" s="7" t="s">
        <v>55</v>
      </c>
      <c r="G458" s="7" t="s">
        <v>13</v>
      </c>
      <c r="H458" s="7" t="s">
        <v>3226</v>
      </c>
      <c r="I458" s="16">
        <v>860.93</v>
      </c>
      <c r="J458" s="16">
        <v>7</v>
      </c>
      <c r="K458" s="16">
        <v>0</v>
      </c>
      <c r="L458" s="38">
        <v>189.40460000000002</v>
      </c>
      <c r="M458" s="19">
        <f t="shared" si="63"/>
        <v>2015</v>
      </c>
      <c r="N458" s="19">
        <f t="shared" si="64"/>
        <v>3</v>
      </c>
      <c r="O458" s="19">
        <f t="shared" si="65"/>
        <v>11</v>
      </c>
      <c r="P458" s="12">
        <f t="shared" si="66"/>
        <v>170518.23699999996</v>
      </c>
      <c r="Q458" s="12">
        <f t="shared" si="67"/>
        <v>39874.830999999991</v>
      </c>
      <c r="R458" s="12">
        <f t="shared" si="68"/>
        <v>6537.3079999999991</v>
      </c>
      <c r="S458" s="10">
        <f t="shared" si="69"/>
        <v>86</v>
      </c>
      <c r="T458" s="10">
        <f t="shared" si="70"/>
        <v>12</v>
      </c>
      <c r="U458" s="46">
        <f t="shared" si="71"/>
        <v>311.30038095238092</v>
      </c>
    </row>
    <row r="459" spans="1:21" s="27" customFormat="1" x14ac:dyDescent="0.45">
      <c r="A459" s="40">
        <v>42071</v>
      </c>
      <c r="B459" s="9">
        <v>42075</v>
      </c>
      <c r="C459" s="7" t="s">
        <v>9</v>
      </c>
      <c r="D459" s="7" t="s">
        <v>1948</v>
      </c>
      <c r="E459" s="7" t="s">
        <v>60</v>
      </c>
      <c r="F459" s="7" t="s">
        <v>55</v>
      </c>
      <c r="G459" s="7" t="s">
        <v>13</v>
      </c>
      <c r="H459" s="7" t="s">
        <v>3228</v>
      </c>
      <c r="I459" s="16">
        <v>373.08</v>
      </c>
      <c r="J459" s="16">
        <v>6</v>
      </c>
      <c r="K459" s="16">
        <v>0</v>
      </c>
      <c r="L459" s="38">
        <v>82.077600000000004</v>
      </c>
      <c r="M459" s="19">
        <f t="shared" si="63"/>
        <v>2015</v>
      </c>
      <c r="N459" s="19">
        <f t="shared" si="64"/>
        <v>3</v>
      </c>
      <c r="O459" s="19">
        <f t="shared" si="65"/>
        <v>11</v>
      </c>
      <c r="P459" s="12">
        <f t="shared" si="66"/>
        <v>170518.23699999996</v>
      </c>
      <c r="Q459" s="12">
        <f t="shared" si="67"/>
        <v>39874.830999999991</v>
      </c>
      <c r="R459" s="12">
        <f t="shared" si="68"/>
        <v>6537.3079999999991</v>
      </c>
      <c r="S459" s="10">
        <f t="shared" si="69"/>
        <v>86</v>
      </c>
      <c r="T459" s="10">
        <f t="shared" si="70"/>
        <v>12</v>
      </c>
      <c r="U459" s="46">
        <f t="shared" si="71"/>
        <v>311.30038095238092</v>
      </c>
    </row>
    <row r="460" spans="1:21" s="27" customFormat="1" x14ac:dyDescent="0.45">
      <c r="A460" s="40">
        <v>42075</v>
      </c>
      <c r="B460" s="9">
        <v>42080</v>
      </c>
      <c r="C460" s="7" t="s">
        <v>18</v>
      </c>
      <c r="D460" s="7" t="s">
        <v>2699</v>
      </c>
      <c r="E460" s="7" t="s">
        <v>28</v>
      </c>
      <c r="F460" s="7" t="s">
        <v>12</v>
      </c>
      <c r="G460" s="7" t="s">
        <v>13</v>
      </c>
      <c r="H460" s="7" t="s">
        <v>3228</v>
      </c>
      <c r="I460" s="16">
        <v>30.880000000000003</v>
      </c>
      <c r="J460" s="16">
        <v>4</v>
      </c>
      <c r="K460" s="16">
        <v>0.2</v>
      </c>
      <c r="L460" s="38">
        <v>3.8599999999999977</v>
      </c>
      <c r="M460" s="19">
        <f t="shared" si="63"/>
        <v>2015</v>
      </c>
      <c r="N460" s="19">
        <f t="shared" si="64"/>
        <v>3</v>
      </c>
      <c r="O460" s="19">
        <f t="shared" si="65"/>
        <v>11</v>
      </c>
      <c r="P460" s="12">
        <f t="shared" si="66"/>
        <v>170518.23699999996</v>
      </c>
      <c r="Q460" s="12">
        <f t="shared" si="67"/>
        <v>39874.830999999991</v>
      </c>
      <c r="R460" s="12">
        <f t="shared" si="68"/>
        <v>6537.3079999999991</v>
      </c>
      <c r="S460" s="10">
        <f t="shared" si="69"/>
        <v>86</v>
      </c>
      <c r="T460" s="10">
        <f t="shared" si="70"/>
        <v>12</v>
      </c>
      <c r="U460" s="46">
        <f t="shared" si="71"/>
        <v>311.30038095238092</v>
      </c>
    </row>
    <row r="461" spans="1:21" s="27" customFormat="1" x14ac:dyDescent="0.45">
      <c r="A461" s="40">
        <v>42075</v>
      </c>
      <c r="B461" s="9">
        <v>42080</v>
      </c>
      <c r="C461" s="7" t="s">
        <v>18</v>
      </c>
      <c r="D461" s="7" t="s">
        <v>2699</v>
      </c>
      <c r="E461" s="7" t="s">
        <v>28</v>
      </c>
      <c r="F461" s="7" t="s">
        <v>12</v>
      </c>
      <c r="G461" s="7" t="s">
        <v>13</v>
      </c>
      <c r="H461" s="7" t="s">
        <v>3228</v>
      </c>
      <c r="I461" s="16">
        <v>6.4080000000000004</v>
      </c>
      <c r="J461" s="16">
        <v>3</v>
      </c>
      <c r="K461" s="16">
        <v>0.2</v>
      </c>
      <c r="L461" s="38">
        <v>1.4418</v>
      </c>
      <c r="M461" s="19">
        <f t="shared" si="63"/>
        <v>2015</v>
      </c>
      <c r="N461" s="19">
        <f t="shared" si="64"/>
        <v>3</v>
      </c>
      <c r="O461" s="19">
        <f t="shared" si="65"/>
        <v>11</v>
      </c>
      <c r="P461" s="12">
        <f t="shared" si="66"/>
        <v>170518.23699999996</v>
      </c>
      <c r="Q461" s="12">
        <f t="shared" si="67"/>
        <v>39874.830999999991</v>
      </c>
      <c r="R461" s="12">
        <f t="shared" si="68"/>
        <v>6537.3079999999991</v>
      </c>
      <c r="S461" s="10">
        <f t="shared" si="69"/>
        <v>86</v>
      </c>
      <c r="T461" s="10">
        <f t="shared" si="70"/>
        <v>12</v>
      </c>
      <c r="U461" s="46">
        <f t="shared" si="71"/>
        <v>311.30038095238092</v>
      </c>
    </row>
    <row r="462" spans="1:21" s="27" customFormat="1" x14ac:dyDescent="0.45">
      <c r="A462" s="40">
        <v>42076</v>
      </c>
      <c r="B462" s="9">
        <v>42078</v>
      </c>
      <c r="C462" s="7" t="s">
        <v>9</v>
      </c>
      <c r="D462" s="7" t="s">
        <v>48</v>
      </c>
      <c r="E462" s="7" t="s">
        <v>49</v>
      </c>
      <c r="F462" s="7" t="s">
        <v>21</v>
      </c>
      <c r="G462" s="7" t="s">
        <v>13</v>
      </c>
      <c r="H462" s="7" t="s">
        <v>14</v>
      </c>
      <c r="I462" s="16">
        <v>141.96</v>
      </c>
      <c r="J462" s="16">
        <v>2</v>
      </c>
      <c r="K462" s="16">
        <v>0</v>
      </c>
      <c r="L462" s="38">
        <v>39.748800000000003</v>
      </c>
      <c r="M462" s="19">
        <f t="shared" si="63"/>
        <v>2015</v>
      </c>
      <c r="N462" s="19">
        <f t="shared" si="64"/>
        <v>3</v>
      </c>
      <c r="O462" s="19">
        <f t="shared" si="65"/>
        <v>11</v>
      </c>
      <c r="P462" s="12">
        <f t="shared" si="66"/>
        <v>170518.23699999996</v>
      </c>
      <c r="Q462" s="12">
        <f t="shared" si="67"/>
        <v>39874.830999999991</v>
      </c>
      <c r="R462" s="12">
        <f t="shared" si="68"/>
        <v>6537.3079999999991</v>
      </c>
      <c r="S462" s="10">
        <f t="shared" si="69"/>
        <v>86</v>
      </c>
      <c r="T462" s="10">
        <f t="shared" si="70"/>
        <v>12</v>
      </c>
      <c r="U462" s="46">
        <f t="shared" si="71"/>
        <v>311.30038095238092</v>
      </c>
    </row>
    <row r="463" spans="1:21" s="27" customFormat="1" x14ac:dyDescent="0.45">
      <c r="A463" s="40">
        <v>42076</v>
      </c>
      <c r="B463" s="9">
        <v>42081</v>
      </c>
      <c r="C463" s="7" t="s">
        <v>52</v>
      </c>
      <c r="D463" s="7" t="s">
        <v>3024</v>
      </c>
      <c r="E463" s="7" t="s">
        <v>20</v>
      </c>
      <c r="F463" s="7" t="s">
        <v>21</v>
      </c>
      <c r="G463" s="7" t="s">
        <v>13</v>
      </c>
      <c r="H463" s="7" t="s">
        <v>3226</v>
      </c>
      <c r="I463" s="16">
        <v>915.13600000000008</v>
      </c>
      <c r="J463" s="16">
        <v>4</v>
      </c>
      <c r="K463" s="16">
        <v>0.2</v>
      </c>
      <c r="L463" s="38">
        <v>102.95279999999988</v>
      </c>
      <c r="M463" s="19">
        <f t="shared" si="63"/>
        <v>2015</v>
      </c>
      <c r="N463" s="19">
        <f t="shared" si="64"/>
        <v>3</v>
      </c>
      <c r="O463" s="19">
        <f t="shared" si="65"/>
        <v>11</v>
      </c>
      <c r="P463" s="12">
        <f t="shared" si="66"/>
        <v>170518.23699999996</v>
      </c>
      <c r="Q463" s="12">
        <f t="shared" si="67"/>
        <v>39874.830999999991</v>
      </c>
      <c r="R463" s="12">
        <f t="shared" si="68"/>
        <v>6537.3079999999991</v>
      </c>
      <c r="S463" s="10">
        <f t="shared" si="69"/>
        <v>86</v>
      </c>
      <c r="T463" s="10">
        <f t="shared" si="70"/>
        <v>12</v>
      </c>
      <c r="U463" s="46">
        <f t="shared" si="71"/>
        <v>311.30038095238092</v>
      </c>
    </row>
    <row r="464" spans="1:21" s="27" customFormat="1" x14ac:dyDescent="0.45">
      <c r="A464" s="40">
        <v>42076</v>
      </c>
      <c r="B464" s="9">
        <v>42081</v>
      </c>
      <c r="C464" s="7" t="s">
        <v>52</v>
      </c>
      <c r="D464" s="7" t="s">
        <v>3024</v>
      </c>
      <c r="E464" s="7" t="s">
        <v>20</v>
      </c>
      <c r="F464" s="7" t="s">
        <v>21</v>
      </c>
      <c r="G464" s="7" t="s">
        <v>13</v>
      </c>
      <c r="H464" s="7" t="s">
        <v>3228</v>
      </c>
      <c r="I464" s="16">
        <v>327.76</v>
      </c>
      <c r="J464" s="16">
        <v>8</v>
      </c>
      <c r="K464" s="16">
        <v>0</v>
      </c>
      <c r="L464" s="38">
        <v>91.772800000000018</v>
      </c>
      <c r="M464" s="19">
        <f t="shared" si="63"/>
        <v>2015</v>
      </c>
      <c r="N464" s="19">
        <f t="shared" si="64"/>
        <v>3</v>
      </c>
      <c r="O464" s="19">
        <f t="shared" si="65"/>
        <v>11</v>
      </c>
      <c r="P464" s="12">
        <f t="shared" si="66"/>
        <v>170518.23699999996</v>
      </c>
      <c r="Q464" s="12">
        <f t="shared" si="67"/>
        <v>39874.830999999991</v>
      </c>
      <c r="R464" s="12">
        <f t="shared" si="68"/>
        <v>6537.3079999999991</v>
      </c>
      <c r="S464" s="10">
        <f t="shared" si="69"/>
        <v>86</v>
      </c>
      <c r="T464" s="10">
        <f t="shared" si="70"/>
        <v>12</v>
      </c>
      <c r="U464" s="46">
        <f t="shared" si="71"/>
        <v>311.30038095238092</v>
      </c>
    </row>
    <row r="465" spans="1:21" s="27" customFormat="1" x14ac:dyDescent="0.45">
      <c r="A465" s="40">
        <v>42079</v>
      </c>
      <c r="B465" s="9">
        <v>42081</v>
      </c>
      <c r="C465" s="7" t="s">
        <v>9</v>
      </c>
      <c r="D465" s="7" t="s">
        <v>48</v>
      </c>
      <c r="E465" s="7" t="s">
        <v>49</v>
      </c>
      <c r="F465" s="7" t="s">
        <v>21</v>
      </c>
      <c r="G465" s="7" t="s">
        <v>13</v>
      </c>
      <c r="H465" s="7" t="s">
        <v>29</v>
      </c>
      <c r="I465" s="16">
        <v>171.96</v>
      </c>
      <c r="J465" s="16">
        <v>2</v>
      </c>
      <c r="K465" s="16">
        <v>0</v>
      </c>
      <c r="L465" s="38">
        <v>44.709600000000009</v>
      </c>
      <c r="M465" s="19">
        <f t="shared" si="63"/>
        <v>2015</v>
      </c>
      <c r="N465" s="19">
        <f t="shared" si="64"/>
        <v>3</v>
      </c>
      <c r="O465" s="19">
        <f t="shared" si="65"/>
        <v>12</v>
      </c>
      <c r="P465" s="12">
        <f t="shared" si="66"/>
        <v>170518.23699999996</v>
      </c>
      <c r="Q465" s="12">
        <f t="shared" si="67"/>
        <v>39874.830999999991</v>
      </c>
      <c r="R465" s="12">
        <f t="shared" si="68"/>
        <v>10643.5226</v>
      </c>
      <c r="S465" s="10">
        <f t="shared" si="69"/>
        <v>101</v>
      </c>
      <c r="T465" s="10">
        <f t="shared" si="70"/>
        <v>21</v>
      </c>
      <c r="U465" s="46">
        <f t="shared" si="71"/>
        <v>354.78408666666667</v>
      </c>
    </row>
    <row r="466" spans="1:21" s="27" customFormat="1" x14ac:dyDescent="0.45">
      <c r="A466" s="40">
        <v>42079</v>
      </c>
      <c r="B466" s="9">
        <v>42086</v>
      </c>
      <c r="C466" s="7" t="s">
        <v>18</v>
      </c>
      <c r="D466" s="7" t="s">
        <v>19</v>
      </c>
      <c r="E466" s="7" t="s">
        <v>20</v>
      </c>
      <c r="F466" s="7" t="s">
        <v>21</v>
      </c>
      <c r="G466" s="7" t="s">
        <v>13</v>
      </c>
      <c r="H466" s="7" t="s">
        <v>3228</v>
      </c>
      <c r="I466" s="16">
        <v>43.13</v>
      </c>
      <c r="J466" s="16">
        <v>1</v>
      </c>
      <c r="K466" s="16">
        <v>0</v>
      </c>
      <c r="L466" s="38">
        <v>18.114600000000003</v>
      </c>
      <c r="M466" s="19">
        <f t="shared" si="63"/>
        <v>2015</v>
      </c>
      <c r="N466" s="19">
        <f t="shared" si="64"/>
        <v>3</v>
      </c>
      <c r="O466" s="19">
        <f t="shared" si="65"/>
        <v>12</v>
      </c>
      <c r="P466" s="12">
        <f t="shared" si="66"/>
        <v>170518.23699999996</v>
      </c>
      <c r="Q466" s="12">
        <f t="shared" si="67"/>
        <v>39874.830999999991</v>
      </c>
      <c r="R466" s="12">
        <f t="shared" si="68"/>
        <v>10643.5226</v>
      </c>
      <c r="S466" s="10">
        <f t="shared" si="69"/>
        <v>101</v>
      </c>
      <c r="T466" s="10">
        <f t="shared" si="70"/>
        <v>21</v>
      </c>
      <c r="U466" s="46">
        <f t="shared" si="71"/>
        <v>354.78408666666667</v>
      </c>
    </row>
    <row r="467" spans="1:21" s="27" customFormat="1" x14ac:dyDescent="0.45">
      <c r="A467" s="40">
        <v>42082</v>
      </c>
      <c r="B467" s="9">
        <v>42085</v>
      </c>
      <c r="C467" s="7" t="s">
        <v>52</v>
      </c>
      <c r="D467" s="7" t="s">
        <v>95</v>
      </c>
      <c r="E467" s="7" t="s">
        <v>54</v>
      </c>
      <c r="F467" s="7" t="s">
        <v>55</v>
      </c>
      <c r="G467" s="7" t="s">
        <v>13</v>
      </c>
      <c r="H467" s="7" t="s">
        <v>14</v>
      </c>
      <c r="I467" s="16">
        <v>383.46559999999994</v>
      </c>
      <c r="J467" s="16">
        <v>4</v>
      </c>
      <c r="K467" s="16">
        <v>0.32</v>
      </c>
      <c r="L467" s="38">
        <v>-67.670400000000001</v>
      </c>
      <c r="M467" s="19">
        <f t="shared" si="63"/>
        <v>2015</v>
      </c>
      <c r="N467" s="19">
        <f t="shared" si="64"/>
        <v>3</v>
      </c>
      <c r="O467" s="19">
        <f t="shared" si="65"/>
        <v>12</v>
      </c>
      <c r="P467" s="12">
        <f t="shared" si="66"/>
        <v>170518.23699999996</v>
      </c>
      <c r="Q467" s="12">
        <f t="shared" si="67"/>
        <v>39874.830999999991</v>
      </c>
      <c r="R467" s="12">
        <f t="shared" si="68"/>
        <v>10643.5226</v>
      </c>
      <c r="S467" s="10">
        <f t="shared" si="69"/>
        <v>101</v>
      </c>
      <c r="T467" s="10">
        <f t="shared" si="70"/>
        <v>21</v>
      </c>
      <c r="U467" s="46">
        <f t="shared" si="71"/>
        <v>354.78408666666667</v>
      </c>
    </row>
    <row r="468" spans="1:21" s="27" customFormat="1" x14ac:dyDescent="0.45">
      <c r="A468" s="40">
        <v>42085</v>
      </c>
      <c r="B468" s="9">
        <v>42089</v>
      </c>
      <c r="C468" s="7" t="s">
        <v>18</v>
      </c>
      <c r="D468" s="7" t="s">
        <v>466</v>
      </c>
      <c r="E468" s="7" t="s">
        <v>20</v>
      </c>
      <c r="F468" s="7" t="s">
        <v>21</v>
      </c>
      <c r="G468" s="7" t="s">
        <v>13</v>
      </c>
      <c r="H468" s="7" t="s">
        <v>3228</v>
      </c>
      <c r="I468" s="16">
        <v>91.96</v>
      </c>
      <c r="J468" s="16">
        <v>2</v>
      </c>
      <c r="K468" s="16">
        <v>0</v>
      </c>
      <c r="L468" s="38">
        <v>15.633199999999988</v>
      </c>
      <c r="M468" s="19">
        <f t="shared" si="63"/>
        <v>2015</v>
      </c>
      <c r="N468" s="19">
        <f t="shared" si="64"/>
        <v>3</v>
      </c>
      <c r="O468" s="19">
        <f t="shared" si="65"/>
        <v>13</v>
      </c>
      <c r="P468" s="12">
        <f t="shared" si="66"/>
        <v>170518.23699999996</v>
      </c>
      <c r="Q468" s="12">
        <f t="shared" si="67"/>
        <v>39874.830999999991</v>
      </c>
      <c r="R468" s="12">
        <f t="shared" si="68"/>
        <v>8693.5550000000003</v>
      </c>
      <c r="S468" s="10">
        <f t="shared" si="69"/>
        <v>65</v>
      </c>
      <c r="T468" s="10">
        <f t="shared" si="70"/>
        <v>9</v>
      </c>
      <c r="U468" s="46">
        <f t="shared" si="71"/>
        <v>543.34718750000002</v>
      </c>
    </row>
    <row r="469" spans="1:21" s="27" customFormat="1" x14ac:dyDescent="0.45">
      <c r="A469" s="40">
        <v>42086</v>
      </c>
      <c r="B469" s="9">
        <v>42092</v>
      </c>
      <c r="C469" s="7" t="s">
        <v>9</v>
      </c>
      <c r="D469" s="7" t="s">
        <v>95</v>
      </c>
      <c r="E469" s="7" t="s">
        <v>54</v>
      </c>
      <c r="F469" s="7" t="s">
        <v>55</v>
      </c>
      <c r="G469" s="7" t="s">
        <v>13</v>
      </c>
      <c r="H469" s="7" t="s">
        <v>3226</v>
      </c>
      <c r="I469" s="16">
        <v>107.77200000000001</v>
      </c>
      <c r="J469" s="16">
        <v>2</v>
      </c>
      <c r="K469" s="16">
        <v>0.3</v>
      </c>
      <c r="L469" s="38">
        <v>-29.252400000000009</v>
      </c>
      <c r="M469" s="19">
        <f t="shared" si="63"/>
        <v>2015</v>
      </c>
      <c r="N469" s="19">
        <f t="shared" si="64"/>
        <v>3</v>
      </c>
      <c r="O469" s="19">
        <f t="shared" si="65"/>
        <v>13</v>
      </c>
      <c r="P469" s="12">
        <f t="shared" si="66"/>
        <v>170518.23699999996</v>
      </c>
      <c r="Q469" s="12">
        <f t="shared" si="67"/>
        <v>39874.830999999991</v>
      </c>
      <c r="R469" s="12">
        <f t="shared" si="68"/>
        <v>8693.5550000000003</v>
      </c>
      <c r="S469" s="10">
        <f t="shared" si="69"/>
        <v>65</v>
      </c>
      <c r="T469" s="10">
        <f t="shared" si="70"/>
        <v>9</v>
      </c>
      <c r="U469" s="46">
        <f t="shared" si="71"/>
        <v>543.34718750000002</v>
      </c>
    </row>
    <row r="470" spans="1:21" s="27" customFormat="1" x14ac:dyDescent="0.45">
      <c r="A470" s="40">
        <v>42087</v>
      </c>
      <c r="B470" s="9">
        <v>42090</v>
      </c>
      <c r="C470" s="7" t="s">
        <v>52</v>
      </c>
      <c r="D470" s="7" t="s">
        <v>670</v>
      </c>
      <c r="E470" s="7" t="s">
        <v>110</v>
      </c>
      <c r="F470" s="7" t="s">
        <v>55</v>
      </c>
      <c r="G470" s="7" t="s">
        <v>13</v>
      </c>
      <c r="H470" s="7" t="s">
        <v>14</v>
      </c>
      <c r="I470" s="16">
        <v>359.05799999999994</v>
      </c>
      <c r="J470" s="16">
        <v>3</v>
      </c>
      <c r="K470" s="16">
        <v>0.3</v>
      </c>
      <c r="L470" s="38">
        <v>-35.905799999999999</v>
      </c>
      <c r="M470" s="19">
        <f t="shared" si="63"/>
        <v>2015</v>
      </c>
      <c r="N470" s="19">
        <f t="shared" si="64"/>
        <v>3</v>
      </c>
      <c r="O470" s="19">
        <f t="shared" si="65"/>
        <v>13</v>
      </c>
      <c r="P470" s="12">
        <f t="shared" si="66"/>
        <v>170518.23699999996</v>
      </c>
      <c r="Q470" s="12">
        <f t="shared" si="67"/>
        <v>39874.830999999991</v>
      </c>
      <c r="R470" s="12">
        <f t="shared" si="68"/>
        <v>8693.5550000000003</v>
      </c>
      <c r="S470" s="10">
        <f t="shared" si="69"/>
        <v>65</v>
      </c>
      <c r="T470" s="10">
        <f t="shared" si="70"/>
        <v>9</v>
      </c>
      <c r="U470" s="46">
        <f t="shared" si="71"/>
        <v>543.34718750000002</v>
      </c>
    </row>
    <row r="471" spans="1:21" s="27" customFormat="1" x14ac:dyDescent="0.45">
      <c r="A471" s="40">
        <v>42087</v>
      </c>
      <c r="B471" s="9">
        <v>42090</v>
      </c>
      <c r="C471" s="7" t="s">
        <v>18</v>
      </c>
      <c r="D471" s="7" t="s">
        <v>2782</v>
      </c>
      <c r="E471" s="7" t="s">
        <v>49</v>
      </c>
      <c r="F471" s="7" t="s">
        <v>21</v>
      </c>
      <c r="G471" s="7" t="s">
        <v>13</v>
      </c>
      <c r="H471" s="7" t="s">
        <v>3228</v>
      </c>
      <c r="I471" s="16">
        <v>46.900000000000006</v>
      </c>
      <c r="J471" s="16">
        <v>5</v>
      </c>
      <c r="K471" s="16">
        <v>0</v>
      </c>
      <c r="L471" s="38">
        <v>13.132000000000001</v>
      </c>
      <c r="M471" s="19">
        <f t="shared" si="63"/>
        <v>2015</v>
      </c>
      <c r="N471" s="19">
        <f t="shared" si="64"/>
        <v>3</v>
      </c>
      <c r="O471" s="19">
        <f t="shared" si="65"/>
        <v>13</v>
      </c>
      <c r="P471" s="12">
        <f t="shared" si="66"/>
        <v>170518.23699999996</v>
      </c>
      <c r="Q471" s="12">
        <f t="shared" si="67"/>
        <v>39874.830999999991</v>
      </c>
      <c r="R471" s="12">
        <f t="shared" si="68"/>
        <v>8693.5550000000003</v>
      </c>
      <c r="S471" s="10">
        <f t="shared" si="69"/>
        <v>65</v>
      </c>
      <c r="T471" s="10">
        <f t="shared" si="70"/>
        <v>9</v>
      </c>
      <c r="U471" s="46">
        <f t="shared" si="71"/>
        <v>543.34718750000002</v>
      </c>
    </row>
    <row r="472" spans="1:21" s="27" customFormat="1" x14ac:dyDescent="0.45">
      <c r="A472" s="40">
        <v>42089</v>
      </c>
      <c r="B472" s="9">
        <v>42093</v>
      </c>
      <c r="C472" s="7" t="s">
        <v>18</v>
      </c>
      <c r="D472" s="7" t="s">
        <v>48</v>
      </c>
      <c r="E472" s="7" t="s">
        <v>49</v>
      </c>
      <c r="F472" s="7" t="s">
        <v>21</v>
      </c>
      <c r="G472" s="7" t="s">
        <v>13</v>
      </c>
      <c r="H472" s="7" t="s">
        <v>29</v>
      </c>
      <c r="I472" s="16">
        <v>3393.68</v>
      </c>
      <c r="J472" s="16">
        <v>8</v>
      </c>
      <c r="K472" s="16">
        <v>0</v>
      </c>
      <c r="L472" s="38">
        <v>610.86239999999998</v>
      </c>
      <c r="M472" s="19">
        <f t="shared" si="63"/>
        <v>2015</v>
      </c>
      <c r="N472" s="19">
        <f t="shared" si="64"/>
        <v>3</v>
      </c>
      <c r="O472" s="19">
        <f t="shared" si="65"/>
        <v>13</v>
      </c>
      <c r="P472" s="12">
        <f t="shared" si="66"/>
        <v>170518.23699999996</v>
      </c>
      <c r="Q472" s="12">
        <f t="shared" si="67"/>
        <v>39874.830999999991</v>
      </c>
      <c r="R472" s="12">
        <f t="shared" si="68"/>
        <v>8693.5550000000003</v>
      </c>
      <c r="S472" s="10">
        <f t="shared" si="69"/>
        <v>65</v>
      </c>
      <c r="T472" s="10">
        <f t="shared" si="70"/>
        <v>9</v>
      </c>
      <c r="U472" s="46">
        <f t="shared" si="71"/>
        <v>543.34718750000002</v>
      </c>
    </row>
    <row r="473" spans="1:21" s="27" customFormat="1" x14ac:dyDescent="0.45">
      <c r="A473" s="40">
        <v>42092</v>
      </c>
      <c r="B473" s="9">
        <v>42094</v>
      </c>
      <c r="C473" s="7" t="s">
        <v>52</v>
      </c>
      <c r="D473" s="7" t="s">
        <v>729</v>
      </c>
      <c r="E473" s="7" t="s">
        <v>28</v>
      </c>
      <c r="F473" s="7" t="s">
        <v>12</v>
      </c>
      <c r="G473" s="7" t="s">
        <v>13</v>
      </c>
      <c r="H473" s="7" t="s">
        <v>3226</v>
      </c>
      <c r="I473" s="16">
        <v>1166.92</v>
      </c>
      <c r="J473" s="16">
        <v>5</v>
      </c>
      <c r="K473" s="16">
        <v>0.2</v>
      </c>
      <c r="L473" s="38">
        <v>131.27849999999995</v>
      </c>
      <c r="M473" s="19">
        <f t="shared" si="63"/>
        <v>2015</v>
      </c>
      <c r="N473" s="19">
        <f t="shared" si="64"/>
        <v>3</v>
      </c>
      <c r="O473" s="19">
        <f t="shared" si="65"/>
        <v>14</v>
      </c>
      <c r="P473" s="12">
        <f t="shared" si="66"/>
        <v>170518.23699999996</v>
      </c>
      <c r="Q473" s="12">
        <f t="shared" si="67"/>
        <v>39874.830999999991</v>
      </c>
      <c r="R473" s="12">
        <f t="shared" si="68"/>
        <v>8051.6490000000013</v>
      </c>
      <c r="S473" s="10">
        <f t="shared" si="69"/>
        <v>81</v>
      </c>
      <c r="T473" s="10">
        <f t="shared" si="70"/>
        <v>10</v>
      </c>
      <c r="U473" s="46">
        <f t="shared" si="71"/>
        <v>423.77100000000007</v>
      </c>
    </row>
    <row r="474" spans="1:21" s="27" customFormat="1" x14ac:dyDescent="0.45">
      <c r="A474" s="40">
        <v>42092</v>
      </c>
      <c r="B474" s="9">
        <v>42094</v>
      </c>
      <c r="C474" s="7" t="s">
        <v>9</v>
      </c>
      <c r="D474" s="7" t="s">
        <v>466</v>
      </c>
      <c r="E474" s="7" t="s">
        <v>20</v>
      </c>
      <c r="F474" s="7" t="s">
        <v>21</v>
      </c>
      <c r="G474" s="7" t="s">
        <v>13</v>
      </c>
      <c r="H474" s="7" t="s">
        <v>3228</v>
      </c>
      <c r="I474" s="16">
        <v>19.919999999999998</v>
      </c>
      <c r="J474" s="16">
        <v>3</v>
      </c>
      <c r="K474" s="16">
        <v>0</v>
      </c>
      <c r="L474" s="38">
        <v>9.5615999999999985</v>
      </c>
      <c r="M474" s="19">
        <f t="shared" si="63"/>
        <v>2015</v>
      </c>
      <c r="N474" s="19">
        <f t="shared" si="64"/>
        <v>3</v>
      </c>
      <c r="O474" s="19">
        <f t="shared" si="65"/>
        <v>14</v>
      </c>
      <c r="P474" s="12">
        <f t="shared" si="66"/>
        <v>170518.23699999996</v>
      </c>
      <c r="Q474" s="12">
        <f t="shared" si="67"/>
        <v>39874.830999999991</v>
      </c>
      <c r="R474" s="12">
        <f t="shared" si="68"/>
        <v>8051.6490000000013</v>
      </c>
      <c r="S474" s="10">
        <f t="shared" si="69"/>
        <v>81</v>
      </c>
      <c r="T474" s="10">
        <f t="shared" si="70"/>
        <v>10</v>
      </c>
      <c r="U474" s="46">
        <f t="shared" si="71"/>
        <v>423.77100000000007</v>
      </c>
    </row>
    <row r="475" spans="1:21" s="27" customFormat="1" x14ac:dyDescent="0.45">
      <c r="A475" s="40">
        <v>42093</v>
      </c>
      <c r="B475" s="9">
        <v>42097</v>
      </c>
      <c r="C475" s="7" t="s">
        <v>52</v>
      </c>
      <c r="D475" s="7" t="s">
        <v>3119</v>
      </c>
      <c r="E475" s="7" t="s">
        <v>110</v>
      </c>
      <c r="F475" s="7" t="s">
        <v>55</v>
      </c>
      <c r="G475" s="7" t="s">
        <v>13</v>
      </c>
      <c r="H475" s="7" t="s">
        <v>3226</v>
      </c>
      <c r="I475" s="16">
        <v>366.74399999999997</v>
      </c>
      <c r="J475" s="16">
        <v>4</v>
      </c>
      <c r="K475" s="16">
        <v>0.3</v>
      </c>
      <c r="L475" s="38">
        <v>-110.02320000000003</v>
      </c>
      <c r="M475" s="19">
        <f t="shared" si="63"/>
        <v>2015</v>
      </c>
      <c r="N475" s="19">
        <f t="shared" si="64"/>
        <v>3</v>
      </c>
      <c r="O475" s="19">
        <f t="shared" si="65"/>
        <v>14</v>
      </c>
      <c r="P475" s="12">
        <f t="shared" si="66"/>
        <v>170518.23699999996</v>
      </c>
      <c r="Q475" s="12">
        <f t="shared" si="67"/>
        <v>39874.830999999991</v>
      </c>
      <c r="R475" s="12">
        <f t="shared" si="68"/>
        <v>8051.6490000000013</v>
      </c>
      <c r="S475" s="10">
        <f t="shared" si="69"/>
        <v>81</v>
      </c>
      <c r="T475" s="10">
        <f t="shared" si="70"/>
        <v>10</v>
      </c>
      <c r="U475" s="46">
        <f t="shared" si="71"/>
        <v>423.77100000000007</v>
      </c>
    </row>
    <row r="476" spans="1:21" s="27" customFormat="1" x14ac:dyDescent="0.45">
      <c r="A476" s="40">
        <v>42094</v>
      </c>
      <c r="B476" s="9">
        <v>42099</v>
      </c>
      <c r="C476" s="7" t="s">
        <v>18</v>
      </c>
      <c r="D476" s="7" t="s">
        <v>95</v>
      </c>
      <c r="E476" s="7" t="s">
        <v>54</v>
      </c>
      <c r="F476" s="7" t="s">
        <v>55</v>
      </c>
      <c r="G476" s="7" t="s">
        <v>13</v>
      </c>
      <c r="H476" s="7" t="s">
        <v>3228</v>
      </c>
      <c r="I476" s="16">
        <v>22.38</v>
      </c>
      <c r="J476" s="16">
        <v>3</v>
      </c>
      <c r="K476" s="16">
        <v>0.6</v>
      </c>
      <c r="L476" s="38">
        <v>-7.8330000000000055</v>
      </c>
      <c r="M476" s="19">
        <f t="shared" si="63"/>
        <v>2015</v>
      </c>
      <c r="N476" s="19">
        <f t="shared" si="64"/>
        <v>3</v>
      </c>
      <c r="O476" s="19">
        <f t="shared" si="65"/>
        <v>14</v>
      </c>
      <c r="P476" s="12">
        <f t="shared" si="66"/>
        <v>170518.23699999996</v>
      </c>
      <c r="Q476" s="12">
        <f t="shared" si="67"/>
        <v>39874.830999999991</v>
      </c>
      <c r="R476" s="12">
        <f t="shared" si="68"/>
        <v>8051.6490000000013</v>
      </c>
      <c r="S476" s="10">
        <f t="shared" si="69"/>
        <v>81</v>
      </c>
      <c r="T476" s="10">
        <f t="shared" si="70"/>
        <v>10</v>
      </c>
      <c r="U476" s="46">
        <f t="shared" si="71"/>
        <v>423.77100000000007</v>
      </c>
    </row>
    <row r="477" spans="1:21" s="27" customFormat="1" x14ac:dyDescent="0.45">
      <c r="A477" s="40">
        <v>42098</v>
      </c>
      <c r="B477" s="9">
        <v>42102</v>
      </c>
      <c r="C477" s="7" t="s">
        <v>52</v>
      </c>
      <c r="D477" s="7" t="s">
        <v>138</v>
      </c>
      <c r="E477" s="7" t="s">
        <v>139</v>
      </c>
      <c r="F477" s="7" t="s">
        <v>79</v>
      </c>
      <c r="G477" s="7" t="s">
        <v>13</v>
      </c>
      <c r="H477" s="7" t="s">
        <v>3228</v>
      </c>
      <c r="I477" s="16">
        <v>108.4</v>
      </c>
      <c r="J477" s="16">
        <v>2</v>
      </c>
      <c r="K477" s="16">
        <v>0</v>
      </c>
      <c r="L477" s="38">
        <v>22.763999999999996</v>
      </c>
      <c r="M477" s="19">
        <f t="shared" si="63"/>
        <v>2015</v>
      </c>
      <c r="N477" s="19">
        <f t="shared" si="64"/>
        <v>4</v>
      </c>
      <c r="O477" s="19">
        <f t="shared" si="65"/>
        <v>14</v>
      </c>
      <c r="P477" s="12">
        <f t="shared" si="66"/>
        <v>170518.23699999996</v>
      </c>
      <c r="Q477" s="12">
        <f t="shared" si="67"/>
        <v>31632.625499999998</v>
      </c>
      <c r="R477" s="12">
        <f t="shared" si="68"/>
        <v>8051.6490000000013</v>
      </c>
      <c r="S477" s="10">
        <f t="shared" si="69"/>
        <v>81</v>
      </c>
      <c r="T477" s="10">
        <f t="shared" si="70"/>
        <v>10</v>
      </c>
      <c r="U477" s="46">
        <f t="shared" si="71"/>
        <v>423.77100000000007</v>
      </c>
    </row>
    <row r="478" spans="1:21" s="27" customFormat="1" x14ac:dyDescent="0.45">
      <c r="A478" s="40">
        <v>42099</v>
      </c>
      <c r="B478" s="9">
        <v>42104</v>
      </c>
      <c r="C478" s="7" t="s">
        <v>52</v>
      </c>
      <c r="D478" s="7" t="s">
        <v>77</v>
      </c>
      <c r="E478" s="7" t="s">
        <v>78</v>
      </c>
      <c r="F478" s="7" t="s">
        <v>79</v>
      </c>
      <c r="G478" s="7" t="s">
        <v>13</v>
      </c>
      <c r="H478" s="7" t="s">
        <v>3228</v>
      </c>
      <c r="I478" s="16">
        <v>547.13599999999997</v>
      </c>
      <c r="J478" s="16">
        <v>4</v>
      </c>
      <c r="K478" s="16">
        <v>0.2</v>
      </c>
      <c r="L478" s="38">
        <v>-68.392000000000053</v>
      </c>
      <c r="M478" s="19">
        <f t="shared" si="63"/>
        <v>2015</v>
      </c>
      <c r="N478" s="19">
        <f t="shared" si="64"/>
        <v>4</v>
      </c>
      <c r="O478" s="19">
        <f t="shared" si="65"/>
        <v>15</v>
      </c>
      <c r="P478" s="12">
        <f t="shared" si="66"/>
        <v>170518.23699999996</v>
      </c>
      <c r="Q478" s="12">
        <f t="shared" si="67"/>
        <v>31632.625499999998</v>
      </c>
      <c r="R478" s="12">
        <f t="shared" si="68"/>
        <v>7423.0379999999996</v>
      </c>
      <c r="S478" s="10">
        <f t="shared" si="69"/>
        <v>89</v>
      </c>
      <c r="T478" s="10">
        <f t="shared" si="70"/>
        <v>15</v>
      </c>
      <c r="U478" s="46">
        <f t="shared" si="71"/>
        <v>296.92151999999999</v>
      </c>
    </row>
    <row r="479" spans="1:21" s="27" customFormat="1" x14ac:dyDescent="0.45">
      <c r="A479" s="40">
        <v>42099</v>
      </c>
      <c r="B479" s="9">
        <v>42104</v>
      </c>
      <c r="C479" s="7" t="s">
        <v>52</v>
      </c>
      <c r="D479" s="7" t="s">
        <v>77</v>
      </c>
      <c r="E479" s="7" t="s">
        <v>78</v>
      </c>
      <c r="F479" s="7" t="s">
        <v>79</v>
      </c>
      <c r="G479" s="7" t="s">
        <v>13</v>
      </c>
      <c r="H479" s="7" t="s">
        <v>3228</v>
      </c>
      <c r="I479" s="16">
        <v>7.5840000000000005</v>
      </c>
      <c r="J479" s="16">
        <v>1</v>
      </c>
      <c r="K479" s="16">
        <v>0.2</v>
      </c>
      <c r="L479" s="38">
        <v>2.37</v>
      </c>
      <c r="M479" s="19">
        <f t="shared" si="63"/>
        <v>2015</v>
      </c>
      <c r="N479" s="19">
        <f t="shared" si="64"/>
        <v>4</v>
      </c>
      <c r="O479" s="19">
        <f t="shared" si="65"/>
        <v>15</v>
      </c>
      <c r="P479" s="12">
        <f t="shared" si="66"/>
        <v>170518.23699999996</v>
      </c>
      <c r="Q479" s="12">
        <f t="shared" si="67"/>
        <v>31632.625499999998</v>
      </c>
      <c r="R479" s="12">
        <f t="shared" si="68"/>
        <v>7423.0379999999996</v>
      </c>
      <c r="S479" s="10">
        <f t="shared" si="69"/>
        <v>89</v>
      </c>
      <c r="T479" s="10">
        <f t="shared" si="70"/>
        <v>15</v>
      </c>
      <c r="U479" s="46">
        <f t="shared" si="71"/>
        <v>296.92151999999999</v>
      </c>
    </row>
    <row r="480" spans="1:21" s="27" customFormat="1" x14ac:dyDescent="0.45">
      <c r="A480" s="40">
        <v>42099</v>
      </c>
      <c r="B480" s="9">
        <v>42104</v>
      </c>
      <c r="C480" s="7" t="s">
        <v>52</v>
      </c>
      <c r="D480" s="7" t="s">
        <v>77</v>
      </c>
      <c r="E480" s="7" t="s">
        <v>78</v>
      </c>
      <c r="F480" s="7" t="s">
        <v>79</v>
      </c>
      <c r="G480" s="7" t="s">
        <v>13</v>
      </c>
      <c r="H480" s="7" t="s">
        <v>14</v>
      </c>
      <c r="I480" s="16">
        <v>352.45</v>
      </c>
      <c r="J480" s="16">
        <v>5</v>
      </c>
      <c r="K480" s="16">
        <v>0.5</v>
      </c>
      <c r="L480" s="38">
        <v>-211.47</v>
      </c>
      <c r="M480" s="19">
        <f t="shared" si="63"/>
        <v>2015</v>
      </c>
      <c r="N480" s="19">
        <f t="shared" si="64"/>
        <v>4</v>
      </c>
      <c r="O480" s="19">
        <f t="shared" si="65"/>
        <v>15</v>
      </c>
      <c r="P480" s="12">
        <f t="shared" si="66"/>
        <v>170518.23699999996</v>
      </c>
      <c r="Q480" s="12">
        <f t="shared" si="67"/>
        <v>31632.625499999998</v>
      </c>
      <c r="R480" s="12">
        <f t="shared" si="68"/>
        <v>7423.0379999999996</v>
      </c>
      <c r="S480" s="10">
        <f t="shared" si="69"/>
        <v>89</v>
      </c>
      <c r="T480" s="10">
        <f t="shared" si="70"/>
        <v>15</v>
      </c>
      <c r="U480" s="46">
        <f t="shared" si="71"/>
        <v>296.92151999999999</v>
      </c>
    </row>
    <row r="481" spans="1:21" s="27" customFormat="1" x14ac:dyDescent="0.45">
      <c r="A481" s="40">
        <v>42099</v>
      </c>
      <c r="B481" s="9">
        <v>42105</v>
      </c>
      <c r="C481" s="7" t="s">
        <v>18</v>
      </c>
      <c r="D481" s="7" t="s">
        <v>19</v>
      </c>
      <c r="E481" s="7" t="s">
        <v>20</v>
      </c>
      <c r="F481" s="7" t="s">
        <v>21</v>
      </c>
      <c r="G481" s="7" t="s">
        <v>13</v>
      </c>
      <c r="H481" s="7" t="s">
        <v>3226</v>
      </c>
      <c r="I481" s="16">
        <v>892.22400000000005</v>
      </c>
      <c r="J481" s="16">
        <v>3</v>
      </c>
      <c r="K481" s="16">
        <v>0.2</v>
      </c>
      <c r="L481" s="38">
        <v>89.222400000000022</v>
      </c>
      <c r="M481" s="19">
        <f t="shared" si="63"/>
        <v>2015</v>
      </c>
      <c r="N481" s="19">
        <f t="shared" si="64"/>
        <v>4</v>
      </c>
      <c r="O481" s="19">
        <f t="shared" si="65"/>
        <v>15</v>
      </c>
      <c r="P481" s="12">
        <f t="shared" si="66"/>
        <v>170518.23699999996</v>
      </c>
      <c r="Q481" s="12">
        <f t="shared" si="67"/>
        <v>31632.625499999998</v>
      </c>
      <c r="R481" s="12">
        <f t="shared" si="68"/>
        <v>7423.0379999999996</v>
      </c>
      <c r="S481" s="10">
        <f t="shared" si="69"/>
        <v>89</v>
      </c>
      <c r="T481" s="10">
        <f t="shared" si="70"/>
        <v>15</v>
      </c>
      <c r="U481" s="46">
        <f t="shared" si="71"/>
        <v>296.92151999999999</v>
      </c>
    </row>
    <row r="482" spans="1:21" s="27" customFormat="1" x14ac:dyDescent="0.45">
      <c r="A482" s="40">
        <v>42103</v>
      </c>
      <c r="B482" s="9">
        <v>42108</v>
      </c>
      <c r="C482" s="7" t="s">
        <v>9</v>
      </c>
      <c r="D482" s="7" t="s">
        <v>571</v>
      </c>
      <c r="E482" s="7" t="s">
        <v>20</v>
      </c>
      <c r="F482" s="7" t="s">
        <v>21</v>
      </c>
      <c r="G482" s="7" t="s">
        <v>13</v>
      </c>
      <c r="H482" s="7" t="s">
        <v>29</v>
      </c>
      <c r="I482" s="16">
        <v>369.91200000000003</v>
      </c>
      <c r="J482" s="16">
        <v>3</v>
      </c>
      <c r="K482" s="16">
        <v>0.2</v>
      </c>
      <c r="L482" s="38">
        <v>-13.871700000000047</v>
      </c>
      <c r="M482" s="19">
        <f t="shared" si="63"/>
        <v>2015</v>
      </c>
      <c r="N482" s="19">
        <f t="shared" si="64"/>
        <v>4</v>
      </c>
      <c r="O482" s="19">
        <f t="shared" si="65"/>
        <v>15</v>
      </c>
      <c r="P482" s="12">
        <f t="shared" si="66"/>
        <v>170518.23699999996</v>
      </c>
      <c r="Q482" s="12">
        <f t="shared" si="67"/>
        <v>31632.625499999998</v>
      </c>
      <c r="R482" s="12">
        <f t="shared" si="68"/>
        <v>7423.0379999999996</v>
      </c>
      <c r="S482" s="10">
        <f t="shared" si="69"/>
        <v>89</v>
      </c>
      <c r="T482" s="10">
        <f t="shared" si="70"/>
        <v>15</v>
      </c>
      <c r="U482" s="46">
        <f t="shared" si="71"/>
        <v>296.92151999999999</v>
      </c>
    </row>
    <row r="483" spans="1:21" s="27" customFormat="1" x14ac:dyDescent="0.45">
      <c r="A483" s="40">
        <v>42105</v>
      </c>
      <c r="B483" s="9">
        <v>42111</v>
      </c>
      <c r="C483" s="7" t="s">
        <v>9</v>
      </c>
      <c r="D483" s="7" t="s">
        <v>442</v>
      </c>
      <c r="E483" s="7" t="s">
        <v>28</v>
      </c>
      <c r="F483" s="7" t="s">
        <v>12</v>
      </c>
      <c r="G483" s="7" t="s">
        <v>13</v>
      </c>
      <c r="H483" s="7" t="s">
        <v>3228</v>
      </c>
      <c r="I483" s="16">
        <v>67.36</v>
      </c>
      <c r="J483" s="16">
        <v>2</v>
      </c>
      <c r="K483" s="16">
        <v>0.2</v>
      </c>
      <c r="L483" s="38">
        <v>10.103999999999996</v>
      </c>
      <c r="M483" s="19">
        <f t="shared" si="63"/>
        <v>2015</v>
      </c>
      <c r="N483" s="19">
        <f t="shared" si="64"/>
        <v>4</v>
      </c>
      <c r="O483" s="19">
        <f t="shared" si="65"/>
        <v>15</v>
      </c>
      <c r="P483" s="12">
        <f t="shared" si="66"/>
        <v>170518.23699999996</v>
      </c>
      <c r="Q483" s="12">
        <f t="shared" si="67"/>
        <v>31632.625499999998</v>
      </c>
      <c r="R483" s="12">
        <f t="shared" si="68"/>
        <v>7423.0379999999996</v>
      </c>
      <c r="S483" s="10">
        <f t="shared" si="69"/>
        <v>89</v>
      </c>
      <c r="T483" s="10">
        <f t="shared" si="70"/>
        <v>15</v>
      </c>
      <c r="U483" s="46">
        <f t="shared" si="71"/>
        <v>296.92151999999999</v>
      </c>
    </row>
    <row r="484" spans="1:21" s="27" customFormat="1" x14ac:dyDescent="0.45">
      <c r="A484" s="40">
        <v>42105</v>
      </c>
      <c r="B484" s="9">
        <v>42111</v>
      </c>
      <c r="C484" s="7" t="s">
        <v>9</v>
      </c>
      <c r="D484" s="7" t="s">
        <v>442</v>
      </c>
      <c r="E484" s="7" t="s">
        <v>28</v>
      </c>
      <c r="F484" s="7" t="s">
        <v>12</v>
      </c>
      <c r="G484" s="7" t="s">
        <v>13</v>
      </c>
      <c r="H484" s="7" t="s">
        <v>3228</v>
      </c>
      <c r="I484" s="16">
        <v>54.527999999999992</v>
      </c>
      <c r="J484" s="16">
        <v>3</v>
      </c>
      <c r="K484" s="16">
        <v>0.2</v>
      </c>
      <c r="L484" s="38">
        <v>14.313600000000005</v>
      </c>
      <c r="M484" s="19">
        <f t="shared" si="63"/>
        <v>2015</v>
      </c>
      <c r="N484" s="19">
        <f t="shared" si="64"/>
        <v>4</v>
      </c>
      <c r="O484" s="19">
        <f t="shared" si="65"/>
        <v>15</v>
      </c>
      <c r="P484" s="12">
        <f t="shared" si="66"/>
        <v>170518.23699999996</v>
      </c>
      <c r="Q484" s="12">
        <f t="shared" si="67"/>
        <v>31632.625499999998</v>
      </c>
      <c r="R484" s="12">
        <f t="shared" si="68"/>
        <v>7423.0379999999996</v>
      </c>
      <c r="S484" s="10">
        <f t="shared" si="69"/>
        <v>89</v>
      </c>
      <c r="T484" s="10">
        <f t="shared" si="70"/>
        <v>15</v>
      </c>
      <c r="U484" s="46">
        <f t="shared" si="71"/>
        <v>296.92151999999999</v>
      </c>
    </row>
    <row r="485" spans="1:21" s="27" customFormat="1" x14ac:dyDescent="0.45">
      <c r="A485" s="40">
        <v>42107</v>
      </c>
      <c r="B485" s="9">
        <v>42113</v>
      </c>
      <c r="C485" s="7" t="s">
        <v>9</v>
      </c>
      <c r="D485" s="7" t="s">
        <v>1773</v>
      </c>
      <c r="E485" s="7" t="s">
        <v>20</v>
      </c>
      <c r="F485" s="7" t="s">
        <v>21</v>
      </c>
      <c r="G485" s="7" t="s">
        <v>13</v>
      </c>
      <c r="H485" s="7" t="s">
        <v>29</v>
      </c>
      <c r="I485" s="16">
        <v>710.83200000000011</v>
      </c>
      <c r="J485" s="16">
        <v>3</v>
      </c>
      <c r="K485" s="16">
        <v>0.2</v>
      </c>
      <c r="L485" s="38">
        <v>-97.739399999999989</v>
      </c>
      <c r="M485" s="19">
        <f t="shared" si="63"/>
        <v>2015</v>
      </c>
      <c r="N485" s="19">
        <f t="shared" si="64"/>
        <v>4</v>
      </c>
      <c r="O485" s="19">
        <f t="shared" si="65"/>
        <v>16</v>
      </c>
      <c r="P485" s="12">
        <f t="shared" si="66"/>
        <v>170518.23699999996</v>
      </c>
      <c r="Q485" s="12">
        <f t="shared" si="67"/>
        <v>31632.625499999998</v>
      </c>
      <c r="R485" s="12">
        <f t="shared" si="68"/>
        <v>8018.5340000000006</v>
      </c>
      <c r="S485" s="10">
        <f t="shared" si="69"/>
        <v>72</v>
      </c>
      <c r="T485" s="10">
        <f t="shared" si="70"/>
        <v>12</v>
      </c>
      <c r="U485" s="46">
        <f t="shared" si="71"/>
        <v>381.83495238095242</v>
      </c>
    </row>
    <row r="486" spans="1:21" s="27" customFormat="1" x14ac:dyDescent="0.45">
      <c r="A486" s="40">
        <v>42107</v>
      </c>
      <c r="B486" s="9">
        <v>42113</v>
      </c>
      <c r="C486" s="7" t="s">
        <v>18</v>
      </c>
      <c r="D486" s="7" t="s">
        <v>19</v>
      </c>
      <c r="E486" s="7" t="s">
        <v>20</v>
      </c>
      <c r="F486" s="7" t="s">
        <v>21</v>
      </c>
      <c r="G486" s="7" t="s">
        <v>13</v>
      </c>
      <c r="H486" s="7" t="s">
        <v>3228</v>
      </c>
      <c r="I486" s="16">
        <v>37.68</v>
      </c>
      <c r="J486" s="16">
        <v>2</v>
      </c>
      <c r="K486" s="16">
        <v>0</v>
      </c>
      <c r="L486" s="38">
        <v>15.825600000000001</v>
      </c>
      <c r="M486" s="19">
        <f t="shared" si="63"/>
        <v>2015</v>
      </c>
      <c r="N486" s="19">
        <f t="shared" si="64"/>
        <v>4</v>
      </c>
      <c r="O486" s="19">
        <f t="shared" si="65"/>
        <v>16</v>
      </c>
      <c r="P486" s="12">
        <f t="shared" si="66"/>
        <v>170518.23699999996</v>
      </c>
      <c r="Q486" s="12">
        <f t="shared" si="67"/>
        <v>31632.625499999998</v>
      </c>
      <c r="R486" s="12">
        <f t="shared" si="68"/>
        <v>8018.5340000000006</v>
      </c>
      <c r="S486" s="10">
        <f t="shared" si="69"/>
        <v>72</v>
      </c>
      <c r="T486" s="10">
        <f t="shared" si="70"/>
        <v>12</v>
      </c>
      <c r="U486" s="46">
        <f t="shared" si="71"/>
        <v>381.83495238095242</v>
      </c>
    </row>
    <row r="487" spans="1:21" s="27" customFormat="1" x14ac:dyDescent="0.45">
      <c r="A487" s="40">
        <v>42107</v>
      </c>
      <c r="B487" s="9">
        <v>42111</v>
      </c>
      <c r="C487" s="7" t="s">
        <v>9</v>
      </c>
      <c r="D487" s="7" t="s">
        <v>19</v>
      </c>
      <c r="E487" s="7" t="s">
        <v>20</v>
      </c>
      <c r="F487" s="7" t="s">
        <v>21</v>
      </c>
      <c r="G487" s="7" t="s">
        <v>13</v>
      </c>
      <c r="H487" s="7" t="s">
        <v>29</v>
      </c>
      <c r="I487" s="16">
        <v>241.56799999999998</v>
      </c>
      <c r="J487" s="16">
        <v>2</v>
      </c>
      <c r="K487" s="16">
        <v>0.2</v>
      </c>
      <c r="L487" s="38">
        <v>-15.098000000000013</v>
      </c>
      <c r="M487" s="19">
        <f t="shared" si="63"/>
        <v>2015</v>
      </c>
      <c r="N487" s="19">
        <f t="shared" si="64"/>
        <v>4</v>
      </c>
      <c r="O487" s="19">
        <f t="shared" si="65"/>
        <v>16</v>
      </c>
      <c r="P487" s="12">
        <f t="shared" si="66"/>
        <v>170518.23699999996</v>
      </c>
      <c r="Q487" s="12">
        <f t="shared" si="67"/>
        <v>31632.625499999998</v>
      </c>
      <c r="R487" s="12">
        <f t="shared" si="68"/>
        <v>8018.5340000000006</v>
      </c>
      <c r="S487" s="10">
        <f t="shared" si="69"/>
        <v>72</v>
      </c>
      <c r="T487" s="10">
        <f t="shared" si="70"/>
        <v>12</v>
      </c>
      <c r="U487" s="46">
        <f t="shared" si="71"/>
        <v>381.83495238095242</v>
      </c>
    </row>
    <row r="488" spans="1:21" s="27" customFormat="1" x14ac:dyDescent="0.45">
      <c r="A488" s="40">
        <v>42107</v>
      </c>
      <c r="B488" s="9">
        <v>42111</v>
      </c>
      <c r="C488" s="7" t="s">
        <v>9</v>
      </c>
      <c r="D488" s="7" t="s">
        <v>799</v>
      </c>
      <c r="E488" s="7" t="s">
        <v>54</v>
      </c>
      <c r="F488" s="7" t="s">
        <v>55</v>
      </c>
      <c r="G488" s="7" t="s">
        <v>13</v>
      </c>
      <c r="H488" s="7" t="s">
        <v>29</v>
      </c>
      <c r="I488" s="16">
        <v>609.9799999999999</v>
      </c>
      <c r="J488" s="16">
        <v>4</v>
      </c>
      <c r="K488" s="16">
        <v>0.3</v>
      </c>
      <c r="L488" s="38">
        <v>-113.28200000000004</v>
      </c>
      <c r="M488" s="19">
        <f t="shared" si="63"/>
        <v>2015</v>
      </c>
      <c r="N488" s="19">
        <f t="shared" si="64"/>
        <v>4</v>
      </c>
      <c r="O488" s="19">
        <f t="shared" si="65"/>
        <v>16</v>
      </c>
      <c r="P488" s="12">
        <f t="shared" si="66"/>
        <v>170518.23699999996</v>
      </c>
      <c r="Q488" s="12">
        <f t="shared" si="67"/>
        <v>31632.625499999998</v>
      </c>
      <c r="R488" s="12">
        <f t="shared" si="68"/>
        <v>8018.5340000000006</v>
      </c>
      <c r="S488" s="10">
        <f t="shared" si="69"/>
        <v>72</v>
      </c>
      <c r="T488" s="10">
        <f t="shared" si="70"/>
        <v>12</v>
      </c>
      <c r="U488" s="46">
        <f t="shared" si="71"/>
        <v>381.83495238095242</v>
      </c>
    </row>
    <row r="489" spans="1:21" s="27" customFormat="1" x14ac:dyDescent="0.45">
      <c r="A489" s="40">
        <v>42107</v>
      </c>
      <c r="B489" s="9">
        <v>42111</v>
      </c>
      <c r="C489" s="7" t="s">
        <v>9</v>
      </c>
      <c r="D489" s="7" t="s">
        <v>799</v>
      </c>
      <c r="E489" s="7" t="s">
        <v>54</v>
      </c>
      <c r="F489" s="7" t="s">
        <v>55</v>
      </c>
      <c r="G489" s="7" t="s">
        <v>13</v>
      </c>
      <c r="H489" s="7" t="s">
        <v>29</v>
      </c>
      <c r="I489" s="16">
        <v>211.37199999999999</v>
      </c>
      <c r="J489" s="16">
        <v>2</v>
      </c>
      <c r="K489" s="16">
        <v>0.3</v>
      </c>
      <c r="L489" s="38">
        <v>-45.294000000000011</v>
      </c>
      <c r="M489" s="19">
        <f t="shared" si="63"/>
        <v>2015</v>
      </c>
      <c r="N489" s="19">
        <f t="shared" si="64"/>
        <v>4</v>
      </c>
      <c r="O489" s="19">
        <f t="shared" si="65"/>
        <v>16</v>
      </c>
      <c r="P489" s="12">
        <f t="shared" si="66"/>
        <v>170518.23699999996</v>
      </c>
      <c r="Q489" s="12">
        <f t="shared" si="67"/>
        <v>31632.625499999998</v>
      </c>
      <c r="R489" s="12">
        <f t="shared" si="68"/>
        <v>8018.5340000000006</v>
      </c>
      <c r="S489" s="10">
        <f t="shared" si="69"/>
        <v>72</v>
      </c>
      <c r="T489" s="10">
        <f t="shared" si="70"/>
        <v>12</v>
      </c>
      <c r="U489" s="46">
        <f t="shared" si="71"/>
        <v>381.83495238095242</v>
      </c>
    </row>
    <row r="490" spans="1:21" s="27" customFormat="1" x14ac:dyDescent="0.45">
      <c r="A490" s="40">
        <v>42110</v>
      </c>
      <c r="B490" s="9">
        <v>42112</v>
      </c>
      <c r="C490" s="7" t="s">
        <v>9</v>
      </c>
      <c r="D490" s="7" t="s">
        <v>1048</v>
      </c>
      <c r="E490" s="7" t="s">
        <v>165</v>
      </c>
      <c r="F490" s="7" t="s">
        <v>12</v>
      </c>
      <c r="G490" s="7" t="s">
        <v>13</v>
      </c>
      <c r="H490" s="7" t="s">
        <v>3228</v>
      </c>
      <c r="I490" s="16">
        <v>1196.8599999999999</v>
      </c>
      <c r="J490" s="16">
        <v>7</v>
      </c>
      <c r="K490" s="16">
        <v>0</v>
      </c>
      <c r="L490" s="38">
        <v>119.68599999999989</v>
      </c>
      <c r="M490" s="19">
        <f t="shared" si="63"/>
        <v>2015</v>
      </c>
      <c r="N490" s="19">
        <f t="shared" si="64"/>
        <v>4</v>
      </c>
      <c r="O490" s="19">
        <f t="shared" si="65"/>
        <v>16</v>
      </c>
      <c r="P490" s="12">
        <f t="shared" si="66"/>
        <v>170518.23699999996</v>
      </c>
      <c r="Q490" s="12">
        <f t="shared" si="67"/>
        <v>31632.625499999998</v>
      </c>
      <c r="R490" s="12">
        <f t="shared" si="68"/>
        <v>8018.5340000000006</v>
      </c>
      <c r="S490" s="10">
        <f t="shared" si="69"/>
        <v>72</v>
      </c>
      <c r="T490" s="10">
        <f t="shared" si="70"/>
        <v>12</v>
      </c>
      <c r="U490" s="46">
        <f t="shared" si="71"/>
        <v>381.83495238095242</v>
      </c>
    </row>
    <row r="491" spans="1:21" s="27" customFormat="1" x14ac:dyDescent="0.45">
      <c r="A491" s="40">
        <v>42110</v>
      </c>
      <c r="B491" s="9">
        <v>42112</v>
      </c>
      <c r="C491" s="7" t="s">
        <v>9</v>
      </c>
      <c r="D491" s="7" t="s">
        <v>1048</v>
      </c>
      <c r="E491" s="7" t="s">
        <v>165</v>
      </c>
      <c r="F491" s="7" t="s">
        <v>12</v>
      </c>
      <c r="G491" s="7" t="s">
        <v>13</v>
      </c>
      <c r="H491" s="7" t="s">
        <v>14</v>
      </c>
      <c r="I491" s="16">
        <v>523.26</v>
      </c>
      <c r="J491" s="16">
        <v>9</v>
      </c>
      <c r="K491" s="16">
        <v>0</v>
      </c>
      <c r="L491" s="38">
        <v>125.58240000000001</v>
      </c>
      <c r="M491" s="19">
        <f t="shared" si="63"/>
        <v>2015</v>
      </c>
      <c r="N491" s="19">
        <f t="shared" si="64"/>
        <v>4</v>
      </c>
      <c r="O491" s="19">
        <f t="shared" si="65"/>
        <v>16</v>
      </c>
      <c r="P491" s="12">
        <f t="shared" si="66"/>
        <v>170518.23699999996</v>
      </c>
      <c r="Q491" s="12">
        <f t="shared" si="67"/>
        <v>31632.625499999998</v>
      </c>
      <c r="R491" s="12">
        <f t="shared" si="68"/>
        <v>8018.5340000000006</v>
      </c>
      <c r="S491" s="10">
        <f t="shared" si="69"/>
        <v>72</v>
      </c>
      <c r="T491" s="10">
        <f t="shared" si="70"/>
        <v>12</v>
      </c>
      <c r="U491" s="46">
        <f t="shared" si="71"/>
        <v>381.83495238095242</v>
      </c>
    </row>
    <row r="492" spans="1:21" s="27" customFormat="1" x14ac:dyDescent="0.45">
      <c r="A492" s="40">
        <v>42110</v>
      </c>
      <c r="B492" s="9">
        <v>42115</v>
      </c>
      <c r="C492" s="7" t="s">
        <v>18</v>
      </c>
      <c r="D492" s="7" t="s">
        <v>138</v>
      </c>
      <c r="E492" s="7" t="s">
        <v>139</v>
      </c>
      <c r="F492" s="7" t="s">
        <v>79</v>
      </c>
      <c r="G492" s="7" t="s">
        <v>13</v>
      </c>
      <c r="H492" s="7" t="s">
        <v>3226</v>
      </c>
      <c r="I492" s="16">
        <v>127.76400000000001</v>
      </c>
      <c r="J492" s="16">
        <v>2</v>
      </c>
      <c r="K492" s="16">
        <v>0.1</v>
      </c>
      <c r="L492" s="38">
        <v>2.8392000000000017</v>
      </c>
      <c r="M492" s="19">
        <f t="shared" si="63"/>
        <v>2015</v>
      </c>
      <c r="N492" s="19">
        <f t="shared" si="64"/>
        <v>4</v>
      </c>
      <c r="O492" s="19">
        <f t="shared" si="65"/>
        <v>16</v>
      </c>
      <c r="P492" s="12">
        <f t="shared" si="66"/>
        <v>170518.23699999996</v>
      </c>
      <c r="Q492" s="12">
        <f t="shared" si="67"/>
        <v>31632.625499999998</v>
      </c>
      <c r="R492" s="12">
        <f t="shared" si="68"/>
        <v>8018.5340000000006</v>
      </c>
      <c r="S492" s="10">
        <f t="shared" si="69"/>
        <v>72</v>
      </c>
      <c r="T492" s="10">
        <f t="shared" si="70"/>
        <v>12</v>
      </c>
      <c r="U492" s="46">
        <f t="shared" si="71"/>
        <v>381.83495238095242</v>
      </c>
    </row>
    <row r="493" spans="1:21" s="27" customFormat="1" x14ac:dyDescent="0.45">
      <c r="A493" s="40">
        <v>42112</v>
      </c>
      <c r="B493" s="9">
        <v>42116</v>
      </c>
      <c r="C493" s="7" t="s">
        <v>9</v>
      </c>
      <c r="D493" s="7" t="s">
        <v>131</v>
      </c>
      <c r="E493" s="7" t="s">
        <v>132</v>
      </c>
      <c r="F493" s="7" t="s">
        <v>55</v>
      </c>
      <c r="G493" s="7" t="s">
        <v>13</v>
      </c>
      <c r="H493" s="7" t="s">
        <v>3228</v>
      </c>
      <c r="I493" s="16">
        <v>6.16</v>
      </c>
      <c r="J493" s="16">
        <v>2</v>
      </c>
      <c r="K493" s="16">
        <v>0</v>
      </c>
      <c r="L493" s="38">
        <v>2.9567999999999999</v>
      </c>
      <c r="M493" s="19">
        <f t="shared" si="63"/>
        <v>2015</v>
      </c>
      <c r="N493" s="19">
        <f t="shared" si="64"/>
        <v>4</v>
      </c>
      <c r="O493" s="19">
        <f t="shared" si="65"/>
        <v>16</v>
      </c>
      <c r="P493" s="12">
        <f t="shared" si="66"/>
        <v>170518.23699999996</v>
      </c>
      <c r="Q493" s="12">
        <f t="shared" si="67"/>
        <v>31632.625499999998</v>
      </c>
      <c r="R493" s="12">
        <f t="shared" si="68"/>
        <v>8018.5340000000006</v>
      </c>
      <c r="S493" s="10">
        <f t="shared" si="69"/>
        <v>72</v>
      </c>
      <c r="T493" s="10">
        <f t="shared" si="70"/>
        <v>12</v>
      </c>
      <c r="U493" s="46">
        <f t="shared" si="71"/>
        <v>381.83495238095242</v>
      </c>
    </row>
    <row r="494" spans="1:21" s="27" customFormat="1" x14ac:dyDescent="0.45">
      <c r="A494" s="40">
        <v>42112</v>
      </c>
      <c r="B494" s="9">
        <v>42116</v>
      </c>
      <c r="C494" s="7" t="s">
        <v>9</v>
      </c>
      <c r="D494" s="7" t="s">
        <v>131</v>
      </c>
      <c r="E494" s="7" t="s">
        <v>132</v>
      </c>
      <c r="F494" s="7" t="s">
        <v>55</v>
      </c>
      <c r="G494" s="7" t="s">
        <v>13</v>
      </c>
      <c r="H494" s="7" t="s">
        <v>3226</v>
      </c>
      <c r="I494" s="16">
        <v>89.99</v>
      </c>
      <c r="J494" s="16">
        <v>1</v>
      </c>
      <c r="K494" s="16">
        <v>0</v>
      </c>
      <c r="L494" s="38">
        <v>17.098099999999988</v>
      </c>
      <c r="M494" s="19">
        <f t="shared" si="63"/>
        <v>2015</v>
      </c>
      <c r="N494" s="19">
        <f t="shared" si="64"/>
        <v>4</v>
      </c>
      <c r="O494" s="19">
        <f t="shared" si="65"/>
        <v>16</v>
      </c>
      <c r="P494" s="12">
        <f t="shared" si="66"/>
        <v>170518.23699999996</v>
      </c>
      <c r="Q494" s="12">
        <f t="shared" si="67"/>
        <v>31632.625499999998</v>
      </c>
      <c r="R494" s="12">
        <f t="shared" si="68"/>
        <v>8018.5340000000006</v>
      </c>
      <c r="S494" s="10">
        <f t="shared" si="69"/>
        <v>72</v>
      </c>
      <c r="T494" s="10">
        <f t="shared" si="70"/>
        <v>12</v>
      </c>
      <c r="U494" s="46">
        <f t="shared" si="71"/>
        <v>381.83495238095242</v>
      </c>
    </row>
    <row r="495" spans="1:21" s="27" customFormat="1" x14ac:dyDescent="0.45">
      <c r="A495" s="40">
        <v>42112</v>
      </c>
      <c r="B495" s="9">
        <v>42116</v>
      </c>
      <c r="C495" s="7" t="s">
        <v>18</v>
      </c>
      <c r="D495" s="7" t="s">
        <v>2811</v>
      </c>
      <c r="E495" s="7" t="s">
        <v>54</v>
      </c>
      <c r="F495" s="7" t="s">
        <v>55</v>
      </c>
      <c r="G495" s="7" t="s">
        <v>13</v>
      </c>
      <c r="H495" s="7" t="s">
        <v>3226</v>
      </c>
      <c r="I495" s="16">
        <v>56.686</v>
      </c>
      <c r="J495" s="16">
        <v>1</v>
      </c>
      <c r="K495" s="16">
        <v>0.3</v>
      </c>
      <c r="L495" s="38">
        <v>-20.245000000000008</v>
      </c>
      <c r="M495" s="19">
        <f t="shared" si="63"/>
        <v>2015</v>
      </c>
      <c r="N495" s="19">
        <f t="shared" si="64"/>
        <v>4</v>
      </c>
      <c r="O495" s="19">
        <f t="shared" si="65"/>
        <v>16</v>
      </c>
      <c r="P495" s="12">
        <f t="shared" si="66"/>
        <v>170518.23699999996</v>
      </c>
      <c r="Q495" s="12">
        <f t="shared" si="67"/>
        <v>31632.625499999998</v>
      </c>
      <c r="R495" s="12">
        <f t="shared" si="68"/>
        <v>8018.5340000000006</v>
      </c>
      <c r="S495" s="10">
        <f t="shared" si="69"/>
        <v>72</v>
      </c>
      <c r="T495" s="10">
        <f t="shared" si="70"/>
        <v>12</v>
      </c>
      <c r="U495" s="46">
        <f t="shared" si="71"/>
        <v>381.83495238095242</v>
      </c>
    </row>
    <row r="496" spans="1:21" s="27" customFormat="1" x14ac:dyDescent="0.45">
      <c r="A496" s="40">
        <v>42114</v>
      </c>
      <c r="B496" s="9">
        <v>42119</v>
      </c>
      <c r="C496" s="7" t="s">
        <v>18</v>
      </c>
      <c r="D496" s="7" t="s">
        <v>248</v>
      </c>
      <c r="E496" s="7" t="s">
        <v>615</v>
      </c>
      <c r="F496" s="7" t="s">
        <v>12</v>
      </c>
      <c r="G496" s="7" t="s">
        <v>13</v>
      </c>
      <c r="H496" s="7" t="s">
        <v>3228</v>
      </c>
      <c r="I496" s="16">
        <v>595.38</v>
      </c>
      <c r="J496" s="16">
        <v>6</v>
      </c>
      <c r="K496" s="16">
        <v>0</v>
      </c>
      <c r="L496" s="38">
        <v>297.69</v>
      </c>
      <c r="M496" s="19">
        <f t="shared" si="63"/>
        <v>2015</v>
      </c>
      <c r="N496" s="19">
        <f t="shared" si="64"/>
        <v>4</v>
      </c>
      <c r="O496" s="19">
        <f t="shared" si="65"/>
        <v>17</v>
      </c>
      <c r="P496" s="12">
        <f t="shared" si="66"/>
        <v>170518.23699999996</v>
      </c>
      <c r="Q496" s="12">
        <f t="shared" si="67"/>
        <v>31632.625499999998</v>
      </c>
      <c r="R496" s="12">
        <f t="shared" si="68"/>
        <v>7383.5790000000006</v>
      </c>
      <c r="S496" s="10">
        <f t="shared" si="69"/>
        <v>89</v>
      </c>
      <c r="T496" s="10">
        <f t="shared" si="70"/>
        <v>16</v>
      </c>
      <c r="U496" s="46">
        <f t="shared" si="71"/>
        <v>321.02517391304349</v>
      </c>
    </row>
    <row r="497" spans="1:21" s="27" customFormat="1" x14ac:dyDescent="0.45">
      <c r="A497" s="40">
        <v>42115</v>
      </c>
      <c r="B497" s="9">
        <v>42122</v>
      </c>
      <c r="C497" s="7" t="s">
        <v>9</v>
      </c>
      <c r="D497" s="7" t="s">
        <v>707</v>
      </c>
      <c r="E497" s="7" t="s">
        <v>11</v>
      </c>
      <c r="F497" s="7" t="s">
        <v>12</v>
      </c>
      <c r="G497" s="7" t="s">
        <v>13</v>
      </c>
      <c r="H497" s="7" t="s">
        <v>3226</v>
      </c>
      <c r="I497" s="16">
        <v>191.96</v>
      </c>
      <c r="J497" s="16">
        <v>2</v>
      </c>
      <c r="K497" s="16">
        <v>0</v>
      </c>
      <c r="L497" s="38">
        <v>51.829200000000014</v>
      </c>
      <c r="M497" s="19">
        <f t="shared" si="63"/>
        <v>2015</v>
      </c>
      <c r="N497" s="19">
        <f t="shared" si="64"/>
        <v>4</v>
      </c>
      <c r="O497" s="19">
        <f t="shared" si="65"/>
        <v>17</v>
      </c>
      <c r="P497" s="12">
        <f t="shared" si="66"/>
        <v>170518.23699999996</v>
      </c>
      <c r="Q497" s="12">
        <f t="shared" si="67"/>
        <v>31632.625499999998</v>
      </c>
      <c r="R497" s="12">
        <f t="shared" si="68"/>
        <v>7383.5790000000006</v>
      </c>
      <c r="S497" s="10">
        <f t="shared" si="69"/>
        <v>89</v>
      </c>
      <c r="T497" s="10">
        <f t="shared" si="70"/>
        <v>16</v>
      </c>
      <c r="U497" s="46">
        <f t="shared" si="71"/>
        <v>321.02517391304349</v>
      </c>
    </row>
    <row r="498" spans="1:21" s="27" customFormat="1" x14ac:dyDescent="0.45">
      <c r="A498" s="40">
        <v>42115</v>
      </c>
      <c r="B498" s="9">
        <v>42122</v>
      </c>
      <c r="C498" s="7" t="s">
        <v>9</v>
      </c>
      <c r="D498" s="7" t="s">
        <v>707</v>
      </c>
      <c r="E498" s="7" t="s">
        <v>11</v>
      </c>
      <c r="F498" s="7" t="s">
        <v>12</v>
      </c>
      <c r="G498" s="7" t="s">
        <v>13</v>
      </c>
      <c r="H498" s="7" t="s">
        <v>3228</v>
      </c>
      <c r="I498" s="16">
        <v>209.88</v>
      </c>
      <c r="J498" s="16">
        <v>3</v>
      </c>
      <c r="K498" s="16">
        <v>0</v>
      </c>
      <c r="L498" s="38">
        <v>35.679599999999979</v>
      </c>
      <c r="M498" s="19">
        <f t="shared" si="63"/>
        <v>2015</v>
      </c>
      <c r="N498" s="19">
        <f t="shared" si="64"/>
        <v>4</v>
      </c>
      <c r="O498" s="19">
        <f t="shared" si="65"/>
        <v>17</v>
      </c>
      <c r="P498" s="12">
        <f t="shared" si="66"/>
        <v>170518.23699999996</v>
      </c>
      <c r="Q498" s="12">
        <f t="shared" si="67"/>
        <v>31632.625499999998</v>
      </c>
      <c r="R498" s="12">
        <f t="shared" si="68"/>
        <v>7383.5790000000006</v>
      </c>
      <c r="S498" s="10">
        <f t="shared" si="69"/>
        <v>89</v>
      </c>
      <c r="T498" s="10">
        <f t="shared" si="70"/>
        <v>16</v>
      </c>
      <c r="U498" s="46">
        <f t="shared" si="71"/>
        <v>321.02517391304349</v>
      </c>
    </row>
    <row r="499" spans="1:21" s="27" customFormat="1" x14ac:dyDescent="0.45">
      <c r="A499" s="40">
        <v>42119</v>
      </c>
      <c r="B499" s="9">
        <v>42123</v>
      </c>
      <c r="C499" s="7" t="s">
        <v>9</v>
      </c>
      <c r="D499" s="7" t="s">
        <v>227</v>
      </c>
      <c r="E499" s="7" t="s">
        <v>110</v>
      </c>
      <c r="F499" s="7" t="s">
        <v>55</v>
      </c>
      <c r="G499" s="7" t="s">
        <v>13</v>
      </c>
      <c r="H499" s="7" t="s">
        <v>3226</v>
      </c>
      <c r="I499" s="16">
        <v>128.05799999999999</v>
      </c>
      <c r="J499" s="16">
        <v>3</v>
      </c>
      <c r="K499" s="16">
        <v>0.3</v>
      </c>
      <c r="L499" s="38">
        <v>-23.782199999999996</v>
      </c>
      <c r="M499" s="19">
        <f t="shared" si="63"/>
        <v>2015</v>
      </c>
      <c r="N499" s="19">
        <f t="shared" si="64"/>
        <v>4</v>
      </c>
      <c r="O499" s="19">
        <f t="shared" si="65"/>
        <v>17</v>
      </c>
      <c r="P499" s="12">
        <f t="shared" si="66"/>
        <v>170518.23699999996</v>
      </c>
      <c r="Q499" s="12">
        <f t="shared" si="67"/>
        <v>31632.625499999998</v>
      </c>
      <c r="R499" s="12">
        <f t="shared" si="68"/>
        <v>7383.5790000000006</v>
      </c>
      <c r="S499" s="10">
        <f t="shared" si="69"/>
        <v>89</v>
      </c>
      <c r="T499" s="10">
        <f t="shared" si="70"/>
        <v>16</v>
      </c>
      <c r="U499" s="46">
        <f t="shared" si="71"/>
        <v>321.02517391304349</v>
      </c>
    </row>
    <row r="500" spans="1:21" s="27" customFormat="1" x14ac:dyDescent="0.45">
      <c r="A500" s="40">
        <v>42120</v>
      </c>
      <c r="B500" s="9">
        <v>42126</v>
      </c>
      <c r="C500" s="7" t="s">
        <v>9</v>
      </c>
      <c r="D500" s="7" t="s">
        <v>172</v>
      </c>
      <c r="E500" s="7" t="s">
        <v>173</v>
      </c>
      <c r="F500" s="7" t="s">
        <v>12</v>
      </c>
      <c r="G500" s="7" t="s">
        <v>13</v>
      </c>
      <c r="H500" s="7" t="s">
        <v>3226</v>
      </c>
      <c r="I500" s="16">
        <v>831.93600000000015</v>
      </c>
      <c r="J500" s="16">
        <v>8</v>
      </c>
      <c r="K500" s="16">
        <v>0.2</v>
      </c>
      <c r="L500" s="38">
        <v>-114.39120000000003</v>
      </c>
      <c r="M500" s="19">
        <f t="shared" si="63"/>
        <v>2015</v>
      </c>
      <c r="N500" s="19">
        <f t="shared" si="64"/>
        <v>4</v>
      </c>
      <c r="O500" s="19">
        <f t="shared" si="65"/>
        <v>18</v>
      </c>
      <c r="P500" s="12">
        <f t="shared" si="66"/>
        <v>170518.23699999996</v>
      </c>
      <c r="Q500" s="12">
        <f t="shared" si="67"/>
        <v>31632.625499999998</v>
      </c>
      <c r="R500" s="12">
        <f t="shared" si="68"/>
        <v>5800.0445</v>
      </c>
      <c r="S500" s="10">
        <f t="shared" si="69"/>
        <v>67</v>
      </c>
      <c r="T500" s="10">
        <f t="shared" si="70"/>
        <v>14</v>
      </c>
      <c r="U500" s="46">
        <f t="shared" si="71"/>
        <v>290.00222500000001</v>
      </c>
    </row>
    <row r="501" spans="1:21" s="27" customFormat="1" x14ac:dyDescent="0.45">
      <c r="A501" s="40">
        <v>42120</v>
      </c>
      <c r="B501" s="9">
        <v>42126</v>
      </c>
      <c r="C501" s="7" t="s">
        <v>9</v>
      </c>
      <c r="D501" s="7" t="s">
        <v>172</v>
      </c>
      <c r="E501" s="7" t="s">
        <v>173</v>
      </c>
      <c r="F501" s="7" t="s">
        <v>12</v>
      </c>
      <c r="G501" s="7" t="s">
        <v>13</v>
      </c>
      <c r="H501" s="7" t="s">
        <v>3228</v>
      </c>
      <c r="I501" s="16">
        <v>97.04</v>
      </c>
      <c r="J501" s="16">
        <v>2</v>
      </c>
      <c r="K501" s="16">
        <v>0.2</v>
      </c>
      <c r="L501" s="38">
        <v>1.2129999999999974</v>
      </c>
      <c r="M501" s="19">
        <f t="shared" si="63"/>
        <v>2015</v>
      </c>
      <c r="N501" s="19">
        <f t="shared" si="64"/>
        <v>4</v>
      </c>
      <c r="O501" s="19">
        <f t="shared" si="65"/>
        <v>18</v>
      </c>
      <c r="P501" s="12">
        <f t="shared" si="66"/>
        <v>170518.23699999996</v>
      </c>
      <c r="Q501" s="12">
        <f t="shared" si="67"/>
        <v>31632.625499999998</v>
      </c>
      <c r="R501" s="12">
        <f t="shared" si="68"/>
        <v>5800.0445</v>
      </c>
      <c r="S501" s="10">
        <f t="shared" si="69"/>
        <v>67</v>
      </c>
      <c r="T501" s="10">
        <f t="shared" si="70"/>
        <v>14</v>
      </c>
      <c r="U501" s="46">
        <f t="shared" si="71"/>
        <v>290.00222500000001</v>
      </c>
    </row>
    <row r="502" spans="1:21" s="27" customFormat="1" x14ac:dyDescent="0.45">
      <c r="A502" s="40">
        <v>42120</v>
      </c>
      <c r="B502" s="9">
        <v>42124</v>
      </c>
      <c r="C502" s="7" t="s">
        <v>9</v>
      </c>
      <c r="D502" s="7" t="s">
        <v>95</v>
      </c>
      <c r="E502" s="7" t="s">
        <v>54</v>
      </c>
      <c r="F502" s="7" t="s">
        <v>55</v>
      </c>
      <c r="G502" s="7" t="s">
        <v>13</v>
      </c>
      <c r="H502" s="7" t="s">
        <v>3226</v>
      </c>
      <c r="I502" s="16">
        <v>408.42200000000003</v>
      </c>
      <c r="J502" s="16">
        <v>2</v>
      </c>
      <c r="K502" s="16">
        <v>0.3</v>
      </c>
      <c r="L502" s="38">
        <v>-5.8346000000000231</v>
      </c>
      <c r="M502" s="19">
        <f t="shared" si="63"/>
        <v>2015</v>
      </c>
      <c r="N502" s="19">
        <f t="shared" si="64"/>
        <v>4</v>
      </c>
      <c r="O502" s="19">
        <f t="shared" si="65"/>
        <v>18</v>
      </c>
      <c r="P502" s="12">
        <f t="shared" si="66"/>
        <v>170518.23699999996</v>
      </c>
      <c r="Q502" s="12">
        <f t="shared" si="67"/>
        <v>31632.625499999998</v>
      </c>
      <c r="R502" s="12">
        <f t="shared" si="68"/>
        <v>5800.0445</v>
      </c>
      <c r="S502" s="10">
        <f t="shared" si="69"/>
        <v>67</v>
      </c>
      <c r="T502" s="10">
        <f t="shared" si="70"/>
        <v>14</v>
      </c>
      <c r="U502" s="46">
        <f t="shared" si="71"/>
        <v>290.00222500000001</v>
      </c>
    </row>
    <row r="503" spans="1:21" s="27" customFormat="1" x14ac:dyDescent="0.45">
      <c r="A503" s="40">
        <v>42120</v>
      </c>
      <c r="B503" s="9">
        <v>42125</v>
      </c>
      <c r="C503" s="7" t="s">
        <v>18</v>
      </c>
      <c r="D503" s="7" t="s">
        <v>466</v>
      </c>
      <c r="E503" s="7" t="s">
        <v>20</v>
      </c>
      <c r="F503" s="7" t="s">
        <v>21</v>
      </c>
      <c r="G503" s="7" t="s">
        <v>13</v>
      </c>
      <c r="H503" s="7" t="s">
        <v>3226</v>
      </c>
      <c r="I503" s="16">
        <v>63.936000000000007</v>
      </c>
      <c r="J503" s="16">
        <v>3</v>
      </c>
      <c r="K503" s="16">
        <v>0.2</v>
      </c>
      <c r="L503" s="38">
        <v>6.3935999999999957</v>
      </c>
      <c r="M503" s="19">
        <f t="shared" si="63"/>
        <v>2015</v>
      </c>
      <c r="N503" s="19">
        <f t="shared" si="64"/>
        <v>4</v>
      </c>
      <c r="O503" s="19">
        <f t="shared" si="65"/>
        <v>18</v>
      </c>
      <c r="P503" s="12">
        <f t="shared" si="66"/>
        <v>170518.23699999996</v>
      </c>
      <c r="Q503" s="12">
        <f t="shared" si="67"/>
        <v>31632.625499999998</v>
      </c>
      <c r="R503" s="12">
        <f t="shared" si="68"/>
        <v>5800.0445</v>
      </c>
      <c r="S503" s="10">
        <f t="shared" si="69"/>
        <v>67</v>
      </c>
      <c r="T503" s="10">
        <f t="shared" si="70"/>
        <v>14</v>
      </c>
      <c r="U503" s="46">
        <f t="shared" si="71"/>
        <v>290.00222500000001</v>
      </c>
    </row>
    <row r="504" spans="1:21" s="27" customFormat="1" x14ac:dyDescent="0.45">
      <c r="A504" s="40">
        <v>42120</v>
      </c>
      <c r="B504" s="9">
        <v>42124</v>
      </c>
      <c r="C504" s="7" t="s">
        <v>9</v>
      </c>
      <c r="D504" s="7" t="s">
        <v>2843</v>
      </c>
      <c r="E504" s="7" t="s">
        <v>28</v>
      </c>
      <c r="F504" s="7" t="s">
        <v>12</v>
      </c>
      <c r="G504" s="7" t="s">
        <v>13</v>
      </c>
      <c r="H504" s="7" t="s">
        <v>29</v>
      </c>
      <c r="I504" s="16">
        <v>191.5155</v>
      </c>
      <c r="J504" s="16">
        <v>1</v>
      </c>
      <c r="K504" s="16">
        <v>0.45</v>
      </c>
      <c r="L504" s="38">
        <v>-76.606200000000001</v>
      </c>
      <c r="M504" s="19">
        <f t="shared" si="63"/>
        <v>2015</v>
      </c>
      <c r="N504" s="19">
        <f t="shared" si="64"/>
        <v>4</v>
      </c>
      <c r="O504" s="19">
        <f t="shared" si="65"/>
        <v>18</v>
      </c>
      <c r="P504" s="12">
        <f t="shared" si="66"/>
        <v>170518.23699999996</v>
      </c>
      <c r="Q504" s="12">
        <f t="shared" si="67"/>
        <v>31632.625499999998</v>
      </c>
      <c r="R504" s="12">
        <f t="shared" si="68"/>
        <v>5800.0445</v>
      </c>
      <c r="S504" s="10">
        <f t="shared" si="69"/>
        <v>67</v>
      </c>
      <c r="T504" s="10">
        <f t="shared" si="70"/>
        <v>14</v>
      </c>
      <c r="U504" s="46">
        <f t="shared" si="71"/>
        <v>290.00222500000001</v>
      </c>
    </row>
    <row r="505" spans="1:21" s="27" customFormat="1" x14ac:dyDescent="0.45">
      <c r="A505" s="40">
        <v>42121</v>
      </c>
      <c r="B505" s="9">
        <v>42127</v>
      </c>
      <c r="C505" s="7" t="s">
        <v>9</v>
      </c>
      <c r="D505" s="7" t="s">
        <v>49</v>
      </c>
      <c r="E505" s="7" t="s">
        <v>1365</v>
      </c>
      <c r="F505" s="7" t="s">
        <v>79</v>
      </c>
      <c r="G505" s="7" t="s">
        <v>13</v>
      </c>
      <c r="H505" s="7" t="s">
        <v>3226</v>
      </c>
      <c r="I505" s="16">
        <v>1267.53</v>
      </c>
      <c r="J505" s="16">
        <v>3</v>
      </c>
      <c r="K505" s="16">
        <v>0</v>
      </c>
      <c r="L505" s="38">
        <v>316.88249999999999</v>
      </c>
      <c r="M505" s="19">
        <f t="shared" si="63"/>
        <v>2015</v>
      </c>
      <c r="N505" s="19">
        <f t="shared" si="64"/>
        <v>4</v>
      </c>
      <c r="O505" s="19">
        <f t="shared" si="65"/>
        <v>18</v>
      </c>
      <c r="P505" s="12">
        <f t="shared" si="66"/>
        <v>170518.23699999996</v>
      </c>
      <c r="Q505" s="12">
        <f t="shared" si="67"/>
        <v>31632.625499999998</v>
      </c>
      <c r="R505" s="12">
        <f t="shared" si="68"/>
        <v>5800.0445</v>
      </c>
      <c r="S505" s="10">
        <f t="shared" si="69"/>
        <v>67</v>
      </c>
      <c r="T505" s="10">
        <f t="shared" si="70"/>
        <v>14</v>
      </c>
      <c r="U505" s="46">
        <f t="shared" si="71"/>
        <v>290.00222500000001</v>
      </c>
    </row>
    <row r="506" spans="1:21" s="27" customFormat="1" x14ac:dyDescent="0.45">
      <c r="A506" s="40">
        <v>42124</v>
      </c>
      <c r="B506" s="9">
        <v>42129</v>
      </c>
      <c r="C506" s="7" t="s">
        <v>52</v>
      </c>
      <c r="D506" s="7" t="s">
        <v>156</v>
      </c>
      <c r="E506" s="7" t="s">
        <v>110</v>
      </c>
      <c r="F506" s="7" t="s">
        <v>55</v>
      </c>
      <c r="G506" s="7" t="s">
        <v>13</v>
      </c>
      <c r="H506" s="7" t="s">
        <v>3226</v>
      </c>
      <c r="I506" s="16">
        <v>213.11499999999998</v>
      </c>
      <c r="J506" s="16">
        <v>5</v>
      </c>
      <c r="K506" s="16">
        <v>0.3</v>
      </c>
      <c r="L506" s="38">
        <v>-15.222500000000011</v>
      </c>
      <c r="M506" s="19">
        <f t="shared" si="63"/>
        <v>2015</v>
      </c>
      <c r="N506" s="19">
        <f t="shared" si="64"/>
        <v>4</v>
      </c>
      <c r="O506" s="19">
        <f t="shared" si="65"/>
        <v>18</v>
      </c>
      <c r="P506" s="12">
        <f t="shared" si="66"/>
        <v>170518.23699999996</v>
      </c>
      <c r="Q506" s="12">
        <f t="shared" si="67"/>
        <v>31632.625499999998</v>
      </c>
      <c r="R506" s="12">
        <f t="shared" si="68"/>
        <v>5800.0445</v>
      </c>
      <c r="S506" s="10">
        <f t="shared" si="69"/>
        <v>67</v>
      </c>
      <c r="T506" s="10">
        <f t="shared" si="70"/>
        <v>14</v>
      </c>
      <c r="U506" s="46">
        <f t="shared" si="71"/>
        <v>290.00222500000001</v>
      </c>
    </row>
    <row r="507" spans="1:21" s="27" customFormat="1" x14ac:dyDescent="0.45">
      <c r="A507" s="40">
        <v>42124</v>
      </c>
      <c r="B507" s="9">
        <v>42128</v>
      </c>
      <c r="C507" s="7" t="s">
        <v>18</v>
      </c>
      <c r="D507" s="7" t="s">
        <v>710</v>
      </c>
      <c r="E507" s="7" t="s">
        <v>601</v>
      </c>
      <c r="F507" s="7" t="s">
        <v>79</v>
      </c>
      <c r="G507" s="7" t="s">
        <v>13</v>
      </c>
      <c r="H507" s="7" t="s">
        <v>3228</v>
      </c>
      <c r="I507" s="16">
        <v>31.400000000000002</v>
      </c>
      <c r="J507" s="16">
        <v>5</v>
      </c>
      <c r="K507" s="16">
        <v>0</v>
      </c>
      <c r="L507" s="38">
        <v>13.188000000000002</v>
      </c>
      <c r="M507" s="19">
        <f t="shared" si="63"/>
        <v>2015</v>
      </c>
      <c r="N507" s="19">
        <f t="shared" si="64"/>
        <v>4</v>
      </c>
      <c r="O507" s="19">
        <f t="shared" si="65"/>
        <v>18</v>
      </c>
      <c r="P507" s="12">
        <f t="shared" si="66"/>
        <v>170518.23699999996</v>
      </c>
      <c r="Q507" s="12">
        <f t="shared" si="67"/>
        <v>31632.625499999998</v>
      </c>
      <c r="R507" s="12">
        <f t="shared" si="68"/>
        <v>5800.0445</v>
      </c>
      <c r="S507" s="10">
        <f t="shared" si="69"/>
        <v>67</v>
      </c>
      <c r="T507" s="10">
        <f t="shared" si="70"/>
        <v>14</v>
      </c>
      <c r="U507" s="46">
        <f t="shared" si="71"/>
        <v>290.00222500000001</v>
      </c>
    </row>
    <row r="508" spans="1:21" s="27" customFormat="1" x14ac:dyDescent="0.45">
      <c r="A508" s="40">
        <v>42124</v>
      </c>
      <c r="B508" s="9">
        <v>42128</v>
      </c>
      <c r="C508" s="7" t="s">
        <v>18</v>
      </c>
      <c r="D508" s="7" t="s">
        <v>710</v>
      </c>
      <c r="E508" s="7" t="s">
        <v>601</v>
      </c>
      <c r="F508" s="7" t="s">
        <v>79</v>
      </c>
      <c r="G508" s="7" t="s">
        <v>13</v>
      </c>
      <c r="H508" s="7" t="s">
        <v>3228</v>
      </c>
      <c r="I508" s="16">
        <v>9.48</v>
      </c>
      <c r="J508" s="16">
        <v>1</v>
      </c>
      <c r="K508" s="16">
        <v>0</v>
      </c>
      <c r="L508" s="38">
        <v>3.7920000000000007</v>
      </c>
      <c r="M508" s="19">
        <f t="shared" si="63"/>
        <v>2015</v>
      </c>
      <c r="N508" s="19">
        <f t="shared" si="64"/>
        <v>4</v>
      </c>
      <c r="O508" s="19">
        <f t="shared" si="65"/>
        <v>18</v>
      </c>
      <c r="P508" s="12">
        <f t="shared" si="66"/>
        <v>170518.23699999996</v>
      </c>
      <c r="Q508" s="12">
        <f t="shared" si="67"/>
        <v>31632.625499999998</v>
      </c>
      <c r="R508" s="12">
        <f t="shared" si="68"/>
        <v>5800.0445</v>
      </c>
      <c r="S508" s="10">
        <f t="shared" si="69"/>
        <v>67</v>
      </c>
      <c r="T508" s="10">
        <f t="shared" si="70"/>
        <v>14</v>
      </c>
      <c r="U508" s="46">
        <f t="shared" si="71"/>
        <v>290.00222500000001</v>
      </c>
    </row>
    <row r="509" spans="1:21" s="27" customFormat="1" x14ac:dyDescent="0.45">
      <c r="A509" s="40">
        <v>42124</v>
      </c>
      <c r="B509" s="9">
        <v>42128</v>
      </c>
      <c r="C509" s="7" t="s">
        <v>18</v>
      </c>
      <c r="D509" s="7" t="s">
        <v>710</v>
      </c>
      <c r="E509" s="7" t="s">
        <v>601</v>
      </c>
      <c r="F509" s="7" t="s">
        <v>79</v>
      </c>
      <c r="G509" s="7" t="s">
        <v>13</v>
      </c>
      <c r="H509" s="7" t="s">
        <v>3228</v>
      </c>
      <c r="I509" s="16">
        <v>24.3</v>
      </c>
      <c r="J509" s="16">
        <v>5</v>
      </c>
      <c r="K509" s="16">
        <v>0</v>
      </c>
      <c r="L509" s="38">
        <v>10.449000000000002</v>
      </c>
      <c r="M509" s="19">
        <f t="shared" si="63"/>
        <v>2015</v>
      </c>
      <c r="N509" s="19">
        <f t="shared" si="64"/>
        <v>4</v>
      </c>
      <c r="O509" s="19">
        <f t="shared" si="65"/>
        <v>18</v>
      </c>
      <c r="P509" s="12">
        <f t="shared" si="66"/>
        <v>170518.23699999996</v>
      </c>
      <c r="Q509" s="12">
        <f t="shared" si="67"/>
        <v>31632.625499999998</v>
      </c>
      <c r="R509" s="12">
        <f t="shared" si="68"/>
        <v>5800.0445</v>
      </c>
      <c r="S509" s="10">
        <f t="shared" si="69"/>
        <v>67</v>
      </c>
      <c r="T509" s="10">
        <f t="shared" si="70"/>
        <v>14</v>
      </c>
      <c r="U509" s="46">
        <f t="shared" si="71"/>
        <v>290.00222500000001</v>
      </c>
    </row>
    <row r="510" spans="1:21" s="27" customFormat="1" x14ac:dyDescent="0.45">
      <c r="A510" s="40">
        <v>42125</v>
      </c>
      <c r="B510" s="9">
        <v>42129</v>
      </c>
      <c r="C510" s="7" t="s">
        <v>18</v>
      </c>
      <c r="D510" s="7" t="s">
        <v>442</v>
      </c>
      <c r="E510" s="7" t="s">
        <v>28</v>
      </c>
      <c r="F510" s="7" t="s">
        <v>12</v>
      </c>
      <c r="G510" s="7" t="s">
        <v>13</v>
      </c>
      <c r="H510" s="7" t="s">
        <v>3228</v>
      </c>
      <c r="I510" s="16">
        <v>63.552000000000007</v>
      </c>
      <c r="J510" s="16">
        <v>3</v>
      </c>
      <c r="K510" s="16">
        <v>0.2</v>
      </c>
      <c r="L510" s="38">
        <v>14.299199999999999</v>
      </c>
      <c r="M510" s="19">
        <f t="shared" si="63"/>
        <v>2015</v>
      </c>
      <c r="N510" s="19">
        <f t="shared" si="64"/>
        <v>5</v>
      </c>
      <c r="O510" s="19">
        <f t="shared" si="65"/>
        <v>18</v>
      </c>
      <c r="P510" s="12">
        <f t="shared" si="66"/>
        <v>170518.23699999996</v>
      </c>
      <c r="Q510" s="12">
        <f t="shared" si="67"/>
        <v>31407.572499999995</v>
      </c>
      <c r="R510" s="12">
        <f t="shared" si="68"/>
        <v>5800.0445</v>
      </c>
      <c r="S510" s="10">
        <f t="shared" si="69"/>
        <v>67</v>
      </c>
      <c r="T510" s="10">
        <f t="shared" si="70"/>
        <v>14</v>
      </c>
      <c r="U510" s="46">
        <f t="shared" si="71"/>
        <v>290.00222500000001</v>
      </c>
    </row>
    <row r="511" spans="1:21" s="27" customFormat="1" x14ac:dyDescent="0.45">
      <c r="A511" s="40">
        <v>42127</v>
      </c>
      <c r="B511" s="9">
        <v>42132</v>
      </c>
      <c r="C511" s="7" t="s">
        <v>52</v>
      </c>
      <c r="D511" s="7" t="s">
        <v>2720</v>
      </c>
      <c r="E511" s="7" t="s">
        <v>20</v>
      </c>
      <c r="F511" s="7" t="s">
        <v>21</v>
      </c>
      <c r="G511" s="7" t="s">
        <v>13</v>
      </c>
      <c r="H511" s="7" t="s">
        <v>3228</v>
      </c>
      <c r="I511" s="16">
        <v>665.88</v>
      </c>
      <c r="J511" s="16">
        <v>6</v>
      </c>
      <c r="K511" s="16">
        <v>0</v>
      </c>
      <c r="L511" s="38">
        <v>106.54079999999999</v>
      </c>
      <c r="M511" s="19">
        <f t="shared" si="63"/>
        <v>2015</v>
      </c>
      <c r="N511" s="19">
        <f t="shared" si="64"/>
        <v>5</v>
      </c>
      <c r="O511" s="19">
        <f t="shared" si="65"/>
        <v>19</v>
      </c>
      <c r="P511" s="12">
        <f t="shared" si="66"/>
        <v>170518.23699999996</v>
      </c>
      <c r="Q511" s="12">
        <f t="shared" si="67"/>
        <v>31407.572499999995</v>
      </c>
      <c r="R511" s="12">
        <f t="shared" si="68"/>
        <v>7862.3020000000006</v>
      </c>
      <c r="S511" s="10">
        <f t="shared" si="69"/>
        <v>127</v>
      </c>
      <c r="T511" s="10">
        <f t="shared" si="70"/>
        <v>18</v>
      </c>
      <c r="U511" s="46">
        <f t="shared" si="71"/>
        <v>262.07673333333338</v>
      </c>
    </row>
    <row r="512" spans="1:21" s="27" customFormat="1" x14ac:dyDescent="0.45">
      <c r="A512" s="40">
        <v>42127</v>
      </c>
      <c r="B512" s="9">
        <v>42131</v>
      </c>
      <c r="C512" s="7" t="s">
        <v>9</v>
      </c>
      <c r="D512" s="7" t="s">
        <v>77</v>
      </c>
      <c r="E512" s="7" t="s">
        <v>78</v>
      </c>
      <c r="F512" s="7" t="s">
        <v>79</v>
      </c>
      <c r="G512" s="7" t="s">
        <v>13</v>
      </c>
      <c r="H512" s="7" t="s">
        <v>3226</v>
      </c>
      <c r="I512" s="16">
        <v>844.11599999999987</v>
      </c>
      <c r="J512" s="16">
        <v>6</v>
      </c>
      <c r="K512" s="16">
        <v>0.3</v>
      </c>
      <c r="L512" s="38">
        <v>-36.176400000000001</v>
      </c>
      <c r="M512" s="19">
        <f t="shared" si="63"/>
        <v>2015</v>
      </c>
      <c r="N512" s="19">
        <f t="shared" si="64"/>
        <v>5</v>
      </c>
      <c r="O512" s="19">
        <f t="shared" si="65"/>
        <v>19</v>
      </c>
      <c r="P512" s="12">
        <f t="shared" si="66"/>
        <v>170518.23699999996</v>
      </c>
      <c r="Q512" s="12">
        <f t="shared" si="67"/>
        <v>31407.572499999995</v>
      </c>
      <c r="R512" s="12">
        <f t="shared" si="68"/>
        <v>7862.3020000000006</v>
      </c>
      <c r="S512" s="10">
        <f t="shared" si="69"/>
        <v>127</v>
      </c>
      <c r="T512" s="10">
        <f t="shared" si="70"/>
        <v>18</v>
      </c>
      <c r="U512" s="46">
        <f t="shared" si="71"/>
        <v>262.07673333333338</v>
      </c>
    </row>
    <row r="513" spans="1:21" s="27" customFormat="1" x14ac:dyDescent="0.45">
      <c r="A513" s="40">
        <v>42128</v>
      </c>
      <c r="B513" s="9">
        <v>42133</v>
      </c>
      <c r="C513" s="7" t="s">
        <v>18</v>
      </c>
      <c r="D513" s="7" t="s">
        <v>138</v>
      </c>
      <c r="E513" s="7" t="s">
        <v>139</v>
      </c>
      <c r="F513" s="7" t="s">
        <v>79</v>
      </c>
      <c r="G513" s="7" t="s">
        <v>13</v>
      </c>
      <c r="H513" s="7" t="s">
        <v>3228</v>
      </c>
      <c r="I513" s="16">
        <v>26.8</v>
      </c>
      <c r="J513" s="16">
        <v>2</v>
      </c>
      <c r="K513" s="16">
        <v>0</v>
      </c>
      <c r="L513" s="38">
        <v>12.863999999999999</v>
      </c>
      <c r="M513" s="19">
        <f t="shared" si="63"/>
        <v>2015</v>
      </c>
      <c r="N513" s="19">
        <f t="shared" si="64"/>
        <v>5</v>
      </c>
      <c r="O513" s="19">
        <f t="shared" si="65"/>
        <v>19</v>
      </c>
      <c r="P513" s="12">
        <f t="shared" si="66"/>
        <v>170518.23699999996</v>
      </c>
      <c r="Q513" s="12">
        <f t="shared" si="67"/>
        <v>31407.572499999995</v>
      </c>
      <c r="R513" s="12">
        <f t="shared" si="68"/>
        <v>7862.3020000000006</v>
      </c>
      <c r="S513" s="10">
        <f t="shared" si="69"/>
        <v>127</v>
      </c>
      <c r="T513" s="10">
        <f t="shared" si="70"/>
        <v>18</v>
      </c>
      <c r="U513" s="46">
        <f t="shared" si="71"/>
        <v>262.07673333333338</v>
      </c>
    </row>
    <row r="514" spans="1:21" s="27" customFormat="1" x14ac:dyDescent="0.45">
      <c r="A514" s="40">
        <v>42128</v>
      </c>
      <c r="B514" s="9">
        <v>42129</v>
      </c>
      <c r="C514" s="7" t="s">
        <v>18</v>
      </c>
      <c r="D514" s="7" t="s">
        <v>2648</v>
      </c>
      <c r="E514" s="7" t="s">
        <v>110</v>
      </c>
      <c r="F514" s="7" t="s">
        <v>55</v>
      </c>
      <c r="G514" s="7" t="s">
        <v>13</v>
      </c>
      <c r="H514" s="7" t="s">
        <v>3228</v>
      </c>
      <c r="I514" s="16">
        <v>22.288</v>
      </c>
      <c r="J514" s="16">
        <v>7</v>
      </c>
      <c r="K514" s="16">
        <v>0.6</v>
      </c>
      <c r="L514" s="38">
        <v>-8.9151999999999987</v>
      </c>
      <c r="M514" s="19">
        <f t="shared" ref="M514:M577" si="72">YEAR(A514)</f>
        <v>2015</v>
      </c>
      <c r="N514" s="19">
        <f t="shared" ref="N514:N577" si="73">MONTH(A514)</f>
        <v>5</v>
      </c>
      <c r="O514" s="19">
        <f t="shared" ref="O514:O577" si="74">WEEKNUM(A514)</f>
        <v>19</v>
      </c>
      <c r="P514" s="12">
        <f t="shared" ref="P514:P577" si="75">SUMIF($M:$M,M514,$I:$I)</f>
        <v>170518.23699999996</v>
      </c>
      <c r="Q514" s="12">
        <f t="shared" ref="Q514:Q577" si="76">SUMIF($N:$N,N514,$I:$I)</f>
        <v>31407.572499999995</v>
      </c>
      <c r="R514" s="12">
        <f t="shared" ref="R514:R577" si="77">SUMIF($O:$O,O514,$I:$I)</f>
        <v>7862.3020000000006</v>
      </c>
      <c r="S514" s="10">
        <f t="shared" ref="S514:S577" si="78">SUMIF($O:$O,O514,$J:$J)</f>
        <v>127</v>
      </c>
      <c r="T514" s="10">
        <f t="shared" ref="T514:T577" si="79">COUNTIFS($O:$O,O514,$K:$K,"&lt;&gt;0")</f>
        <v>18</v>
      </c>
      <c r="U514" s="46">
        <f t="shared" si="71"/>
        <v>262.07673333333338</v>
      </c>
    </row>
    <row r="515" spans="1:21" s="27" customFormat="1" x14ac:dyDescent="0.45">
      <c r="A515" s="40">
        <v>42131</v>
      </c>
      <c r="B515" s="9">
        <v>42136</v>
      </c>
      <c r="C515" s="7" t="s">
        <v>9</v>
      </c>
      <c r="D515" s="7" t="s">
        <v>1817</v>
      </c>
      <c r="E515" s="7" t="s">
        <v>54</v>
      </c>
      <c r="F515" s="7" t="s">
        <v>55</v>
      </c>
      <c r="G515" s="7" t="s">
        <v>13</v>
      </c>
      <c r="H515" s="7" t="s">
        <v>29</v>
      </c>
      <c r="I515" s="16">
        <v>244.00599999999997</v>
      </c>
      <c r="J515" s="16">
        <v>2</v>
      </c>
      <c r="K515" s="16">
        <v>0.3</v>
      </c>
      <c r="L515" s="38">
        <v>-31.372200000000007</v>
      </c>
      <c r="M515" s="19">
        <f t="shared" si="72"/>
        <v>2015</v>
      </c>
      <c r="N515" s="19">
        <f t="shared" si="73"/>
        <v>5</v>
      </c>
      <c r="O515" s="19">
        <f t="shared" si="74"/>
        <v>19</v>
      </c>
      <c r="P515" s="12">
        <f t="shared" si="75"/>
        <v>170518.23699999996</v>
      </c>
      <c r="Q515" s="12">
        <f t="shared" si="76"/>
        <v>31407.572499999995</v>
      </c>
      <c r="R515" s="12">
        <f t="shared" si="77"/>
        <v>7862.3020000000006</v>
      </c>
      <c r="S515" s="10">
        <f t="shared" si="78"/>
        <v>127</v>
      </c>
      <c r="T515" s="10">
        <f t="shared" si="79"/>
        <v>18</v>
      </c>
      <c r="U515" s="46">
        <f t="shared" ref="U515:U578" si="80">AVERAGEIF($O:$O,O515,$I:$I)</f>
        <v>262.07673333333338</v>
      </c>
    </row>
    <row r="516" spans="1:21" s="27" customFormat="1" x14ac:dyDescent="0.45">
      <c r="A516" s="40">
        <v>42132</v>
      </c>
      <c r="B516" s="9">
        <v>42138</v>
      </c>
      <c r="C516" s="7" t="s">
        <v>18</v>
      </c>
      <c r="D516" s="7" t="s">
        <v>1483</v>
      </c>
      <c r="E516" s="7" t="s">
        <v>249</v>
      </c>
      <c r="F516" s="7" t="s">
        <v>79</v>
      </c>
      <c r="G516" s="7" t="s">
        <v>13</v>
      </c>
      <c r="H516" s="7" t="s">
        <v>3228</v>
      </c>
      <c r="I516" s="16">
        <v>8.3520000000000003</v>
      </c>
      <c r="J516" s="16">
        <v>6</v>
      </c>
      <c r="K516" s="16">
        <v>0.2</v>
      </c>
      <c r="L516" s="38">
        <v>1.2527999999999997</v>
      </c>
      <c r="M516" s="19">
        <f t="shared" si="72"/>
        <v>2015</v>
      </c>
      <c r="N516" s="19">
        <f t="shared" si="73"/>
        <v>5</v>
      </c>
      <c r="O516" s="19">
        <f t="shared" si="74"/>
        <v>19</v>
      </c>
      <c r="P516" s="12">
        <f t="shared" si="75"/>
        <v>170518.23699999996</v>
      </c>
      <c r="Q516" s="12">
        <f t="shared" si="76"/>
        <v>31407.572499999995</v>
      </c>
      <c r="R516" s="12">
        <f t="shared" si="77"/>
        <v>7862.3020000000006</v>
      </c>
      <c r="S516" s="10">
        <f t="shared" si="78"/>
        <v>127</v>
      </c>
      <c r="T516" s="10">
        <f t="shared" si="79"/>
        <v>18</v>
      </c>
      <c r="U516" s="46">
        <f t="shared" si="80"/>
        <v>262.07673333333338</v>
      </c>
    </row>
    <row r="517" spans="1:21" s="27" customFormat="1" x14ac:dyDescent="0.45">
      <c r="A517" s="40">
        <v>42132</v>
      </c>
      <c r="B517" s="9">
        <v>42136</v>
      </c>
      <c r="C517" s="7" t="s">
        <v>9</v>
      </c>
      <c r="D517" s="7" t="s">
        <v>206</v>
      </c>
      <c r="E517" s="7" t="s">
        <v>119</v>
      </c>
      <c r="F517" s="7" t="s">
        <v>55</v>
      </c>
      <c r="G517" s="7" t="s">
        <v>13</v>
      </c>
      <c r="H517" s="7" t="s">
        <v>3228</v>
      </c>
      <c r="I517" s="16">
        <v>123.96000000000001</v>
      </c>
      <c r="J517" s="16">
        <v>3</v>
      </c>
      <c r="K517" s="16">
        <v>0</v>
      </c>
      <c r="L517" s="38">
        <v>11.156400000000005</v>
      </c>
      <c r="M517" s="19">
        <f t="shared" si="72"/>
        <v>2015</v>
      </c>
      <c r="N517" s="19">
        <f t="shared" si="73"/>
        <v>5</v>
      </c>
      <c r="O517" s="19">
        <f t="shared" si="74"/>
        <v>19</v>
      </c>
      <c r="P517" s="12">
        <f t="shared" si="75"/>
        <v>170518.23699999996</v>
      </c>
      <c r="Q517" s="12">
        <f t="shared" si="76"/>
        <v>31407.572499999995</v>
      </c>
      <c r="R517" s="12">
        <f t="shared" si="77"/>
        <v>7862.3020000000006</v>
      </c>
      <c r="S517" s="10">
        <f t="shared" si="78"/>
        <v>127</v>
      </c>
      <c r="T517" s="10">
        <f t="shared" si="79"/>
        <v>18</v>
      </c>
      <c r="U517" s="46">
        <f t="shared" si="80"/>
        <v>262.07673333333338</v>
      </c>
    </row>
    <row r="518" spans="1:21" s="27" customFormat="1" x14ac:dyDescent="0.45">
      <c r="A518" s="40">
        <v>42132</v>
      </c>
      <c r="B518" s="9">
        <v>42139</v>
      </c>
      <c r="C518" s="7" t="s">
        <v>9</v>
      </c>
      <c r="D518" s="7" t="s">
        <v>138</v>
      </c>
      <c r="E518" s="7" t="s">
        <v>139</v>
      </c>
      <c r="F518" s="7" t="s">
        <v>79</v>
      </c>
      <c r="G518" s="7" t="s">
        <v>13</v>
      </c>
      <c r="H518" s="7" t="s">
        <v>3228</v>
      </c>
      <c r="I518" s="16">
        <v>79.44</v>
      </c>
      <c r="J518" s="16">
        <v>3</v>
      </c>
      <c r="K518" s="16">
        <v>0</v>
      </c>
      <c r="L518" s="38">
        <v>30.187200000000001</v>
      </c>
      <c r="M518" s="19">
        <f t="shared" si="72"/>
        <v>2015</v>
      </c>
      <c r="N518" s="19">
        <f t="shared" si="73"/>
        <v>5</v>
      </c>
      <c r="O518" s="19">
        <f t="shared" si="74"/>
        <v>19</v>
      </c>
      <c r="P518" s="12">
        <f t="shared" si="75"/>
        <v>170518.23699999996</v>
      </c>
      <c r="Q518" s="12">
        <f t="shared" si="76"/>
        <v>31407.572499999995</v>
      </c>
      <c r="R518" s="12">
        <f t="shared" si="77"/>
        <v>7862.3020000000006</v>
      </c>
      <c r="S518" s="10">
        <f t="shared" si="78"/>
        <v>127</v>
      </c>
      <c r="T518" s="10">
        <f t="shared" si="79"/>
        <v>18</v>
      </c>
      <c r="U518" s="46">
        <f t="shared" si="80"/>
        <v>262.07673333333338</v>
      </c>
    </row>
    <row r="519" spans="1:21" s="27" customFormat="1" x14ac:dyDescent="0.45">
      <c r="A519" s="40">
        <v>42132</v>
      </c>
      <c r="B519" s="9">
        <v>42139</v>
      </c>
      <c r="C519" s="7" t="s">
        <v>9</v>
      </c>
      <c r="D519" s="7" t="s">
        <v>138</v>
      </c>
      <c r="E519" s="7" t="s">
        <v>139</v>
      </c>
      <c r="F519" s="7" t="s">
        <v>79</v>
      </c>
      <c r="G519" s="7" t="s">
        <v>13</v>
      </c>
      <c r="H519" s="7" t="s">
        <v>3226</v>
      </c>
      <c r="I519" s="16">
        <v>127.76400000000001</v>
      </c>
      <c r="J519" s="16">
        <v>2</v>
      </c>
      <c r="K519" s="16">
        <v>0.1</v>
      </c>
      <c r="L519" s="38">
        <v>21.294000000000008</v>
      </c>
      <c r="M519" s="19">
        <f t="shared" si="72"/>
        <v>2015</v>
      </c>
      <c r="N519" s="19">
        <f t="shared" si="73"/>
        <v>5</v>
      </c>
      <c r="O519" s="19">
        <f t="shared" si="74"/>
        <v>19</v>
      </c>
      <c r="P519" s="12">
        <f t="shared" si="75"/>
        <v>170518.23699999996</v>
      </c>
      <c r="Q519" s="12">
        <f t="shared" si="76"/>
        <v>31407.572499999995</v>
      </c>
      <c r="R519" s="12">
        <f t="shared" si="77"/>
        <v>7862.3020000000006</v>
      </c>
      <c r="S519" s="10">
        <f t="shared" si="78"/>
        <v>127</v>
      </c>
      <c r="T519" s="10">
        <f t="shared" si="79"/>
        <v>18</v>
      </c>
      <c r="U519" s="46">
        <f t="shared" si="80"/>
        <v>262.07673333333338</v>
      </c>
    </row>
    <row r="520" spans="1:21" s="27" customFormat="1" x14ac:dyDescent="0.45">
      <c r="A520" s="40">
        <v>42135</v>
      </c>
      <c r="B520" s="9">
        <v>42140</v>
      </c>
      <c r="C520" s="7" t="s">
        <v>52</v>
      </c>
      <c r="D520" s="7" t="s">
        <v>271</v>
      </c>
      <c r="E520" s="7" t="s">
        <v>160</v>
      </c>
      <c r="F520" s="7" t="s">
        <v>21</v>
      </c>
      <c r="G520" s="7" t="s">
        <v>13</v>
      </c>
      <c r="H520" s="7" t="s">
        <v>3226</v>
      </c>
      <c r="I520" s="16">
        <v>191.96800000000002</v>
      </c>
      <c r="J520" s="16">
        <v>7</v>
      </c>
      <c r="K520" s="16">
        <v>0.2</v>
      </c>
      <c r="L520" s="38">
        <v>16.797200000000004</v>
      </c>
      <c r="M520" s="19">
        <f t="shared" si="72"/>
        <v>2015</v>
      </c>
      <c r="N520" s="19">
        <f t="shared" si="73"/>
        <v>5</v>
      </c>
      <c r="O520" s="19">
        <f t="shared" si="74"/>
        <v>20</v>
      </c>
      <c r="P520" s="12">
        <f t="shared" si="75"/>
        <v>170518.23699999996</v>
      </c>
      <c r="Q520" s="12">
        <f t="shared" si="76"/>
        <v>31407.572499999995</v>
      </c>
      <c r="R520" s="12">
        <f t="shared" si="77"/>
        <v>4835.4135000000006</v>
      </c>
      <c r="S520" s="10">
        <f t="shared" si="78"/>
        <v>68</v>
      </c>
      <c r="T520" s="10">
        <f t="shared" si="79"/>
        <v>13</v>
      </c>
      <c r="U520" s="46">
        <f t="shared" si="80"/>
        <v>284.43608823529416</v>
      </c>
    </row>
    <row r="521" spans="1:21" s="27" customFormat="1" x14ac:dyDescent="0.45">
      <c r="A521" s="40">
        <v>42136</v>
      </c>
      <c r="B521" s="9">
        <v>42141</v>
      </c>
      <c r="C521" s="7" t="s">
        <v>9</v>
      </c>
      <c r="D521" s="7" t="s">
        <v>95</v>
      </c>
      <c r="E521" s="7" t="s">
        <v>54</v>
      </c>
      <c r="F521" s="7" t="s">
        <v>55</v>
      </c>
      <c r="G521" s="7" t="s">
        <v>13</v>
      </c>
      <c r="H521" s="7" t="s">
        <v>3228</v>
      </c>
      <c r="I521" s="16">
        <v>21.968000000000004</v>
      </c>
      <c r="J521" s="16">
        <v>4</v>
      </c>
      <c r="K521" s="16">
        <v>0.6</v>
      </c>
      <c r="L521" s="38">
        <v>-15.9268</v>
      </c>
      <c r="M521" s="19">
        <f t="shared" si="72"/>
        <v>2015</v>
      </c>
      <c r="N521" s="19">
        <f t="shared" si="73"/>
        <v>5</v>
      </c>
      <c r="O521" s="19">
        <f t="shared" si="74"/>
        <v>20</v>
      </c>
      <c r="P521" s="12">
        <f t="shared" si="75"/>
        <v>170518.23699999996</v>
      </c>
      <c r="Q521" s="12">
        <f t="shared" si="76"/>
        <v>31407.572499999995</v>
      </c>
      <c r="R521" s="12">
        <f t="shared" si="77"/>
        <v>4835.4135000000006</v>
      </c>
      <c r="S521" s="10">
        <f t="shared" si="78"/>
        <v>68</v>
      </c>
      <c r="T521" s="10">
        <f t="shared" si="79"/>
        <v>13</v>
      </c>
      <c r="U521" s="46">
        <f t="shared" si="80"/>
        <v>284.43608823529416</v>
      </c>
    </row>
    <row r="522" spans="1:21" s="27" customFormat="1" x14ac:dyDescent="0.45">
      <c r="A522" s="40">
        <v>42138</v>
      </c>
      <c r="B522" s="9">
        <v>42143</v>
      </c>
      <c r="C522" s="7" t="s">
        <v>18</v>
      </c>
      <c r="D522" s="7" t="s">
        <v>3126</v>
      </c>
      <c r="E522" s="7" t="s">
        <v>20</v>
      </c>
      <c r="F522" s="7" t="s">
        <v>21</v>
      </c>
      <c r="G522" s="7" t="s">
        <v>13</v>
      </c>
      <c r="H522" s="7" t="s">
        <v>14</v>
      </c>
      <c r="I522" s="16">
        <v>509.95749999999992</v>
      </c>
      <c r="J522" s="16">
        <v>5</v>
      </c>
      <c r="K522" s="16">
        <v>0.15</v>
      </c>
      <c r="L522" s="38">
        <v>41.996499999999941</v>
      </c>
      <c r="M522" s="19">
        <f t="shared" si="72"/>
        <v>2015</v>
      </c>
      <c r="N522" s="19">
        <f t="shared" si="73"/>
        <v>5</v>
      </c>
      <c r="O522" s="19">
        <f t="shared" si="74"/>
        <v>20</v>
      </c>
      <c r="P522" s="12">
        <f t="shared" si="75"/>
        <v>170518.23699999996</v>
      </c>
      <c r="Q522" s="12">
        <f t="shared" si="76"/>
        <v>31407.572499999995</v>
      </c>
      <c r="R522" s="12">
        <f t="shared" si="77"/>
        <v>4835.4135000000006</v>
      </c>
      <c r="S522" s="10">
        <f t="shared" si="78"/>
        <v>68</v>
      </c>
      <c r="T522" s="10">
        <f t="shared" si="79"/>
        <v>13</v>
      </c>
      <c r="U522" s="46">
        <f t="shared" si="80"/>
        <v>284.43608823529416</v>
      </c>
    </row>
    <row r="523" spans="1:21" s="27" customFormat="1" x14ac:dyDescent="0.45">
      <c r="A523" s="40">
        <v>42138</v>
      </c>
      <c r="B523" s="9">
        <v>42143</v>
      </c>
      <c r="C523" s="7" t="s">
        <v>18</v>
      </c>
      <c r="D523" s="7" t="s">
        <v>3126</v>
      </c>
      <c r="E523" s="7" t="s">
        <v>20</v>
      </c>
      <c r="F523" s="7" t="s">
        <v>21</v>
      </c>
      <c r="G523" s="7" t="s">
        <v>13</v>
      </c>
      <c r="H523" s="7" t="s">
        <v>3228</v>
      </c>
      <c r="I523" s="16">
        <v>122.91</v>
      </c>
      <c r="J523" s="16">
        <v>3</v>
      </c>
      <c r="K523" s="16">
        <v>0</v>
      </c>
      <c r="L523" s="38">
        <v>34.414800000000007</v>
      </c>
      <c r="M523" s="19">
        <f t="shared" si="72"/>
        <v>2015</v>
      </c>
      <c r="N523" s="19">
        <f t="shared" si="73"/>
        <v>5</v>
      </c>
      <c r="O523" s="19">
        <f t="shared" si="74"/>
        <v>20</v>
      </c>
      <c r="P523" s="12">
        <f t="shared" si="75"/>
        <v>170518.23699999996</v>
      </c>
      <c r="Q523" s="12">
        <f t="shared" si="76"/>
        <v>31407.572499999995</v>
      </c>
      <c r="R523" s="12">
        <f t="shared" si="77"/>
        <v>4835.4135000000006</v>
      </c>
      <c r="S523" s="10">
        <f t="shared" si="78"/>
        <v>68</v>
      </c>
      <c r="T523" s="10">
        <f t="shared" si="79"/>
        <v>13</v>
      </c>
      <c r="U523" s="46">
        <f t="shared" si="80"/>
        <v>284.43608823529416</v>
      </c>
    </row>
    <row r="524" spans="1:21" s="27" customFormat="1" x14ac:dyDescent="0.45">
      <c r="A524" s="40">
        <v>42138</v>
      </c>
      <c r="B524" s="9">
        <v>42143</v>
      </c>
      <c r="C524" s="7" t="s">
        <v>18</v>
      </c>
      <c r="D524" s="7" t="s">
        <v>3126</v>
      </c>
      <c r="E524" s="7" t="s">
        <v>20</v>
      </c>
      <c r="F524" s="7" t="s">
        <v>21</v>
      </c>
      <c r="G524" s="7" t="s">
        <v>13</v>
      </c>
      <c r="H524" s="7" t="s">
        <v>3226</v>
      </c>
      <c r="I524" s="16">
        <v>97.567999999999998</v>
      </c>
      <c r="J524" s="16">
        <v>2</v>
      </c>
      <c r="K524" s="16">
        <v>0.2</v>
      </c>
      <c r="L524" s="38">
        <v>-6.0980000000000025</v>
      </c>
      <c r="M524" s="19">
        <f t="shared" si="72"/>
        <v>2015</v>
      </c>
      <c r="N524" s="19">
        <f t="shared" si="73"/>
        <v>5</v>
      </c>
      <c r="O524" s="19">
        <f t="shared" si="74"/>
        <v>20</v>
      </c>
      <c r="P524" s="12">
        <f t="shared" si="75"/>
        <v>170518.23699999996</v>
      </c>
      <c r="Q524" s="12">
        <f t="shared" si="76"/>
        <v>31407.572499999995</v>
      </c>
      <c r="R524" s="12">
        <f t="shared" si="77"/>
        <v>4835.4135000000006</v>
      </c>
      <c r="S524" s="10">
        <f t="shared" si="78"/>
        <v>68</v>
      </c>
      <c r="T524" s="10">
        <f t="shared" si="79"/>
        <v>13</v>
      </c>
      <c r="U524" s="46">
        <f t="shared" si="80"/>
        <v>284.43608823529416</v>
      </c>
    </row>
    <row r="525" spans="1:21" s="27" customFormat="1" x14ac:dyDescent="0.45">
      <c r="A525" s="40">
        <v>42138</v>
      </c>
      <c r="B525" s="9">
        <v>42143</v>
      </c>
      <c r="C525" s="7" t="s">
        <v>18</v>
      </c>
      <c r="D525" s="7" t="s">
        <v>3126</v>
      </c>
      <c r="E525" s="7" t="s">
        <v>20</v>
      </c>
      <c r="F525" s="7" t="s">
        <v>21</v>
      </c>
      <c r="G525" s="7" t="s">
        <v>13</v>
      </c>
      <c r="H525" s="7" t="s">
        <v>3226</v>
      </c>
      <c r="I525" s="16">
        <v>722.35200000000009</v>
      </c>
      <c r="J525" s="16">
        <v>3</v>
      </c>
      <c r="K525" s="16">
        <v>0.2</v>
      </c>
      <c r="L525" s="38">
        <v>81.264599999999916</v>
      </c>
      <c r="M525" s="19">
        <f t="shared" si="72"/>
        <v>2015</v>
      </c>
      <c r="N525" s="19">
        <f t="shared" si="73"/>
        <v>5</v>
      </c>
      <c r="O525" s="19">
        <f t="shared" si="74"/>
        <v>20</v>
      </c>
      <c r="P525" s="12">
        <f t="shared" si="75"/>
        <v>170518.23699999996</v>
      </c>
      <c r="Q525" s="12">
        <f t="shared" si="76"/>
        <v>31407.572499999995</v>
      </c>
      <c r="R525" s="12">
        <f t="shared" si="77"/>
        <v>4835.4135000000006</v>
      </c>
      <c r="S525" s="10">
        <f t="shared" si="78"/>
        <v>68</v>
      </c>
      <c r="T525" s="10">
        <f t="shared" si="79"/>
        <v>13</v>
      </c>
      <c r="U525" s="46">
        <f t="shared" si="80"/>
        <v>284.43608823529416</v>
      </c>
    </row>
    <row r="526" spans="1:21" s="27" customFormat="1" x14ac:dyDescent="0.45">
      <c r="A526" s="40">
        <v>42144</v>
      </c>
      <c r="B526" s="9">
        <v>42148</v>
      </c>
      <c r="C526" s="7" t="s">
        <v>9</v>
      </c>
      <c r="D526" s="7" t="s">
        <v>3096</v>
      </c>
      <c r="E526" s="7" t="s">
        <v>44</v>
      </c>
      <c r="F526" s="7" t="s">
        <v>12</v>
      </c>
      <c r="G526" s="7" t="s">
        <v>13</v>
      </c>
      <c r="H526" s="7" t="s">
        <v>3228</v>
      </c>
      <c r="I526" s="16">
        <v>163.136</v>
      </c>
      <c r="J526" s="16">
        <v>4</v>
      </c>
      <c r="K526" s="16">
        <v>0.2</v>
      </c>
      <c r="L526" s="38">
        <v>20.391999999999989</v>
      </c>
      <c r="M526" s="19">
        <f t="shared" si="72"/>
        <v>2015</v>
      </c>
      <c r="N526" s="19">
        <f t="shared" si="73"/>
        <v>5</v>
      </c>
      <c r="O526" s="19">
        <f t="shared" si="74"/>
        <v>21</v>
      </c>
      <c r="P526" s="12">
        <f t="shared" si="75"/>
        <v>170518.23699999996</v>
      </c>
      <c r="Q526" s="12">
        <f t="shared" si="76"/>
        <v>31407.572499999995</v>
      </c>
      <c r="R526" s="12">
        <f t="shared" si="77"/>
        <v>2891.19</v>
      </c>
      <c r="S526" s="10">
        <f t="shared" si="78"/>
        <v>58</v>
      </c>
      <c r="T526" s="10">
        <f t="shared" si="79"/>
        <v>5</v>
      </c>
      <c r="U526" s="46">
        <f t="shared" si="80"/>
        <v>222.39923076923077</v>
      </c>
    </row>
    <row r="527" spans="1:21" s="27" customFormat="1" x14ac:dyDescent="0.45">
      <c r="A527" s="40">
        <v>42147</v>
      </c>
      <c r="B527" s="9">
        <v>42151</v>
      </c>
      <c r="C527" s="7" t="s">
        <v>52</v>
      </c>
      <c r="D527" s="7" t="s">
        <v>433</v>
      </c>
      <c r="E527" s="7" t="s">
        <v>123</v>
      </c>
      <c r="F527" s="7" t="s">
        <v>55</v>
      </c>
      <c r="G527" s="7" t="s">
        <v>13</v>
      </c>
      <c r="H527" s="7" t="s">
        <v>3228</v>
      </c>
      <c r="I527" s="16">
        <v>75.33</v>
      </c>
      <c r="J527" s="16">
        <v>9</v>
      </c>
      <c r="K527" s="16">
        <v>0</v>
      </c>
      <c r="L527" s="38">
        <v>19.585799999999999</v>
      </c>
      <c r="M527" s="19">
        <f t="shared" si="72"/>
        <v>2015</v>
      </c>
      <c r="N527" s="19">
        <f t="shared" si="73"/>
        <v>5</v>
      </c>
      <c r="O527" s="19">
        <f t="shared" si="74"/>
        <v>21</v>
      </c>
      <c r="P527" s="12">
        <f t="shared" si="75"/>
        <v>170518.23699999996</v>
      </c>
      <c r="Q527" s="12">
        <f t="shared" si="76"/>
        <v>31407.572499999995</v>
      </c>
      <c r="R527" s="12">
        <f t="shared" si="77"/>
        <v>2891.19</v>
      </c>
      <c r="S527" s="10">
        <f t="shared" si="78"/>
        <v>58</v>
      </c>
      <c r="T527" s="10">
        <f t="shared" si="79"/>
        <v>5</v>
      </c>
      <c r="U527" s="46">
        <f t="shared" si="80"/>
        <v>222.39923076923077</v>
      </c>
    </row>
    <row r="528" spans="1:21" s="27" customFormat="1" x14ac:dyDescent="0.45">
      <c r="A528" s="40">
        <v>42148</v>
      </c>
      <c r="B528" s="9">
        <v>42150</v>
      </c>
      <c r="C528" s="7" t="s">
        <v>9</v>
      </c>
      <c r="D528" s="7" t="s">
        <v>109</v>
      </c>
      <c r="E528" s="7" t="s">
        <v>110</v>
      </c>
      <c r="F528" s="7" t="s">
        <v>55</v>
      </c>
      <c r="G528" s="7" t="s">
        <v>13</v>
      </c>
      <c r="H528" s="7" t="s">
        <v>3226</v>
      </c>
      <c r="I528" s="16">
        <v>602.65099999999995</v>
      </c>
      <c r="J528" s="16">
        <v>7</v>
      </c>
      <c r="K528" s="16">
        <v>0.3</v>
      </c>
      <c r="L528" s="38">
        <v>-163.57670000000005</v>
      </c>
      <c r="M528" s="19">
        <f t="shared" si="72"/>
        <v>2015</v>
      </c>
      <c r="N528" s="19">
        <f t="shared" si="73"/>
        <v>5</v>
      </c>
      <c r="O528" s="19">
        <f t="shared" si="74"/>
        <v>22</v>
      </c>
      <c r="P528" s="12">
        <f t="shared" si="75"/>
        <v>170518.23699999996</v>
      </c>
      <c r="Q528" s="12">
        <f t="shared" si="76"/>
        <v>31407.572499999995</v>
      </c>
      <c r="R528" s="12">
        <f t="shared" si="77"/>
        <v>8138.1639999999998</v>
      </c>
      <c r="S528" s="10">
        <f t="shared" si="78"/>
        <v>89</v>
      </c>
      <c r="T528" s="10">
        <f t="shared" si="79"/>
        <v>17</v>
      </c>
      <c r="U528" s="46">
        <f t="shared" si="80"/>
        <v>339.09016666666668</v>
      </c>
    </row>
    <row r="529" spans="1:21" s="27" customFormat="1" x14ac:dyDescent="0.45">
      <c r="A529" s="40">
        <v>42149</v>
      </c>
      <c r="B529" s="9">
        <v>42151</v>
      </c>
      <c r="C529" s="7" t="s">
        <v>52</v>
      </c>
      <c r="D529" s="7" t="s">
        <v>67</v>
      </c>
      <c r="E529" s="7" t="s">
        <v>20</v>
      </c>
      <c r="F529" s="7" t="s">
        <v>21</v>
      </c>
      <c r="G529" s="7" t="s">
        <v>13</v>
      </c>
      <c r="H529" s="7" t="s">
        <v>3228</v>
      </c>
      <c r="I529" s="16">
        <v>14.73</v>
      </c>
      <c r="J529" s="16">
        <v>3</v>
      </c>
      <c r="K529" s="16">
        <v>0</v>
      </c>
      <c r="L529" s="38">
        <v>4.8608999999999991</v>
      </c>
      <c r="M529" s="19">
        <f t="shared" si="72"/>
        <v>2015</v>
      </c>
      <c r="N529" s="19">
        <f t="shared" si="73"/>
        <v>5</v>
      </c>
      <c r="O529" s="19">
        <f t="shared" si="74"/>
        <v>22</v>
      </c>
      <c r="P529" s="12">
        <f t="shared" si="75"/>
        <v>170518.23699999996</v>
      </c>
      <c r="Q529" s="12">
        <f t="shared" si="76"/>
        <v>31407.572499999995</v>
      </c>
      <c r="R529" s="12">
        <f t="shared" si="77"/>
        <v>8138.1639999999998</v>
      </c>
      <c r="S529" s="10">
        <f t="shared" si="78"/>
        <v>89</v>
      </c>
      <c r="T529" s="10">
        <f t="shared" si="79"/>
        <v>17</v>
      </c>
      <c r="U529" s="46">
        <f t="shared" si="80"/>
        <v>339.09016666666668</v>
      </c>
    </row>
    <row r="530" spans="1:21" s="27" customFormat="1" x14ac:dyDescent="0.45">
      <c r="A530" s="40">
        <v>42150</v>
      </c>
      <c r="B530" s="9">
        <v>42155</v>
      </c>
      <c r="C530" s="7" t="s">
        <v>9</v>
      </c>
      <c r="D530" s="7" t="s">
        <v>1807</v>
      </c>
      <c r="E530" s="7" t="s">
        <v>49</v>
      </c>
      <c r="F530" s="7" t="s">
        <v>21</v>
      </c>
      <c r="G530" s="7" t="s">
        <v>13</v>
      </c>
      <c r="H530" s="7" t="s">
        <v>3228</v>
      </c>
      <c r="I530" s="16">
        <v>20.239999999999998</v>
      </c>
      <c r="J530" s="16">
        <v>1</v>
      </c>
      <c r="K530" s="16">
        <v>0</v>
      </c>
      <c r="L530" s="38">
        <v>7.8935999999999993</v>
      </c>
      <c r="M530" s="19">
        <f t="shared" si="72"/>
        <v>2015</v>
      </c>
      <c r="N530" s="19">
        <f t="shared" si="73"/>
        <v>5</v>
      </c>
      <c r="O530" s="19">
        <f t="shared" si="74"/>
        <v>22</v>
      </c>
      <c r="P530" s="12">
        <f t="shared" si="75"/>
        <v>170518.23699999996</v>
      </c>
      <c r="Q530" s="12">
        <f t="shared" si="76"/>
        <v>31407.572499999995</v>
      </c>
      <c r="R530" s="12">
        <f t="shared" si="77"/>
        <v>8138.1639999999998</v>
      </c>
      <c r="S530" s="10">
        <f t="shared" si="78"/>
        <v>89</v>
      </c>
      <c r="T530" s="10">
        <f t="shared" si="79"/>
        <v>17</v>
      </c>
      <c r="U530" s="46">
        <f t="shared" si="80"/>
        <v>339.09016666666668</v>
      </c>
    </row>
    <row r="531" spans="1:21" s="27" customFormat="1" x14ac:dyDescent="0.45">
      <c r="A531" s="40">
        <v>42150</v>
      </c>
      <c r="B531" s="9">
        <v>42152</v>
      </c>
      <c r="C531" s="7" t="s">
        <v>9</v>
      </c>
      <c r="D531" s="7" t="s">
        <v>335</v>
      </c>
      <c r="E531" s="7" t="s">
        <v>54</v>
      </c>
      <c r="F531" s="7" t="s">
        <v>55</v>
      </c>
      <c r="G531" s="7" t="s">
        <v>13</v>
      </c>
      <c r="H531" s="7" t="s">
        <v>3226</v>
      </c>
      <c r="I531" s="16">
        <v>105.68599999999999</v>
      </c>
      <c r="J531" s="16">
        <v>1</v>
      </c>
      <c r="K531" s="16">
        <v>0.3</v>
      </c>
      <c r="L531" s="38">
        <v>-28.686199999999999</v>
      </c>
      <c r="M531" s="19">
        <f t="shared" si="72"/>
        <v>2015</v>
      </c>
      <c r="N531" s="19">
        <f t="shared" si="73"/>
        <v>5</v>
      </c>
      <c r="O531" s="19">
        <f t="shared" si="74"/>
        <v>22</v>
      </c>
      <c r="P531" s="12">
        <f t="shared" si="75"/>
        <v>170518.23699999996</v>
      </c>
      <c r="Q531" s="12">
        <f t="shared" si="76"/>
        <v>31407.572499999995</v>
      </c>
      <c r="R531" s="12">
        <f t="shared" si="77"/>
        <v>8138.1639999999998</v>
      </c>
      <c r="S531" s="10">
        <f t="shared" si="78"/>
        <v>89</v>
      </c>
      <c r="T531" s="10">
        <f t="shared" si="79"/>
        <v>17</v>
      </c>
      <c r="U531" s="46">
        <f t="shared" si="80"/>
        <v>339.09016666666668</v>
      </c>
    </row>
    <row r="532" spans="1:21" s="27" customFormat="1" x14ac:dyDescent="0.45">
      <c r="A532" s="40">
        <v>42150</v>
      </c>
      <c r="B532" s="9">
        <v>42152</v>
      </c>
      <c r="C532" s="7" t="s">
        <v>9</v>
      </c>
      <c r="D532" s="7" t="s">
        <v>335</v>
      </c>
      <c r="E532" s="7" t="s">
        <v>54</v>
      </c>
      <c r="F532" s="7" t="s">
        <v>55</v>
      </c>
      <c r="G532" s="7" t="s">
        <v>13</v>
      </c>
      <c r="H532" s="7" t="s">
        <v>3226</v>
      </c>
      <c r="I532" s="16">
        <v>104.93</v>
      </c>
      <c r="J532" s="16">
        <v>5</v>
      </c>
      <c r="K532" s="16">
        <v>0.3</v>
      </c>
      <c r="L532" s="38">
        <v>-4.4969999999999999</v>
      </c>
      <c r="M532" s="19">
        <f t="shared" si="72"/>
        <v>2015</v>
      </c>
      <c r="N532" s="19">
        <f t="shared" si="73"/>
        <v>5</v>
      </c>
      <c r="O532" s="19">
        <f t="shared" si="74"/>
        <v>22</v>
      </c>
      <c r="P532" s="12">
        <f t="shared" si="75"/>
        <v>170518.23699999996</v>
      </c>
      <c r="Q532" s="12">
        <f t="shared" si="76"/>
        <v>31407.572499999995</v>
      </c>
      <c r="R532" s="12">
        <f t="shared" si="77"/>
        <v>8138.1639999999998</v>
      </c>
      <c r="S532" s="10">
        <f t="shared" si="78"/>
        <v>89</v>
      </c>
      <c r="T532" s="10">
        <f t="shared" si="79"/>
        <v>17</v>
      </c>
      <c r="U532" s="46">
        <f t="shared" si="80"/>
        <v>339.09016666666668</v>
      </c>
    </row>
    <row r="533" spans="1:21" s="27" customFormat="1" x14ac:dyDescent="0.45">
      <c r="A533" s="40">
        <v>42153</v>
      </c>
      <c r="B533" s="9">
        <v>42155</v>
      </c>
      <c r="C533" s="7" t="s">
        <v>18</v>
      </c>
      <c r="D533" s="7" t="s">
        <v>248</v>
      </c>
      <c r="E533" s="7" t="s">
        <v>249</v>
      </c>
      <c r="F533" s="7" t="s">
        <v>79</v>
      </c>
      <c r="G533" s="7" t="s">
        <v>13</v>
      </c>
      <c r="H533" s="7" t="s">
        <v>3228</v>
      </c>
      <c r="I533" s="16">
        <v>41.568000000000005</v>
      </c>
      <c r="J533" s="16">
        <v>4</v>
      </c>
      <c r="K533" s="16">
        <v>0.2</v>
      </c>
      <c r="L533" s="38">
        <v>-4.1568000000000023</v>
      </c>
      <c r="M533" s="19">
        <f t="shared" si="72"/>
        <v>2015</v>
      </c>
      <c r="N533" s="19">
        <f t="shared" si="73"/>
        <v>5</v>
      </c>
      <c r="O533" s="19">
        <f t="shared" si="74"/>
        <v>22</v>
      </c>
      <c r="P533" s="12">
        <f t="shared" si="75"/>
        <v>170518.23699999996</v>
      </c>
      <c r="Q533" s="12">
        <f t="shared" si="76"/>
        <v>31407.572499999995</v>
      </c>
      <c r="R533" s="12">
        <f t="shared" si="77"/>
        <v>8138.1639999999998</v>
      </c>
      <c r="S533" s="10">
        <f t="shared" si="78"/>
        <v>89</v>
      </c>
      <c r="T533" s="10">
        <f t="shared" si="79"/>
        <v>17</v>
      </c>
      <c r="U533" s="46">
        <f t="shared" si="80"/>
        <v>339.09016666666668</v>
      </c>
    </row>
    <row r="534" spans="1:21" s="27" customFormat="1" x14ac:dyDescent="0.45">
      <c r="A534" s="40">
        <v>42153</v>
      </c>
      <c r="B534" s="9">
        <v>42155</v>
      </c>
      <c r="C534" s="7" t="s">
        <v>18</v>
      </c>
      <c r="D534" s="7" t="s">
        <v>248</v>
      </c>
      <c r="E534" s="7" t="s">
        <v>249</v>
      </c>
      <c r="F534" s="7" t="s">
        <v>79</v>
      </c>
      <c r="G534" s="7" t="s">
        <v>13</v>
      </c>
      <c r="H534" s="7" t="s">
        <v>3226</v>
      </c>
      <c r="I534" s="16">
        <v>317.05799999999999</v>
      </c>
      <c r="J534" s="16">
        <v>3</v>
      </c>
      <c r="K534" s="16">
        <v>0.3</v>
      </c>
      <c r="L534" s="38">
        <v>-86.058600000000013</v>
      </c>
      <c r="M534" s="19">
        <f t="shared" si="72"/>
        <v>2015</v>
      </c>
      <c r="N534" s="19">
        <f t="shared" si="73"/>
        <v>5</v>
      </c>
      <c r="O534" s="19">
        <f t="shared" si="74"/>
        <v>22</v>
      </c>
      <c r="P534" s="12">
        <f t="shared" si="75"/>
        <v>170518.23699999996</v>
      </c>
      <c r="Q534" s="12">
        <f t="shared" si="76"/>
        <v>31407.572499999995</v>
      </c>
      <c r="R534" s="12">
        <f t="shared" si="77"/>
        <v>8138.1639999999998</v>
      </c>
      <c r="S534" s="10">
        <f t="shared" si="78"/>
        <v>89</v>
      </c>
      <c r="T534" s="10">
        <f t="shared" si="79"/>
        <v>17</v>
      </c>
      <c r="U534" s="46">
        <f t="shared" si="80"/>
        <v>339.09016666666668</v>
      </c>
    </row>
    <row r="535" spans="1:21" s="27" customFormat="1" x14ac:dyDescent="0.45">
      <c r="A535" s="40">
        <v>42155</v>
      </c>
      <c r="B535" s="9">
        <v>42162</v>
      </c>
      <c r="C535" s="7" t="s">
        <v>52</v>
      </c>
      <c r="D535" s="7" t="s">
        <v>1278</v>
      </c>
      <c r="E535" s="7" t="s">
        <v>367</v>
      </c>
      <c r="F535" s="7" t="s">
        <v>79</v>
      </c>
      <c r="G535" s="7" t="s">
        <v>13</v>
      </c>
      <c r="H535" s="7" t="s">
        <v>3228</v>
      </c>
      <c r="I535" s="16">
        <v>22.200000000000003</v>
      </c>
      <c r="J535" s="16">
        <v>6</v>
      </c>
      <c r="K535" s="16">
        <v>0</v>
      </c>
      <c r="L535" s="38">
        <v>9.1020000000000021</v>
      </c>
      <c r="M535" s="19">
        <f t="shared" si="72"/>
        <v>2015</v>
      </c>
      <c r="N535" s="19">
        <f t="shared" si="73"/>
        <v>5</v>
      </c>
      <c r="O535" s="19">
        <f t="shared" si="74"/>
        <v>23</v>
      </c>
      <c r="P535" s="12">
        <f t="shared" si="75"/>
        <v>170518.23699999996</v>
      </c>
      <c r="Q535" s="12">
        <f t="shared" si="76"/>
        <v>31407.572499999995</v>
      </c>
      <c r="R535" s="12">
        <f t="shared" si="77"/>
        <v>14416.489000000001</v>
      </c>
      <c r="S535" s="10">
        <f t="shared" si="78"/>
        <v>138</v>
      </c>
      <c r="T535" s="10">
        <f t="shared" si="79"/>
        <v>16</v>
      </c>
      <c r="U535" s="46">
        <f t="shared" si="80"/>
        <v>465.04803225806455</v>
      </c>
    </row>
    <row r="536" spans="1:21" s="27" customFormat="1" x14ac:dyDescent="0.45">
      <c r="A536" s="40">
        <v>42155</v>
      </c>
      <c r="B536" s="9">
        <v>42159</v>
      </c>
      <c r="C536" s="7" t="s">
        <v>9</v>
      </c>
      <c r="D536" s="7" t="s">
        <v>82</v>
      </c>
      <c r="E536" s="7" t="s">
        <v>64</v>
      </c>
      <c r="F536" s="7" t="s">
        <v>21</v>
      </c>
      <c r="G536" s="7" t="s">
        <v>13</v>
      </c>
      <c r="H536" s="7" t="s">
        <v>14</v>
      </c>
      <c r="I536" s="16">
        <v>1406.86</v>
      </c>
      <c r="J536" s="16">
        <v>7</v>
      </c>
      <c r="K536" s="16">
        <v>0</v>
      </c>
      <c r="L536" s="38">
        <v>140.68599999999989</v>
      </c>
      <c r="M536" s="19">
        <f t="shared" si="72"/>
        <v>2015</v>
      </c>
      <c r="N536" s="19">
        <f t="shared" si="73"/>
        <v>5</v>
      </c>
      <c r="O536" s="19">
        <f t="shared" si="74"/>
        <v>23</v>
      </c>
      <c r="P536" s="12">
        <f t="shared" si="75"/>
        <v>170518.23699999996</v>
      </c>
      <c r="Q536" s="12">
        <f t="shared" si="76"/>
        <v>31407.572499999995</v>
      </c>
      <c r="R536" s="12">
        <f t="shared" si="77"/>
        <v>14416.489000000001</v>
      </c>
      <c r="S536" s="10">
        <f t="shared" si="78"/>
        <v>138</v>
      </c>
      <c r="T536" s="10">
        <f t="shared" si="79"/>
        <v>16</v>
      </c>
      <c r="U536" s="46">
        <f t="shared" si="80"/>
        <v>465.04803225806455</v>
      </c>
    </row>
    <row r="537" spans="1:21" s="27" customFormat="1" x14ac:dyDescent="0.45">
      <c r="A537" s="40">
        <v>42155</v>
      </c>
      <c r="B537" s="9">
        <v>42159</v>
      </c>
      <c r="C537" s="7" t="s">
        <v>9</v>
      </c>
      <c r="D537" s="7" t="s">
        <v>206</v>
      </c>
      <c r="E537" s="7" t="s">
        <v>119</v>
      </c>
      <c r="F537" s="7" t="s">
        <v>55</v>
      </c>
      <c r="G537" s="7" t="s">
        <v>13</v>
      </c>
      <c r="H537" s="7" t="s">
        <v>3226</v>
      </c>
      <c r="I537" s="16">
        <v>2567.84</v>
      </c>
      <c r="J537" s="16">
        <v>8</v>
      </c>
      <c r="K537" s="16">
        <v>0</v>
      </c>
      <c r="L537" s="38">
        <v>770.35199999999986</v>
      </c>
      <c r="M537" s="19">
        <f t="shared" si="72"/>
        <v>2015</v>
      </c>
      <c r="N537" s="19">
        <f t="shared" si="73"/>
        <v>5</v>
      </c>
      <c r="O537" s="19">
        <f t="shared" si="74"/>
        <v>23</v>
      </c>
      <c r="P537" s="12">
        <f t="shared" si="75"/>
        <v>170518.23699999996</v>
      </c>
      <c r="Q537" s="12">
        <f t="shared" si="76"/>
        <v>31407.572499999995</v>
      </c>
      <c r="R537" s="12">
        <f t="shared" si="77"/>
        <v>14416.489000000001</v>
      </c>
      <c r="S537" s="10">
        <f t="shared" si="78"/>
        <v>138</v>
      </c>
      <c r="T537" s="10">
        <f t="shared" si="79"/>
        <v>16</v>
      </c>
      <c r="U537" s="46">
        <f t="shared" si="80"/>
        <v>465.04803225806455</v>
      </c>
    </row>
    <row r="538" spans="1:21" s="27" customFormat="1" x14ac:dyDescent="0.45">
      <c r="A538" s="40">
        <v>42155</v>
      </c>
      <c r="B538" s="9">
        <v>42160</v>
      </c>
      <c r="C538" s="7" t="s">
        <v>18</v>
      </c>
      <c r="D538" s="7" t="s">
        <v>156</v>
      </c>
      <c r="E538" s="7" t="s">
        <v>110</v>
      </c>
      <c r="F538" s="7" t="s">
        <v>55</v>
      </c>
      <c r="G538" s="7" t="s">
        <v>13</v>
      </c>
      <c r="H538" s="7" t="s">
        <v>3228</v>
      </c>
      <c r="I538" s="16">
        <v>51.56</v>
      </c>
      <c r="J538" s="16">
        <v>2</v>
      </c>
      <c r="K538" s="16">
        <v>0.6</v>
      </c>
      <c r="L538" s="38">
        <v>-61.872</v>
      </c>
      <c r="M538" s="19">
        <f t="shared" si="72"/>
        <v>2015</v>
      </c>
      <c r="N538" s="19">
        <f t="shared" si="73"/>
        <v>5</v>
      </c>
      <c r="O538" s="19">
        <f t="shared" si="74"/>
        <v>23</v>
      </c>
      <c r="P538" s="12">
        <f t="shared" si="75"/>
        <v>170518.23699999996</v>
      </c>
      <c r="Q538" s="12">
        <f t="shared" si="76"/>
        <v>31407.572499999995</v>
      </c>
      <c r="R538" s="12">
        <f t="shared" si="77"/>
        <v>14416.489000000001</v>
      </c>
      <c r="S538" s="10">
        <f t="shared" si="78"/>
        <v>138</v>
      </c>
      <c r="T538" s="10">
        <f t="shared" si="79"/>
        <v>16</v>
      </c>
      <c r="U538" s="46">
        <f t="shared" si="80"/>
        <v>465.04803225806455</v>
      </c>
    </row>
    <row r="539" spans="1:21" s="27" customFormat="1" x14ac:dyDescent="0.45">
      <c r="A539" s="40">
        <v>42155</v>
      </c>
      <c r="B539" s="9">
        <v>42157</v>
      </c>
      <c r="C539" s="7" t="s">
        <v>18</v>
      </c>
      <c r="D539" s="7" t="s">
        <v>2061</v>
      </c>
      <c r="E539" s="7" t="s">
        <v>389</v>
      </c>
      <c r="F539" s="7" t="s">
        <v>79</v>
      </c>
      <c r="G539" s="7" t="s">
        <v>13</v>
      </c>
      <c r="H539" s="7" t="s">
        <v>3228</v>
      </c>
      <c r="I539" s="16">
        <v>8.2799999999999994</v>
      </c>
      <c r="J539" s="16">
        <v>2</v>
      </c>
      <c r="K539" s="16">
        <v>0</v>
      </c>
      <c r="L539" s="38">
        <v>2.9807999999999995</v>
      </c>
      <c r="M539" s="19">
        <f t="shared" si="72"/>
        <v>2015</v>
      </c>
      <c r="N539" s="19">
        <f t="shared" si="73"/>
        <v>5</v>
      </c>
      <c r="O539" s="19">
        <f t="shared" si="74"/>
        <v>23</v>
      </c>
      <c r="P539" s="12">
        <f t="shared" si="75"/>
        <v>170518.23699999996</v>
      </c>
      <c r="Q539" s="12">
        <f t="shared" si="76"/>
        <v>31407.572499999995</v>
      </c>
      <c r="R539" s="12">
        <f t="shared" si="77"/>
        <v>14416.489000000001</v>
      </c>
      <c r="S539" s="10">
        <f t="shared" si="78"/>
        <v>138</v>
      </c>
      <c r="T539" s="10">
        <f t="shared" si="79"/>
        <v>16</v>
      </c>
      <c r="U539" s="46">
        <f t="shared" si="80"/>
        <v>465.04803225806455</v>
      </c>
    </row>
    <row r="540" spans="1:21" s="27" customFormat="1" x14ac:dyDescent="0.45">
      <c r="A540" s="40">
        <v>42159</v>
      </c>
      <c r="B540" s="9">
        <v>42163</v>
      </c>
      <c r="C540" s="7" t="s">
        <v>52</v>
      </c>
      <c r="D540" s="7" t="s">
        <v>138</v>
      </c>
      <c r="E540" s="7" t="s">
        <v>139</v>
      </c>
      <c r="F540" s="7" t="s">
        <v>79</v>
      </c>
      <c r="G540" s="7" t="s">
        <v>13</v>
      </c>
      <c r="H540" s="7" t="s">
        <v>3228</v>
      </c>
      <c r="I540" s="16">
        <v>35.28</v>
      </c>
      <c r="J540" s="16">
        <v>3</v>
      </c>
      <c r="K540" s="16">
        <v>0</v>
      </c>
      <c r="L540" s="38">
        <v>11.995199999999997</v>
      </c>
      <c r="M540" s="19">
        <f t="shared" si="72"/>
        <v>2015</v>
      </c>
      <c r="N540" s="19">
        <f t="shared" si="73"/>
        <v>6</v>
      </c>
      <c r="O540" s="19">
        <f t="shared" si="74"/>
        <v>23</v>
      </c>
      <c r="P540" s="12">
        <f t="shared" si="75"/>
        <v>170518.23699999996</v>
      </c>
      <c r="Q540" s="12">
        <f t="shared" si="76"/>
        <v>33990.876599999989</v>
      </c>
      <c r="R540" s="12">
        <f t="shared" si="77"/>
        <v>14416.489000000001</v>
      </c>
      <c r="S540" s="10">
        <f t="shared" si="78"/>
        <v>138</v>
      </c>
      <c r="T540" s="10">
        <f t="shared" si="79"/>
        <v>16</v>
      </c>
      <c r="U540" s="46">
        <f t="shared" si="80"/>
        <v>465.04803225806455</v>
      </c>
    </row>
    <row r="541" spans="1:21" s="27" customFormat="1" x14ac:dyDescent="0.45">
      <c r="A541" s="40">
        <v>42160</v>
      </c>
      <c r="B541" s="9">
        <v>42165</v>
      </c>
      <c r="C541" s="7" t="s">
        <v>18</v>
      </c>
      <c r="D541" s="7" t="s">
        <v>1538</v>
      </c>
      <c r="E541" s="7" t="s">
        <v>139</v>
      </c>
      <c r="F541" s="7" t="s">
        <v>79</v>
      </c>
      <c r="G541" s="7" t="s">
        <v>13</v>
      </c>
      <c r="H541" s="7" t="s">
        <v>3226</v>
      </c>
      <c r="I541" s="16">
        <v>1522.6379999999999</v>
      </c>
      <c r="J541" s="16">
        <v>9</v>
      </c>
      <c r="K541" s="16">
        <v>0.1</v>
      </c>
      <c r="L541" s="38">
        <v>169.18200000000004</v>
      </c>
      <c r="M541" s="19">
        <f t="shared" si="72"/>
        <v>2015</v>
      </c>
      <c r="N541" s="19">
        <f t="shared" si="73"/>
        <v>6</v>
      </c>
      <c r="O541" s="19">
        <f t="shared" si="74"/>
        <v>23</v>
      </c>
      <c r="P541" s="12">
        <f t="shared" si="75"/>
        <v>170518.23699999996</v>
      </c>
      <c r="Q541" s="12">
        <f t="shared" si="76"/>
        <v>33990.876599999989</v>
      </c>
      <c r="R541" s="12">
        <f t="shared" si="77"/>
        <v>14416.489000000001</v>
      </c>
      <c r="S541" s="10">
        <f t="shared" si="78"/>
        <v>138</v>
      </c>
      <c r="T541" s="10">
        <f t="shared" si="79"/>
        <v>16</v>
      </c>
      <c r="U541" s="46">
        <f t="shared" si="80"/>
        <v>465.04803225806455</v>
      </c>
    </row>
    <row r="542" spans="1:21" s="27" customFormat="1" x14ac:dyDescent="0.45">
      <c r="A542" s="40">
        <v>42163</v>
      </c>
      <c r="B542" s="9">
        <v>42167</v>
      </c>
      <c r="C542" s="7" t="s">
        <v>18</v>
      </c>
      <c r="D542" s="7" t="s">
        <v>560</v>
      </c>
      <c r="E542" s="7" t="s">
        <v>28</v>
      </c>
      <c r="F542" s="7" t="s">
        <v>12</v>
      </c>
      <c r="G542" s="7" t="s">
        <v>13</v>
      </c>
      <c r="H542" s="7" t="s">
        <v>3228</v>
      </c>
      <c r="I542" s="16">
        <v>173.208</v>
      </c>
      <c r="J542" s="16">
        <v>7</v>
      </c>
      <c r="K542" s="16">
        <v>0.2</v>
      </c>
      <c r="L542" s="38">
        <v>45.467100000000009</v>
      </c>
      <c r="M542" s="19">
        <f t="shared" si="72"/>
        <v>2015</v>
      </c>
      <c r="N542" s="19">
        <f t="shared" si="73"/>
        <v>6</v>
      </c>
      <c r="O542" s="19">
        <f t="shared" si="74"/>
        <v>24</v>
      </c>
      <c r="P542" s="12">
        <f t="shared" si="75"/>
        <v>170518.23699999996</v>
      </c>
      <c r="Q542" s="12">
        <f t="shared" si="76"/>
        <v>33990.876599999989</v>
      </c>
      <c r="R542" s="12">
        <f t="shared" si="77"/>
        <v>9591.391999999998</v>
      </c>
      <c r="S542" s="10">
        <f t="shared" si="78"/>
        <v>82</v>
      </c>
      <c r="T542" s="10">
        <f t="shared" si="79"/>
        <v>13</v>
      </c>
      <c r="U542" s="46">
        <f t="shared" si="80"/>
        <v>479.56959999999992</v>
      </c>
    </row>
    <row r="543" spans="1:21" s="27" customFormat="1" x14ac:dyDescent="0.45">
      <c r="A543" s="40">
        <v>42164</v>
      </c>
      <c r="B543" s="9">
        <v>42166</v>
      </c>
      <c r="C543" s="7" t="s">
        <v>9</v>
      </c>
      <c r="D543" s="7" t="s">
        <v>3009</v>
      </c>
      <c r="E543" s="7" t="s">
        <v>2557</v>
      </c>
      <c r="F543" s="7" t="s">
        <v>21</v>
      </c>
      <c r="G543" s="7" t="s">
        <v>13</v>
      </c>
      <c r="H543" s="7" t="s">
        <v>3228</v>
      </c>
      <c r="I543" s="16">
        <v>355.36</v>
      </c>
      <c r="J543" s="16">
        <v>4</v>
      </c>
      <c r="K543" s="16">
        <v>0</v>
      </c>
      <c r="L543" s="38">
        <v>92.393599999999992</v>
      </c>
      <c r="M543" s="19">
        <f t="shared" si="72"/>
        <v>2015</v>
      </c>
      <c r="N543" s="19">
        <f t="shared" si="73"/>
        <v>6</v>
      </c>
      <c r="O543" s="19">
        <f t="shared" si="74"/>
        <v>24</v>
      </c>
      <c r="P543" s="12">
        <f t="shared" si="75"/>
        <v>170518.23699999996</v>
      </c>
      <c r="Q543" s="12">
        <f t="shared" si="76"/>
        <v>33990.876599999989</v>
      </c>
      <c r="R543" s="12">
        <f t="shared" si="77"/>
        <v>9591.391999999998</v>
      </c>
      <c r="S543" s="10">
        <f t="shared" si="78"/>
        <v>82</v>
      </c>
      <c r="T543" s="10">
        <f t="shared" si="79"/>
        <v>13</v>
      </c>
      <c r="U543" s="46">
        <f t="shared" si="80"/>
        <v>479.56959999999992</v>
      </c>
    </row>
    <row r="544" spans="1:21" s="27" customFormat="1" x14ac:dyDescent="0.45">
      <c r="A544" s="40">
        <v>42166</v>
      </c>
      <c r="B544" s="9">
        <v>42171</v>
      </c>
      <c r="C544" s="7" t="s">
        <v>9</v>
      </c>
      <c r="D544" s="7" t="s">
        <v>360</v>
      </c>
      <c r="E544" s="7" t="s">
        <v>361</v>
      </c>
      <c r="F544" s="7" t="s">
        <v>12</v>
      </c>
      <c r="G544" s="7" t="s">
        <v>13</v>
      </c>
      <c r="H544" s="7" t="s">
        <v>3228</v>
      </c>
      <c r="I544" s="16">
        <v>29.16</v>
      </c>
      <c r="J544" s="16">
        <v>2</v>
      </c>
      <c r="K544" s="16">
        <v>0</v>
      </c>
      <c r="L544" s="38">
        <v>10.789200000000001</v>
      </c>
      <c r="M544" s="19">
        <f t="shared" si="72"/>
        <v>2015</v>
      </c>
      <c r="N544" s="19">
        <f t="shared" si="73"/>
        <v>6</v>
      </c>
      <c r="O544" s="19">
        <f t="shared" si="74"/>
        <v>24</v>
      </c>
      <c r="P544" s="12">
        <f t="shared" si="75"/>
        <v>170518.23699999996</v>
      </c>
      <c r="Q544" s="12">
        <f t="shared" si="76"/>
        <v>33990.876599999989</v>
      </c>
      <c r="R544" s="12">
        <f t="shared" si="77"/>
        <v>9591.391999999998</v>
      </c>
      <c r="S544" s="10">
        <f t="shared" si="78"/>
        <v>82</v>
      </c>
      <c r="T544" s="10">
        <f t="shared" si="79"/>
        <v>13</v>
      </c>
      <c r="U544" s="46">
        <f t="shared" si="80"/>
        <v>479.56959999999992</v>
      </c>
    </row>
    <row r="545" spans="1:21" s="27" customFormat="1" x14ac:dyDescent="0.45">
      <c r="A545" s="40">
        <v>42166</v>
      </c>
      <c r="B545" s="9">
        <v>42167</v>
      </c>
      <c r="C545" s="7" t="s">
        <v>18</v>
      </c>
      <c r="D545" s="7" t="s">
        <v>851</v>
      </c>
      <c r="E545" s="7" t="s">
        <v>28</v>
      </c>
      <c r="F545" s="7" t="s">
        <v>12</v>
      </c>
      <c r="G545" s="7" t="s">
        <v>13</v>
      </c>
      <c r="H545" s="7" t="s">
        <v>3226</v>
      </c>
      <c r="I545" s="16">
        <v>1123.92</v>
      </c>
      <c r="J545" s="16">
        <v>5</v>
      </c>
      <c r="K545" s="16">
        <v>0.2</v>
      </c>
      <c r="L545" s="38">
        <v>-182.63700000000017</v>
      </c>
      <c r="M545" s="19">
        <f t="shared" si="72"/>
        <v>2015</v>
      </c>
      <c r="N545" s="19">
        <f t="shared" si="73"/>
        <v>6</v>
      </c>
      <c r="O545" s="19">
        <f t="shared" si="74"/>
        <v>24</v>
      </c>
      <c r="P545" s="12">
        <f t="shared" si="75"/>
        <v>170518.23699999996</v>
      </c>
      <c r="Q545" s="12">
        <f t="shared" si="76"/>
        <v>33990.876599999989</v>
      </c>
      <c r="R545" s="12">
        <f t="shared" si="77"/>
        <v>9591.391999999998</v>
      </c>
      <c r="S545" s="10">
        <f t="shared" si="78"/>
        <v>82</v>
      </c>
      <c r="T545" s="10">
        <f t="shared" si="79"/>
        <v>13</v>
      </c>
      <c r="U545" s="46">
        <f t="shared" si="80"/>
        <v>479.56959999999992</v>
      </c>
    </row>
    <row r="546" spans="1:21" s="27" customFormat="1" x14ac:dyDescent="0.45">
      <c r="A546" s="40">
        <v>42166</v>
      </c>
      <c r="B546" s="9">
        <v>42167</v>
      </c>
      <c r="C546" s="7" t="s">
        <v>18</v>
      </c>
      <c r="D546" s="7" t="s">
        <v>851</v>
      </c>
      <c r="E546" s="7" t="s">
        <v>28</v>
      </c>
      <c r="F546" s="7" t="s">
        <v>12</v>
      </c>
      <c r="G546" s="7" t="s">
        <v>13</v>
      </c>
      <c r="H546" s="7" t="s">
        <v>3228</v>
      </c>
      <c r="I546" s="16">
        <v>48.671999999999997</v>
      </c>
      <c r="J546" s="16">
        <v>3</v>
      </c>
      <c r="K546" s="16">
        <v>0.2</v>
      </c>
      <c r="L546" s="38">
        <v>7.3007999999999988</v>
      </c>
      <c r="M546" s="19">
        <f t="shared" si="72"/>
        <v>2015</v>
      </c>
      <c r="N546" s="19">
        <f t="shared" si="73"/>
        <v>6</v>
      </c>
      <c r="O546" s="19">
        <f t="shared" si="74"/>
        <v>24</v>
      </c>
      <c r="P546" s="12">
        <f t="shared" si="75"/>
        <v>170518.23699999996</v>
      </c>
      <c r="Q546" s="12">
        <f t="shared" si="76"/>
        <v>33990.876599999989</v>
      </c>
      <c r="R546" s="12">
        <f t="shared" si="77"/>
        <v>9591.391999999998</v>
      </c>
      <c r="S546" s="10">
        <f t="shared" si="78"/>
        <v>82</v>
      </c>
      <c r="T546" s="10">
        <f t="shared" si="79"/>
        <v>13</v>
      </c>
      <c r="U546" s="46">
        <f t="shared" si="80"/>
        <v>479.56959999999992</v>
      </c>
    </row>
    <row r="547" spans="1:21" s="27" customFormat="1" x14ac:dyDescent="0.45">
      <c r="A547" s="40">
        <v>42167</v>
      </c>
      <c r="B547" s="9">
        <v>42172</v>
      </c>
      <c r="C547" s="7" t="s">
        <v>9</v>
      </c>
      <c r="D547" s="7" t="s">
        <v>77</v>
      </c>
      <c r="E547" s="7" t="s">
        <v>78</v>
      </c>
      <c r="F547" s="7" t="s">
        <v>79</v>
      </c>
      <c r="G547" s="7" t="s">
        <v>13</v>
      </c>
      <c r="H547" s="7" t="s">
        <v>3228</v>
      </c>
      <c r="I547" s="16">
        <v>43.295999999999999</v>
      </c>
      <c r="J547" s="16">
        <v>2</v>
      </c>
      <c r="K547" s="16">
        <v>0.2</v>
      </c>
      <c r="L547" s="38">
        <v>4.3295999999999975</v>
      </c>
      <c r="M547" s="19">
        <f t="shared" si="72"/>
        <v>2015</v>
      </c>
      <c r="N547" s="19">
        <f t="shared" si="73"/>
        <v>6</v>
      </c>
      <c r="O547" s="19">
        <f t="shared" si="74"/>
        <v>24</v>
      </c>
      <c r="P547" s="12">
        <f t="shared" si="75"/>
        <v>170518.23699999996</v>
      </c>
      <c r="Q547" s="12">
        <f t="shared" si="76"/>
        <v>33990.876599999989</v>
      </c>
      <c r="R547" s="12">
        <f t="shared" si="77"/>
        <v>9591.391999999998</v>
      </c>
      <c r="S547" s="10">
        <f t="shared" si="78"/>
        <v>82</v>
      </c>
      <c r="T547" s="10">
        <f t="shared" si="79"/>
        <v>13</v>
      </c>
      <c r="U547" s="46">
        <f t="shared" si="80"/>
        <v>479.56959999999992</v>
      </c>
    </row>
    <row r="548" spans="1:21" s="27" customFormat="1" x14ac:dyDescent="0.45">
      <c r="A548" s="40">
        <v>42169</v>
      </c>
      <c r="B548" s="9">
        <v>42173</v>
      </c>
      <c r="C548" s="7" t="s">
        <v>52</v>
      </c>
      <c r="D548" s="7" t="s">
        <v>77</v>
      </c>
      <c r="E548" s="7" t="s">
        <v>78</v>
      </c>
      <c r="F548" s="7" t="s">
        <v>79</v>
      </c>
      <c r="G548" s="7" t="s">
        <v>13</v>
      </c>
      <c r="H548" s="7" t="s">
        <v>3228</v>
      </c>
      <c r="I548" s="16">
        <v>51.072000000000003</v>
      </c>
      <c r="J548" s="16">
        <v>6</v>
      </c>
      <c r="K548" s="16">
        <v>0.2</v>
      </c>
      <c r="L548" s="38">
        <v>5.1072000000000024</v>
      </c>
      <c r="M548" s="19">
        <f t="shared" si="72"/>
        <v>2015</v>
      </c>
      <c r="N548" s="19">
        <f t="shared" si="73"/>
        <v>6</v>
      </c>
      <c r="O548" s="19">
        <f t="shared" si="74"/>
        <v>25</v>
      </c>
      <c r="P548" s="12">
        <f t="shared" si="75"/>
        <v>170518.23699999996</v>
      </c>
      <c r="Q548" s="12">
        <f t="shared" si="76"/>
        <v>33990.876599999989</v>
      </c>
      <c r="R548" s="12">
        <f t="shared" si="77"/>
        <v>9028.4965999999986</v>
      </c>
      <c r="S548" s="10">
        <f t="shared" si="78"/>
        <v>109</v>
      </c>
      <c r="T548" s="10">
        <f t="shared" si="79"/>
        <v>20</v>
      </c>
      <c r="U548" s="46">
        <f t="shared" si="80"/>
        <v>311.3274689655172</v>
      </c>
    </row>
    <row r="549" spans="1:21" s="27" customFormat="1" x14ac:dyDescent="0.45">
      <c r="A549" s="40">
        <v>42170</v>
      </c>
      <c r="B549" s="9">
        <v>42175</v>
      </c>
      <c r="C549" s="7" t="s">
        <v>9</v>
      </c>
      <c r="D549" s="7" t="s">
        <v>159</v>
      </c>
      <c r="E549" s="7" t="s">
        <v>160</v>
      </c>
      <c r="F549" s="7" t="s">
        <v>21</v>
      </c>
      <c r="G549" s="7" t="s">
        <v>13</v>
      </c>
      <c r="H549" s="7" t="s">
        <v>3228</v>
      </c>
      <c r="I549" s="16">
        <v>364.70400000000006</v>
      </c>
      <c r="J549" s="16">
        <v>6</v>
      </c>
      <c r="K549" s="16">
        <v>0.2</v>
      </c>
      <c r="L549" s="38">
        <v>-36.470400000000041</v>
      </c>
      <c r="M549" s="19">
        <f t="shared" si="72"/>
        <v>2015</v>
      </c>
      <c r="N549" s="19">
        <f t="shared" si="73"/>
        <v>6</v>
      </c>
      <c r="O549" s="19">
        <f t="shared" si="74"/>
        <v>25</v>
      </c>
      <c r="P549" s="12">
        <f t="shared" si="75"/>
        <v>170518.23699999996</v>
      </c>
      <c r="Q549" s="12">
        <f t="shared" si="76"/>
        <v>33990.876599999989</v>
      </c>
      <c r="R549" s="12">
        <f t="shared" si="77"/>
        <v>9028.4965999999986</v>
      </c>
      <c r="S549" s="10">
        <f t="shared" si="78"/>
        <v>109</v>
      </c>
      <c r="T549" s="10">
        <f t="shared" si="79"/>
        <v>20</v>
      </c>
      <c r="U549" s="46">
        <f t="shared" si="80"/>
        <v>311.3274689655172</v>
      </c>
    </row>
    <row r="550" spans="1:21" s="27" customFormat="1" x14ac:dyDescent="0.45">
      <c r="A550" s="40">
        <v>42170</v>
      </c>
      <c r="B550" s="9">
        <v>42175</v>
      </c>
      <c r="C550" s="7" t="s">
        <v>9</v>
      </c>
      <c r="D550" s="7" t="s">
        <v>159</v>
      </c>
      <c r="E550" s="7" t="s">
        <v>160</v>
      </c>
      <c r="F550" s="7" t="s">
        <v>21</v>
      </c>
      <c r="G550" s="7" t="s">
        <v>13</v>
      </c>
      <c r="H550" s="7" t="s">
        <v>3228</v>
      </c>
      <c r="I550" s="16">
        <v>40.256</v>
      </c>
      <c r="J550" s="16">
        <v>4</v>
      </c>
      <c r="K550" s="16">
        <v>0.2</v>
      </c>
      <c r="L550" s="38">
        <v>11.070400000000003</v>
      </c>
      <c r="M550" s="19">
        <f t="shared" si="72"/>
        <v>2015</v>
      </c>
      <c r="N550" s="19">
        <f t="shared" si="73"/>
        <v>6</v>
      </c>
      <c r="O550" s="19">
        <f t="shared" si="74"/>
        <v>25</v>
      </c>
      <c r="P550" s="12">
        <f t="shared" si="75"/>
        <v>170518.23699999996</v>
      </c>
      <c r="Q550" s="12">
        <f t="shared" si="76"/>
        <v>33990.876599999989</v>
      </c>
      <c r="R550" s="12">
        <f t="shared" si="77"/>
        <v>9028.4965999999986</v>
      </c>
      <c r="S550" s="10">
        <f t="shared" si="78"/>
        <v>109</v>
      </c>
      <c r="T550" s="10">
        <f t="shared" si="79"/>
        <v>20</v>
      </c>
      <c r="U550" s="46">
        <f t="shared" si="80"/>
        <v>311.3274689655172</v>
      </c>
    </row>
    <row r="551" spans="1:21" s="27" customFormat="1" x14ac:dyDescent="0.45">
      <c r="A551" s="40">
        <v>42171</v>
      </c>
      <c r="B551" s="9">
        <v>42175</v>
      </c>
      <c r="C551" s="7" t="s">
        <v>9</v>
      </c>
      <c r="D551" s="7" t="s">
        <v>372</v>
      </c>
      <c r="E551" s="7" t="s">
        <v>54</v>
      </c>
      <c r="F551" s="7" t="s">
        <v>55</v>
      </c>
      <c r="G551" s="7" t="s">
        <v>13</v>
      </c>
      <c r="H551" s="7" t="s">
        <v>3226</v>
      </c>
      <c r="I551" s="16">
        <v>197.37199999999999</v>
      </c>
      <c r="J551" s="16">
        <v>2</v>
      </c>
      <c r="K551" s="16">
        <v>0.3</v>
      </c>
      <c r="L551" s="38">
        <v>-25.376400000000018</v>
      </c>
      <c r="M551" s="19">
        <f t="shared" si="72"/>
        <v>2015</v>
      </c>
      <c r="N551" s="19">
        <f t="shared" si="73"/>
        <v>6</v>
      </c>
      <c r="O551" s="19">
        <f t="shared" si="74"/>
        <v>25</v>
      </c>
      <c r="P551" s="12">
        <f t="shared" si="75"/>
        <v>170518.23699999996</v>
      </c>
      <c r="Q551" s="12">
        <f t="shared" si="76"/>
        <v>33990.876599999989</v>
      </c>
      <c r="R551" s="12">
        <f t="shared" si="77"/>
        <v>9028.4965999999986</v>
      </c>
      <c r="S551" s="10">
        <f t="shared" si="78"/>
        <v>109</v>
      </c>
      <c r="T551" s="10">
        <f t="shared" si="79"/>
        <v>20</v>
      </c>
      <c r="U551" s="46">
        <f t="shared" si="80"/>
        <v>311.3274689655172</v>
      </c>
    </row>
    <row r="552" spans="1:21" s="27" customFormat="1" x14ac:dyDescent="0.45">
      <c r="A552" s="40">
        <v>42173</v>
      </c>
      <c r="B552" s="9">
        <v>42178</v>
      </c>
      <c r="C552" s="7" t="s">
        <v>52</v>
      </c>
      <c r="D552" s="7" t="s">
        <v>670</v>
      </c>
      <c r="E552" s="7" t="s">
        <v>160</v>
      </c>
      <c r="F552" s="7" t="s">
        <v>21</v>
      </c>
      <c r="G552" s="7" t="s">
        <v>13</v>
      </c>
      <c r="H552" s="7" t="s">
        <v>3228</v>
      </c>
      <c r="I552" s="16">
        <v>75.36</v>
      </c>
      <c r="J552" s="16">
        <v>5</v>
      </c>
      <c r="K552" s="16">
        <v>0.2</v>
      </c>
      <c r="L552" s="38">
        <v>20.724000000000007</v>
      </c>
      <c r="M552" s="19">
        <f t="shared" si="72"/>
        <v>2015</v>
      </c>
      <c r="N552" s="19">
        <f t="shared" si="73"/>
        <v>6</v>
      </c>
      <c r="O552" s="19">
        <f t="shared" si="74"/>
        <v>25</v>
      </c>
      <c r="P552" s="12">
        <f t="shared" si="75"/>
        <v>170518.23699999996</v>
      </c>
      <c r="Q552" s="12">
        <f t="shared" si="76"/>
        <v>33990.876599999989</v>
      </c>
      <c r="R552" s="12">
        <f t="shared" si="77"/>
        <v>9028.4965999999986</v>
      </c>
      <c r="S552" s="10">
        <f t="shared" si="78"/>
        <v>109</v>
      </c>
      <c r="T552" s="10">
        <f t="shared" si="79"/>
        <v>20</v>
      </c>
      <c r="U552" s="46">
        <f t="shared" si="80"/>
        <v>311.3274689655172</v>
      </c>
    </row>
    <row r="553" spans="1:21" s="27" customFormat="1" x14ac:dyDescent="0.45">
      <c r="A553" s="40">
        <v>42173</v>
      </c>
      <c r="B553" s="9">
        <v>42175</v>
      </c>
      <c r="C553" s="7" t="s">
        <v>18</v>
      </c>
      <c r="D553" s="7" t="s">
        <v>1677</v>
      </c>
      <c r="E553" s="7" t="s">
        <v>173</v>
      </c>
      <c r="F553" s="7" t="s">
        <v>12</v>
      </c>
      <c r="G553" s="7" t="s">
        <v>13</v>
      </c>
      <c r="H553" s="7" t="s">
        <v>3226</v>
      </c>
      <c r="I553" s="16">
        <v>643.13599999999997</v>
      </c>
      <c r="J553" s="16">
        <v>4</v>
      </c>
      <c r="K553" s="16">
        <v>0.2</v>
      </c>
      <c r="L553" s="38">
        <v>56.274400000000014</v>
      </c>
      <c r="M553" s="19">
        <f t="shared" si="72"/>
        <v>2015</v>
      </c>
      <c r="N553" s="19">
        <f t="shared" si="73"/>
        <v>6</v>
      </c>
      <c r="O553" s="19">
        <f t="shared" si="74"/>
        <v>25</v>
      </c>
      <c r="P553" s="12">
        <f t="shared" si="75"/>
        <v>170518.23699999996</v>
      </c>
      <c r="Q553" s="12">
        <f t="shared" si="76"/>
        <v>33990.876599999989</v>
      </c>
      <c r="R553" s="12">
        <f t="shared" si="77"/>
        <v>9028.4965999999986</v>
      </c>
      <c r="S553" s="10">
        <f t="shared" si="78"/>
        <v>109</v>
      </c>
      <c r="T553" s="10">
        <f t="shared" si="79"/>
        <v>20</v>
      </c>
      <c r="U553" s="46">
        <f t="shared" si="80"/>
        <v>311.3274689655172</v>
      </c>
    </row>
    <row r="554" spans="1:21" s="27" customFormat="1" x14ac:dyDescent="0.45">
      <c r="A554" s="40">
        <v>42173</v>
      </c>
      <c r="B554" s="9">
        <v>42179</v>
      </c>
      <c r="C554" s="7" t="s">
        <v>9</v>
      </c>
      <c r="D554" s="7" t="s">
        <v>548</v>
      </c>
      <c r="E554" s="7" t="s">
        <v>165</v>
      </c>
      <c r="F554" s="7" t="s">
        <v>12</v>
      </c>
      <c r="G554" s="7" t="s">
        <v>13</v>
      </c>
      <c r="H554" s="7" t="s">
        <v>3228</v>
      </c>
      <c r="I554" s="16">
        <v>60.84</v>
      </c>
      <c r="J554" s="16">
        <v>3</v>
      </c>
      <c r="K554" s="16">
        <v>0</v>
      </c>
      <c r="L554" s="38">
        <v>19.468799999999998</v>
      </c>
      <c r="M554" s="19">
        <f t="shared" si="72"/>
        <v>2015</v>
      </c>
      <c r="N554" s="19">
        <f t="shared" si="73"/>
        <v>6</v>
      </c>
      <c r="O554" s="19">
        <f t="shared" si="74"/>
        <v>25</v>
      </c>
      <c r="P554" s="12">
        <f t="shared" si="75"/>
        <v>170518.23699999996</v>
      </c>
      <c r="Q554" s="12">
        <f t="shared" si="76"/>
        <v>33990.876599999989</v>
      </c>
      <c r="R554" s="12">
        <f t="shared" si="77"/>
        <v>9028.4965999999986</v>
      </c>
      <c r="S554" s="10">
        <f t="shared" si="78"/>
        <v>109</v>
      </c>
      <c r="T554" s="10">
        <f t="shared" si="79"/>
        <v>20</v>
      </c>
      <c r="U554" s="46">
        <f t="shared" si="80"/>
        <v>311.3274689655172</v>
      </c>
    </row>
    <row r="555" spans="1:21" s="27" customFormat="1" x14ac:dyDescent="0.45">
      <c r="A555" s="40">
        <v>42174</v>
      </c>
      <c r="B555" s="9">
        <v>42178</v>
      </c>
      <c r="C555" s="7" t="s">
        <v>9</v>
      </c>
      <c r="D555" s="7" t="s">
        <v>19</v>
      </c>
      <c r="E555" s="7" t="s">
        <v>20</v>
      </c>
      <c r="F555" s="7" t="s">
        <v>21</v>
      </c>
      <c r="G555" s="7" t="s">
        <v>13</v>
      </c>
      <c r="H555" s="7" t="s">
        <v>3228</v>
      </c>
      <c r="I555" s="16">
        <v>12.56</v>
      </c>
      <c r="J555" s="16">
        <v>2</v>
      </c>
      <c r="K555" s="16">
        <v>0</v>
      </c>
      <c r="L555" s="38">
        <v>4.0191999999999997</v>
      </c>
      <c r="M555" s="19">
        <f t="shared" si="72"/>
        <v>2015</v>
      </c>
      <c r="N555" s="19">
        <f t="shared" si="73"/>
        <v>6</v>
      </c>
      <c r="O555" s="19">
        <f t="shared" si="74"/>
        <v>25</v>
      </c>
      <c r="P555" s="12">
        <f t="shared" si="75"/>
        <v>170518.23699999996</v>
      </c>
      <c r="Q555" s="12">
        <f t="shared" si="76"/>
        <v>33990.876599999989</v>
      </c>
      <c r="R555" s="12">
        <f t="shared" si="77"/>
        <v>9028.4965999999986</v>
      </c>
      <c r="S555" s="10">
        <f t="shared" si="78"/>
        <v>109</v>
      </c>
      <c r="T555" s="10">
        <f t="shared" si="79"/>
        <v>20</v>
      </c>
      <c r="U555" s="46">
        <f t="shared" si="80"/>
        <v>311.3274689655172</v>
      </c>
    </row>
    <row r="556" spans="1:21" s="27" customFormat="1" x14ac:dyDescent="0.45">
      <c r="A556" s="40">
        <v>42175</v>
      </c>
      <c r="B556" s="9">
        <v>42180</v>
      </c>
      <c r="C556" s="7" t="s">
        <v>18</v>
      </c>
      <c r="D556" s="7" t="s">
        <v>67</v>
      </c>
      <c r="E556" s="7" t="s">
        <v>20</v>
      </c>
      <c r="F556" s="7" t="s">
        <v>21</v>
      </c>
      <c r="G556" s="7" t="s">
        <v>13</v>
      </c>
      <c r="H556" s="7" t="s">
        <v>3228</v>
      </c>
      <c r="I556" s="16">
        <v>257.64</v>
      </c>
      <c r="J556" s="16">
        <v>6</v>
      </c>
      <c r="K556" s="16">
        <v>0</v>
      </c>
      <c r="L556" s="38">
        <v>100.4796</v>
      </c>
      <c r="M556" s="19">
        <f t="shared" si="72"/>
        <v>2015</v>
      </c>
      <c r="N556" s="19">
        <f t="shared" si="73"/>
        <v>6</v>
      </c>
      <c r="O556" s="19">
        <f t="shared" si="74"/>
        <v>25</v>
      </c>
      <c r="P556" s="12">
        <f t="shared" si="75"/>
        <v>170518.23699999996</v>
      </c>
      <c r="Q556" s="12">
        <f t="shared" si="76"/>
        <v>33990.876599999989</v>
      </c>
      <c r="R556" s="12">
        <f t="shared" si="77"/>
        <v>9028.4965999999986</v>
      </c>
      <c r="S556" s="10">
        <f t="shared" si="78"/>
        <v>109</v>
      </c>
      <c r="T556" s="10">
        <f t="shared" si="79"/>
        <v>20</v>
      </c>
      <c r="U556" s="46">
        <f t="shared" si="80"/>
        <v>311.3274689655172</v>
      </c>
    </row>
    <row r="557" spans="1:21" s="27" customFormat="1" x14ac:dyDescent="0.45">
      <c r="A557" s="40">
        <v>42177</v>
      </c>
      <c r="B557" s="9">
        <v>42180</v>
      </c>
      <c r="C557" s="7" t="s">
        <v>52</v>
      </c>
      <c r="D557" s="7" t="s">
        <v>227</v>
      </c>
      <c r="E557" s="7" t="s">
        <v>110</v>
      </c>
      <c r="F557" s="7" t="s">
        <v>55</v>
      </c>
      <c r="G557" s="7" t="s">
        <v>13</v>
      </c>
      <c r="H557" s="7" t="s">
        <v>29</v>
      </c>
      <c r="I557" s="16">
        <v>796.42500000000007</v>
      </c>
      <c r="J557" s="16">
        <v>7</v>
      </c>
      <c r="K557" s="16">
        <v>0.5</v>
      </c>
      <c r="L557" s="38">
        <v>-525.6405000000002</v>
      </c>
      <c r="M557" s="19">
        <f t="shared" si="72"/>
        <v>2015</v>
      </c>
      <c r="N557" s="19">
        <f t="shared" si="73"/>
        <v>6</v>
      </c>
      <c r="O557" s="19">
        <f t="shared" si="74"/>
        <v>26</v>
      </c>
      <c r="P557" s="12">
        <f t="shared" si="75"/>
        <v>170518.23699999996</v>
      </c>
      <c r="Q557" s="12">
        <f t="shared" si="76"/>
        <v>33990.876599999989</v>
      </c>
      <c r="R557" s="12">
        <f t="shared" si="77"/>
        <v>5340.4059999999999</v>
      </c>
      <c r="S557" s="10">
        <f t="shared" si="78"/>
        <v>62</v>
      </c>
      <c r="T557" s="10">
        <f t="shared" si="79"/>
        <v>12</v>
      </c>
      <c r="U557" s="46">
        <f t="shared" si="80"/>
        <v>314.14152941176468</v>
      </c>
    </row>
    <row r="558" spans="1:21" s="27" customFormat="1" x14ac:dyDescent="0.45">
      <c r="A558" s="40">
        <v>42178</v>
      </c>
      <c r="B558" s="9">
        <v>42184</v>
      </c>
      <c r="C558" s="7" t="s">
        <v>18</v>
      </c>
      <c r="D558" s="7" t="s">
        <v>3160</v>
      </c>
      <c r="E558" s="7" t="s">
        <v>615</v>
      </c>
      <c r="F558" s="7" t="s">
        <v>12</v>
      </c>
      <c r="G558" s="7" t="s">
        <v>13</v>
      </c>
      <c r="H558" s="7" t="s">
        <v>3228</v>
      </c>
      <c r="I558" s="16">
        <v>27.42</v>
      </c>
      <c r="J558" s="16">
        <v>3</v>
      </c>
      <c r="K558" s="16">
        <v>0</v>
      </c>
      <c r="L558" s="38">
        <v>9.3227999999999991</v>
      </c>
      <c r="M558" s="19">
        <f t="shared" si="72"/>
        <v>2015</v>
      </c>
      <c r="N558" s="19">
        <f t="shared" si="73"/>
        <v>6</v>
      </c>
      <c r="O558" s="19">
        <f t="shared" si="74"/>
        <v>26</v>
      </c>
      <c r="P558" s="12">
        <f t="shared" si="75"/>
        <v>170518.23699999996</v>
      </c>
      <c r="Q558" s="12">
        <f t="shared" si="76"/>
        <v>33990.876599999989</v>
      </c>
      <c r="R558" s="12">
        <f t="shared" si="77"/>
        <v>5340.4059999999999</v>
      </c>
      <c r="S558" s="10">
        <f t="shared" si="78"/>
        <v>62</v>
      </c>
      <c r="T558" s="10">
        <f t="shared" si="79"/>
        <v>12</v>
      </c>
      <c r="U558" s="46">
        <f t="shared" si="80"/>
        <v>314.14152941176468</v>
      </c>
    </row>
    <row r="559" spans="1:21" s="27" customFormat="1" x14ac:dyDescent="0.45">
      <c r="A559" s="40">
        <v>42180</v>
      </c>
      <c r="B559" s="9">
        <v>42185</v>
      </c>
      <c r="C559" s="7" t="s">
        <v>9</v>
      </c>
      <c r="D559" s="7" t="s">
        <v>67</v>
      </c>
      <c r="E559" s="7" t="s">
        <v>20</v>
      </c>
      <c r="F559" s="7" t="s">
        <v>21</v>
      </c>
      <c r="G559" s="7" t="s">
        <v>13</v>
      </c>
      <c r="H559" s="7" t="s">
        <v>3228</v>
      </c>
      <c r="I559" s="16">
        <v>204.85</v>
      </c>
      <c r="J559" s="16">
        <v>5</v>
      </c>
      <c r="K559" s="16">
        <v>0</v>
      </c>
      <c r="L559" s="38">
        <v>57.358000000000011</v>
      </c>
      <c r="M559" s="19">
        <f t="shared" si="72"/>
        <v>2015</v>
      </c>
      <c r="N559" s="19">
        <f t="shared" si="73"/>
        <v>6</v>
      </c>
      <c r="O559" s="19">
        <f t="shared" si="74"/>
        <v>26</v>
      </c>
      <c r="P559" s="12">
        <f t="shared" si="75"/>
        <v>170518.23699999996</v>
      </c>
      <c r="Q559" s="12">
        <f t="shared" si="76"/>
        <v>33990.876599999989</v>
      </c>
      <c r="R559" s="12">
        <f t="shared" si="77"/>
        <v>5340.4059999999999</v>
      </c>
      <c r="S559" s="10">
        <f t="shared" si="78"/>
        <v>62</v>
      </c>
      <c r="T559" s="10">
        <f t="shared" si="79"/>
        <v>12</v>
      </c>
      <c r="U559" s="46">
        <f t="shared" si="80"/>
        <v>314.14152941176468</v>
      </c>
    </row>
    <row r="560" spans="1:21" s="27" customFormat="1" x14ac:dyDescent="0.45">
      <c r="A560" s="40">
        <v>42180</v>
      </c>
      <c r="B560" s="9">
        <v>42183</v>
      </c>
      <c r="C560" s="7" t="s">
        <v>9</v>
      </c>
      <c r="D560" s="7" t="s">
        <v>95</v>
      </c>
      <c r="E560" s="7" t="s">
        <v>54</v>
      </c>
      <c r="F560" s="7" t="s">
        <v>55</v>
      </c>
      <c r="G560" s="7" t="s">
        <v>13</v>
      </c>
      <c r="H560" s="7" t="s">
        <v>3228</v>
      </c>
      <c r="I560" s="16">
        <v>75.384000000000015</v>
      </c>
      <c r="J560" s="16">
        <v>9</v>
      </c>
      <c r="K560" s="16">
        <v>0.6</v>
      </c>
      <c r="L560" s="38">
        <v>-20.730599999999995</v>
      </c>
      <c r="M560" s="19">
        <f t="shared" si="72"/>
        <v>2015</v>
      </c>
      <c r="N560" s="19">
        <f t="shared" si="73"/>
        <v>6</v>
      </c>
      <c r="O560" s="19">
        <f t="shared" si="74"/>
        <v>26</v>
      </c>
      <c r="P560" s="12">
        <f t="shared" si="75"/>
        <v>170518.23699999996</v>
      </c>
      <c r="Q560" s="12">
        <f t="shared" si="76"/>
        <v>33990.876599999989</v>
      </c>
      <c r="R560" s="12">
        <f t="shared" si="77"/>
        <v>5340.4059999999999</v>
      </c>
      <c r="S560" s="10">
        <f t="shared" si="78"/>
        <v>62</v>
      </c>
      <c r="T560" s="10">
        <f t="shared" si="79"/>
        <v>12</v>
      </c>
      <c r="U560" s="46">
        <f t="shared" si="80"/>
        <v>314.14152941176468</v>
      </c>
    </row>
    <row r="561" spans="1:21" s="27" customFormat="1" x14ac:dyDescent="0.45">
      <c r="A561" s="40">
        <v>42181</v>
      </c>
      <c r="B561" s="9">
        <v>42185</v>
      </c>
      <c r="C561" s="7" t="s">
        <v>9</v>
      </c>
      <c r="D561" s="7" t="s">
        <v>703</v>
      </c>
      <c r="E561" s="7" t="s">
        <v>165</v>
      </c>
      <c r="F561" s="7" t="s">
        <v>12</v>
      </c>
      <c r="G561" s="7" t="s">
        <v>13</v>
      </c>
      <c r="H561" s="7" t="s">
        <v>3226</v>
      </c>
      <c r="I561" s="16">
        <v>332.94</v>
      </c>
      <c r="J561" s="16">
        <v>3</v>
      </c>
      <c r="K561" s="16">
        <v>0</v>
      </c>
      <c r="L561" s="38">
        <v>79.905599999999993</v>
      </c>
      <c r="M561" s="19">
        <f t="shared" si="72"/>
        <v>2015</v>
      </c>
      <c r="N561" s="19">
        <f t="shared" si="73"/>
        <v>6</v>
      </c>
      <c r="O561" s="19">
        <f t="shared" si="74"/>
        <v>26</v>
      </c>
      <c r="P561" s="12">
        <f t="shared" si="75"/>
        <v>170518.23699999996</v>
      </c>
      <c r="Q561" s="12">
        <f t="shared" si="76"/>
        <v>33990.876599999989</v>
      </c>
      <c r="R561" s="12">
        <f t="shared" si="77"/>
        <v>5340.4059999999999</v>
      </c>
      <c r="S561" s="10">
        <f t="shared" si="78"/>
        <v>62</v>
      </c>
      <c r="T561" s="10">
        <f t="shared" si="79"/>
        <v>12</v>
      </c>
      <c r="U561" s="46">
        <f t="shared" si="80"/>
        <v>314.14152941176468</v>
      </c>
    </row>
    <row r="562" spans="1:21" s="27" customFormat="1" x14ac:dyDescent="0.45">
      <c r="A562" s="40">
        <v>42183</v>
      </c>
      <c r="B562" s="9">
        <v>42187</v>
      </c>
      <c r="C562" s="7" t="s">
        <v>18</v>
      </c>
      <c r="D562" s="7" t="s">
        <v>159</v>
      </c>
      <c r="E562" s="7" t="s">
        <v>160</v>
      </c>
      <c r="F562" s="7" t="s">
        <v>21</v>
      </c>
      <c r="G562" s="7" t="s">
        <v>13</v>
      </c>
      <c r="H562" s="7" t="s">
        <v>3228</v>
      </c>
      <c r="I562" s="16">
        <v>621.7600000000001</v>
      </c>
      <c r="J562" s="16">
        <v>4</v>
      </c>
      <c r="K562" s="16">
        <v>0.2</v>
      </c>
      <c r="L562" s="38">
        <v>46.631999999999977</v>
      </c>
      <c r="M562" s="19">
        <f t="shared" si="72"/>
        <v>2015</v>
      </c>
      <c r="N562" s="19">
        <f t="shared" si="73"/>
        <v>6</v>
      </c>
      <c r="O562" s="19">
        <f t="shared" si="74"/>
        <v>27</v>
      </c>
      <c r="P562" s="12">
        <f t="shared" si="75"/>
        <v>170518.23699999996</v>
      </c>
      <c r="Q562" s="12">
        <f t="shared" si="76"/>
        <v>33990.876599999989</v>
      </c>
      <c r="R562" s="12">
        <f t="shared" si="77"/>
        <v>5660.1040000000003</v>
      </c>
      <c r="S562" s="10">
        <f t="shared" si="78"/>
        <v>71</v>
      </c>
      <c r="T562" s="10">
        <f t="shared" si="79"/>
        <v>14</v>
      </c>
      <c r="U562" s="46">
        <f t="shared" si="80"/>
        <v>297.90021052631579</v>
      </c>
    </row>
    <row r="563" spans="1:21" s="27" customFormat="1" x14ac:dyDescent="0.45">
      <c r="A563" s="40">
        <v>42183</v>
      </c>
      <c r="B563" s="9">
        <v>42188</v>
      </c>
      <c r="C563" s="7" t="s">
        <v>18</v>
      </c>
      <c r="D563" s="7" t="s">
        <v>143</v>
      </c>
      <c r="E563" s="7" t="s">
        <v>249</v>
      </c>
      <c r="F563" s="7" t="s">
        <v>79</v>
      </c>
      <c r="G563" s="7" t="s">
        <v>13</v>
      </c>
      <c r="H563" s="7" t="s">
        <v>14</v>
      </c>
      <c r="I563" s="16">
        <v>482.93999999999994</v>
      </c>
      <c r="J563" s="16">
        <v>6</v>
      </c>
      <c r="K563" s="16">
        <v>0.5</v>
      </c>
      <c r="L563" s="38">
        <v>-376.69319999999999</v>
      </c>
      <c r="M563" s="19">
        <f t="shared" si="72"/>
        <v>2015</v>
      </c>
      <c r="N563" s="19">
        <f t="shared" si="73"/>
        <v>6</v>
      </c>
      <c r="O563" s="19">
        <f t="shared" si="74"/>
        <v>27</v>
      </c>
      <c r="P563" s="12">
        <f t="shared" si="75"/>
        <v>170518.23699999996</v>
      </c>
      <c r="Q563" s="12">
        <f t="shared" si="76"/>
        <v>33990.876599999989</v>
      </c>
      <c r="R563" s="12">
        <f t="shared" si="77"/>
        <v>5660.1040000000003</v>
      </c>
      <c r="S563" s="10">
        <f t="shared" si="78"/>
        <v>71</v>
      </c>
      <c r="T563" s="10">
        <f t="shared" si="79"/>
        <v>14</v>
      </c>
      <c r="U563" s="46">
        <f t="shared" si="80"/>
        <v>297.90021052631579</v>
      </c>
    </row>
    <row r="564" spans="1:21" s="27" customFormat="1" x14ac:dyDescent="0.45">
      <c r="A564" s="40">
        <v>42184</v>
      </c>
      <c r="B564" s="9">
        <v>42190</v>
      </c>
      <c r="C564" s="7" t="s">
        <v>9</v>
      </c>
      <c r="D564" s="7" t="s">
        <v>1152</v>
      </c>
      <c r="E564" s="7" t="s">
        <v>78</v>
      </c>
      <c r="F564" s="7" t="s">
        <v>79</v>
      </c>
      <c r="G564" s="7" t="s">
        <v>13</v>
      </c>
      <c r="H564" s="7" t="s">
        <v>3228</v>
      </c>
      <c r="I564" s="16">
        <v>20.103999999999999</v>
      </c>
      <c r="J564" s="16">
        <v>1</v>
      </c>
      <c r="K564" s="16">
        <v>0.2</v>
      </c>
      <c r="L564" s="38">
        <v>1.7591000000000001</v>
      </c>
      <c r="M564" s="19">
        <f t="shared" si="72"/>
        <v>2015</v>
      </c>
      <c r="N564" s="19">
        <f t="shared" si="73"/>
        <v>6</v>
      </c>
      <c r="O564" s="19">
        <f t="shared" si="74"/>
        <v>27</v>
      </c>
      <c r="P564" s="12">
        <f t="shared" si="75"/>
        <v>170518.23699999996</v>
      </c>
      <c r="Q564" s="12">
        <f t="shared" si="76"/>
        <v>33990.876599999989</v>
      </c>
      <c r="R564" s="12">
        <f t="shared" si="77"/>
        <v>5660.1040000000003</v>
      </c>
      <c r="S564" s="10">
        <f t="shared" si="78"/>
        <v>71</v>
      </c>
      <c r="T564" s="10">
        <f t="shared" si="79"/>
        <v>14</v>
      </c>
      <c r="U564" s="46">
        <f t="shared" si="80"/>
        <v>297.90021052631579</v>
      </c>
    </row>
    <row r="565" spans="1:21" s="27" customFormat="1" x14ac:dyDescent="0.45">
      <c r="A565" s="40">
        <v>42184</v>
      </c>
      <c r="B565" s="9">
        <v>42187</v>
      </c>
      <c r="C565" s="7" t="s">
        <v>9</v>
      </c>
      <c r="D565" s="7" t="s">
        <v>138</v>
      </c>
      <c r="E565" s="7" t="s">
        <v>139</v>
      </c>
      <c r="F565" s="7" t="s">
        <v>79</v>
      </c>
      <c r="G565" s="7" t="s">
        <v>13</v>
      </c>
      <c r="H565" s="7" t="s">
        <v>3226</v>
      </c>
      <c r="I565" s="16">
        <v>117.88199999999999</v>
      </c>
      <c r="J565" s="16">
        <v>1</v>
      </c>
      <c r="K565" s="16">
        <v>0.1</v>
      </c>
      <c r="L565" s="38">
        <v>1.3097999999999956</v>
      </c>
      <c r="M565" s="19">
        <f t="shared" si="72"/>
        <v>2015</v>
      </c>
      <c r="N565" s="19">
        <f t="shared" si="73"/>
        <v>6</v>
      </c>
      <c r="O565" s="19">
        <f t="shared" si="74"/>
        <v>27</v>
      </c>
      <c r="P565" s="12">
        <f t="shared" si="75"/>
        <v>170518.23699999996</v>
      </c>
      <c r="Q565" s="12">
        <f t="shared" si="76"/>
        <v>33990.876599999989</v>
      </c>
      <c r="R565" s="12">
        <f t="shared" si="77"/>
        <v>5660.1040000000003</v>
      </c>
      <c r="S565" s="10">
        <f t="shared" si="78"/>
        <v>71</v>
      </c>
      <c r="T565" s="10">
        <f t="shared" si="79"/>
        <v>14</v>
      </c>
      <c r="U565" s="46">
        <f t="shared" si="80"/>
        <v>297.90021052631579</v>
      </c>
    </row>
    <row r="566" spans="1:21" s="27" customFormat="1" x14ac:dyDescent="0.45">
      <c r="A566" s="40">
        <v>42187</v>
      </c>
      <c r="B566" s="9">
        <v>42191</v>
      </c>
      <c r="C566" s="7" t="s">
        <v>9</v>
      </c>
      <c r="D566" s="7" t="s">
        <v>2671</v>
      </c>
      <c r="E566" s="7" t="s">
        <v>110</v>
      </c>
      <c r="F566" s="7" t="s">
        <v>55</v>
      </c>
      <c r="G566" s="7" t="s">
        <v>13</v>
      </c>
      <c r="H566" s="7" t="s">
        <v>3226</v>
      </c>
      <c r="I566" s="16">
        <v>408.42200000000003</v>
      </c>
      <c r="J566" s="16">
        <v>2</v>
      </c>
      <c r="K566" s="16">
        <v>0.3</v>
      </c>
      <c r="L566" s="38">
        <v>-5.8346000000000231</v>
      </c>
      <c r="M566" s="19">
        <f t="shared" si="72"/>
        <v>2015</v>
      </c>
      <c r="N566" s="19">
        <f t="shared" si="73"/>
        <v>7</v>
      </c>
      <c r="O566" s="19">
        <f t="shared" si="74"/>
        <v>27</v>
      </c>
      <c r="P566" s="12">
        <f t="shared" si="75"/>
        <v>170518.23699999996</v>
      </c>
      <c r="Q566" s="12">
        <f t="shared" si="76"/>
        <v>37563.989999999991</v>
      </c>
      <c r="R566" s="12">
        <f t="shared" si="77"/>
        <v>5660.1040000000003</v>
      </c>
      <c r="S566" s="10">
        <f t="shared" si="78"/>
        <v>71</v>
      </c>
      <c r="T566" s="10">
        <f t="shared" si="79"/>
        <v>14</v>
      </c>
      <c r="U566" s="46">
        <f t="shared" si="80"/>
        <v>297.90021052631579</v>
      </c>
    </row>
    <row r="567" spans="1:21" s="27" customFormat="1" x14ac:dyDescent="0.45">
      <c r="A567" s="40">
        <v>42187</v>
      </c>
      <c r="B567" s="9">
        <v>42191</v>
      </c>
      <c r="C567" s="7" t="s">
        <v>9</v>
      </c>
      <c r="D567" s="7" t="s">
        <v>2671</v>
      </c>
      <c r="E567" s="7" t="s">
        <v>110</v>
      </c>
      <c r="F567" s="7" t="s">
        <v>55</v>
      </c>
      <c r="G567" s="7" t="s">
        <v>13</v>
      </c>
      <c r="H567" s="7" t="s">
        <v>3226</v>
      </c>
      <c r="I567" s="16">
        <v>382.11599999999999</v>
      </c>
      <c r="J567" s="16">
        <v>6</v>
      </c>
      <c r="K567" s="16">
        <v>0.3</v>
      </c>
      <c r="L567" s="38">
        <v>-92.799600000000027</v>
      </c>
      <c r="M567" s="19">
        <f t="shared" si="72"/>
        <v>2015</v>
      </c>
      <c r="N567" s="19">
        <f t="shared" si="73"/>
        <v>7</v>
      </c>
      <c r="O567" s="19">
        <f t="shared" si="74"/>
        <v>27</v>
      </c>
      <c r="P567" s="12">
        <f t="shared" si="75"/>
        <v>170518.23699999996</v>
      </c>
      <c r="Q567" s="12">
        <f t="shared" si="76"/>
        <v>37563.989999999991</v>
      </c>
      <c r="R567" s="12">
        <f t="shared" si="77"/>
        <v>5660.1040000000003</v>
      </c>
      <c r="S567" s="10">
        <f t="shared" si="78"/>
        <v>71</v>
      </c>
      <c r="T567" s="10">
        <f t="shared" si="79"/>
        <v>14</v>
      </c>
      <c r="U567" s="46">
        <f t="shared" si="80"/>
        <v>297.90021052631579</v>
      </c>
    </row>
    <row r="568" spans="1:21" s="27" customFormat="1" x14ac:dyDescent="0.45">
      <c r="A568" s="40">
        <v>42187</v>
      </c>
      <c r="B568" s="9">
        <v>42189</v>
      </c>
      <c r="C568" s="7" t="s">
        <v>18</v>
      </c>
      <c r="D568" s="7" t="s">
        <v>1975</v>
      </c>
      <c r="E568" s="7" t="s">
        <v>44</v>
      </c>
      <c r="F568" s="7" t="s">
        <v>12</v>
      </c>
      <c r="G568" s="7" t="s">
        <v>13</v>
      </c>
      <c r="H568" s="7" t="s">
        <v>3228</v>
      </c>
      <c r="I568" s="16">
        <v>159.84000000000003</v>
      </c>
      <c r="J568" s="16">
        <v>10</v>
      </c>
      <c r="K568" s="16">
        <v>0.2</v>
      </c>
      <c r="L568" s="38">
        <v>45.954000000000008</v>
      </c>
      <c r="M568" s="19">
        <f t="shared" si="72"/>
        <v>2015</v>
      </c>
      <c r="N568" s="19">
        <f t="shared" si="73"/>
        <v>7</v>
      </c>
      <c r="O568" s="19">
        <f t="shared" si="74"/>
        <v>27</v>
      </c>
      <c r="P568" s="12">
        <f t="shared" si="75"/>
        <v>170518.23699999996</v>
      </c>
      <c r="Q568" s="12">
        <f t="shared" si="76"/>
        <v>37563.989999999991</v>
      </c>
      <c r="R568" s="12">
        <f t="shared" si="77"/>
        <v>5660.1040000000003</v>
      </c>
      <c r="S568" s="10">
        <f t="shared" si="78"/>
        <v>71</v>
      </c>
      <c r="T568" s="10">
        <f t="shared" si="79"/>
        <v>14</v>
      </c>
      <c r="U568" s="46">
        <f t="shared" si="80"/>
        <v>297.90021052631579</v>
      </c>
    </row>
    <row r="569" spans="1:21" s="27" customFormat="1" x14ac:dyDescent="0.45">
      <c r="A569" s="40">
        <v>42188</v>
      </c>
      <c r="B569" s="9">
        <v>42194</v>
      </c>
      <c r="C569" s="7" t="s">
        <v>9</v>
      </c>
      <c r="D569" s="7" t="s">
        <v>703</v>
      </c>
      <c r="E569" s="7" t="s">
        <v>11</v>
      </c>
      <c r="F569" s="7" t="s">
        <v>12</v>
      </c>
      <c r="G569" s="7" t="s">
        <v>13</v>
      </c>
      <c r="H569" s="7" t="s">
        <v>3226</v>
      </c>
      <c r="I569" s="16">
        <v>70.98</v>
      </c>
      <c r="J569" s="16">
        <v>1</v>
      </c>
      <c r="K569" s="16">
        <v>0</v>
      </c>
      <c r="L569" s="38">
        <v>4.968599999999995</v>
      </c>
      <c r="M569" s="19">
        <f t="shared" si="72"/>
        <v>2015</v>
      </c>
      <c r="N569" s="19">
        <f t="shared" si="73"/>
        <v>7</v>
      </c>
      <c r="O569" s="19">
        <f t="shared" si="74"/>
        <v>27</v>
      </c>
      <c r="P569" s="12">
        <f t="shared" si="75"/>
        <v>170518.23699999996</v>
      </c>
      <c r="Q569" s="12">
        <f t="shared" si="76"/>
        <v>37563.989999999991</v>
      </c>
      <c r="R569" s="12">
        <f t="shared" si="77"/>
        <v>5660.1040000000003</v>
      </c>
      <c r="S569" s="10">
        <f t="shared" si="78"/>
        <v>71</v>
      </c>
      <c r="T569" s="10">
        <f t="shared" si="79"/>
        <v>14</v>
      </c>
      <c r="U569" s="46">
        <f t="shared" si="80"/>
        <v>297.90021052631579</v>
      </c>
    </row>
    <row r="570" spans="1:21" s="27" customFormat="1" x14ac:dyDescent="0.45">
      <c r="A570" s="40">
        <v>42188</v>
      </c>
      <c r="B570" s="9">
        <v>42190</v>
      </c>
      <c r="C570" s="7" t="s">
        <v>18</v>
      </c>
      <c r="D570" s="7" t="s">
        <v>77</v>
      </c>
      <c r="E570" s="7" t="s">
        <v>78</v>
      </c>
      <c r="F570" s="7" t="s">
        <v>79</v>
      </c>
      <c r="G570" s="7" t="s">
        <v>13</v>
      </c>
      <c r="H570" s="7" t="s">
        <v>3228</v>
      </c>
      <c r="I570" s="16">
        <v>168.46400000000003</v>
      </c>
      <c r="J570" s="16">
        <v>2</v>
      </c>
      <c r="K570" s="16">
        <v>0.2</v>
      </c>
      <c r="L570" s="38">
        <v>-29.481200000000022</v>
      </c>
      <c r="M570" s="19">
        <f t="shared" si="72"/>
        <v>2015</v>
      </c>
      <c r="N570" s="19">
        <f t="shared" si="73"/>
        <v>7</v>
      </c>
      <c r="O570" s="19">
        <f t="shared" si="74"/>
        <v>27</v>
      </c>
      <c r="P570" s="12">
        <f t="shared" si="75"/>
        <v>170518.23699999996</v>
      </c>
      <c r="Q570" s="12">
        <f t="shared" si="76"/>
        <v>37563.989999999991</v>
      </c>
      <c r="R570" s="12">
        <f t="shared" si="77"/>
        <v>5660.1040000000003</v>
      </c>
      <c r="S570" s="10">
        <f t="shared" si="78"/>
        <v>71</v>
      </c>
      <c r="T570" s="10">
        <f t="shared" si="79"/>
        <v>14</v>
      </c>
      <c r="U570" s="46">
        <f t="shared" si="80"/>
        <v>297.90021052631579</v>
      </c>
    </row>
    <row r="571" spans="1:21" s="27" customFormat="1" x14ac:dyDescent="0.45">
      <c r="A571" s="40">
        <v>42188</v>
      </c>
      <c r="B571" s="9">
        <v>42190</v>
      </c>
      <c r="C571" s="7" t="s">
        <v>18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16">
        <v>282.88800000000003</v>
      </c>
      <c r="J571" s="16">
        <v>9</v>
      </c>
      <c r="K571" s="16">
        <v>0.2</v>
      </c>
      <c r="L571" s="38">
        <v>56.577599999999961</v>
      </c>
      <c r="M571" s="19">
        <f t="shared" si="72"/>
        <v>2015</v>
      </c>
      <c r="N571" s="19">
        <f t="shared" si="73"/>
        <v>7</v>
      </c>
      <c r="O571" s="19">
        <f t="shared" si="74"/>
        <v>27</v>
      </c>
      <c r="P571" s="12">
        <f t="shared" si="75"/>
        <v>170518.23699999996</v>
      </c>
      <c r="Q571" s="12">
        <f t="shared" si="76"/>
        <v>37563.989999999991</v>
      </c>
      <c r="R571" s="12">
        <f t="shared" si="77"/>
        <v>5660.1040000000003</v>
      </c>
      <c r="S571" s="10">
        <f t="shared" si="78"/>
        <v>71</v>
      </c>
      <c r="T571" s="10">
        <f t="shared" si="79"/>
        <v>14</v>
      </c>
      <c r="U571" s="46">
        <f t="shared" si="80"/>
        <v>297.90021052631579</v>
      </c>
    </row>
    <row r="572" spans="1:21" s="27" customFormat="1" x14ac:dyDescent="0.45">
      <c r="A572" s="40">
        <v>42190</v>
      </c>
      <c r="B572" s="9">
        <v>42195</v>
      </c>
      <c r="C572" s="7" t="s">
        <v>18</v>
      </c>
      <c r="D572" s="7" t="s">
        <v>810</v>
      </c>
      <c r="E572" s="7" t="s">
        <v>44</v>
      </c>
      <c r="F572" s="7" t="s">
        <v>12</v>
      </c>
      <c r="G572" s="7" t="s">
        <v>13</v>
      </c>
      <c r="H572" s="7" t="s">
        <v>3228</v>
      </c>
      <c r="I572" s="16">
        <v>4.9280000000000008</v>
      </c>
      <c r="J572" s="16">
        <v>2</v>
      </c>
      <c r="K572" s="16">
        <v>0.2</v>
      </c>
      <c r="L572" s="38">
        <v>0.73919999999999941</v>
      </c>
      <c r="M572" s="19">
        <f t="shared" si="72"/>
        <v>2015</v>
      </c>
      <c r="N572" s="19">
        <f t="shared" si="73"/>
        <v>7</v>
      </c>
      <c r="O572" s="19">
        <f t="shared" si="74"/>
        <v>28</v>
      </c>
      <c r="P572" s="12">
        <f t="shared" si="75"/>
        <v>170518.23699999996</v>
      </c>
      <c r="Q572" s="12">
        <f t="shared" si="76"/>
        <v>37563.989999999991</v>
      </c>
      <c r="R572" s="12">
        <f t="shared" si="77"/>
        <v>8792.5579999999991</v>
      </c>
      <c r="S572" s="10">
        <f t="shared" si="78"/>
        <v>117</v>
      </c>
      <c r="T572" s="10">
        <f t="shared" si="79"/>
        <v>22</v>
      </c>
      <c r="U572" s="46">
        <f t="shared" si="80"/>
        <v>274.76743749999997</v>
      </c>
    </row>
    <row r="573" spans="1:21" s="27" customFormat="1" x14ac:dyDescent="0.45">
      <c r="A573" s="40">
        <v>42190</v>
      </c>
      <c r="B573" s="9">
        <v>42196</v>
      </c>
      <c r="C573" s="7" t="s">
        <v>18</v>
      </c>
      <c r="D573" s="7" t="s">
        <v>233</v>
      </c>
      <c r="E573" s="7" t="s">
        <v>44</v>
      </c>
      <c r="F573" s="7" t="s">
        <v>12</v>
      </c>
      <c r="G573" s="7" t="s">
        <v>13</v>
      </c>
      <c r="H573" s="7" t="s">
        <v>3228</v>
      </c>
      <c r="I573" s="16">
        <v>4.9280000000000008</v>
      </c>
      <c r="J573" s="16">
        <v>2</v>
      </c>
      <c r="K573" s="16">
        <v>0.2</v>
      </c>
      <c r="L573" s="38">
        <v>0.73919999999999941</v>
      </c>
      <c r="M573" s="19">
        <f t="shared" si="72"/>
        <v>2015</v>
      </c>
      <c r="N573" s="19">
        <f t="shared" si="73"/>
        <v>7</v>
      </c>
      <c r="O573" s="19">
        <f t="shared" si="74"/>
        <v>28</v>
      </c>
      <c r="P573" s="12">
        <f t="shared" si="75"/>
        <v>170518.23699999996</v>
      </c>
      <c r="Q573" s="12">
        <f t="shared" si="76"/>
        <v>37563.989999999991</v>
      </c>
      <c r="R573" s="12">
        <f t="shared" si="77"/>
        <v>8792.5579999999991</v>
      </c>
      <c r="S573" s="10">
        <f t="shared" si="78"/>
        <v>117</v>
      </c>
      <c r="T573" s="10">
        <f t="shared" si="79"/>
        <v>22</v>
      </c>
      <c r="U573" s="46">
        <f t="shared" si="80"/>
        <v>274.76743749999997</v>
      </c>
    </row>
    <row r="574" spans="1:21" s="27" customFormat="1" x14ac:dyDescent="0.45">
      <c r="A574" s="40">
        <v>42191</v>
      </c>
      <c r="B574" s="9">
        <v>42195</v>
      </c>
      <c r="C574" s="7" t="s">
        <v>18</v>
      </c>
      <c r="D574" s="7" t="s">
        <v>138</v>
      </c>
      <c r="E574" s="7" t="s">
        <v>139</v>
      </c>
      <c r="F574" s="7" t="s">
        <v>79</v>
      </c>
      <c r="G574" s="7" t="s">
        <v>13</v>
      </c>
      <c r="H574" s="7" t="s">
        <v>3228</v>
      </c>
      <c r="I574" s="16">
        <v>13.96</v>
      </c>
      <c r="J574" s="16">
        <v>2</v>
      </c>
      <c r="K574" s="16">
        <v>0</v>
      </c>
      <c r="L574" s="38">
        <v>6.7008000000000001</v>
      </c>
      <c r="M574" s="19">
        <f t="shared" si="72"/>
        <v>2015</v>
      </c>
      <c r="N574" s="19">
        <f t="shared" si="73"/>
        <v>7</v>
      </c>
      <c r="O574" s="19">
        <f t="shared" si="74"/>
        <v>28</v>
      </c>
      <c r="P574" s="12">
        <f t="shared" si="75"/>
        <v>170518.23699999996</v>
      </c>
      <c r="Q574" s="12">
        <f t="shared" si="76"/>
        <v>37563.989999999991</v>
      </c>
      <c r="R574" s="12">
        <f t="shared" si="77"/>
        <v>8792.5579999999991</v>
      </c>
      <c r="S574" s="10">
        <f t="shared" si="78"/>
        <v>117</v>
      </c>
      <c r="T574" s="10">
        <f t="shared" si="79"/>
        <v>22</v>
      </c>
      <c r="U574" s="46">
        <f t="shared" si="80"/>
        <v>274.76743749999997</v>
      </c>
    </row>
    <row r="575" spans="1:21" s="27" customFormat="1" x14ac:dyDescent="0.45">
      <c r="A575" s="40">
        <v>42191</v>
      </c>
      <c r="B575" s="9">
        <v>42195</v>
      </c>
      <c r="C575" s="7" t="s">
        <v>18</v>
      </c>
      <c r="D575" s="7" t="s">
        <v>138</v>
      </c>
      <c r="E575" s="7" t="s">
        <v>139</v>
      </c>
      <c r="F575" s="7" t="s">
        <v>79</v>
      </c>
      <c r="G575" s="7" t="s">
        <v>13</v>
      </c>
      <c r="H575" s="7" t="s">
        <v>3228</v>
      </c>
      <c r="I575" s="16">
        <v>155.82</v>
      </c>
      <c r="J575" s="16">
        <v>3</v>
      </c>
      <c r="K575" s="16">
        <v>0</v>
      </c>
      <c r="L575" s="38">
        <v>63.886200000000002</v>
      </c>
      <c r="M575" s="19">
        <f t="shared" si="72"/>
        <v>2015</v>
      </c>
      <c r="N575" s="19">
        <f t="shared" si="73"/>
        <v>7</v>
      </c>
      <c r="O575" s="19">
        <f t="shared" si="74"/>
        <v>28</v>
      </c>
      <c r="P575" s="12">
        <f t="shared" si="75"/>
        <v>170518.23699999996</v>
      </c>
      <c r="Q575" s="12">
        <f t="shared" si="76"/>
        <v>37563.989999999991</v>
      </c>
      <c r="R575" s="12">
        <f t="shared" si="77"/>
        <v>8792.5579999999991</v>
      </c>
      <c r="S575" s="10">
        <f t="shared" si="78"/>
        <v>117</v>
      </c>
      <c r="T575" s="10">
        <f t="shared" si="79"/>
        <v>22</v>
      </c>
      <c r="U575" s="46">
        <f t="shared" si="80"/>
        <v>274.76743749999997</v>
      </c>
    </row>
    <row r="576" spans="1:21" s="27" customFormat="1" x14ac:dyDescent="0.45">
      <c r="A576" s="40">
        <v>42191</v>
      </c>
      <c r="B576" s="9">
        <v>42196</v>
      </c>
      <c r="C576" s="7" t="s">
        <v>52</v>
      </c>
      <c r="D576" s="7" t="s">
        <v>2303</v>
      </c>
      <c r="E576" s="7" t="s">
        <v>601</v>
      </c>
      <c r="F576" s="7" t="s">
        <v>79</v>
      </c>
      <c r="G576" s="7" t="s">
        <v>13</v>
      </c>
      <c r="H576" s="7" t="s">
        <v>14</v>
      </c>
      <c r="I576" s="16">
        <v>301.95999999999998</v>
      </c>
      <c r="J576" s="16">
        <v>2</v>
      </c>
      <c r="K576" s="16">
        <v>0</v>
      </c>
      <c r="L576" s="38">
        <v>60.391999999999996</v>
      </c>
      <c r="M576" s="19">
        <f t="shared" si="72"/>
        <v>2015</v>
      </c>
      <c r="N576" s="19">
        <f t="shared" si="73"/>
        <v>7</v>
      </c>
      <c r="O576" s="19">
        <f t="shared" si="74"/>
        <v>28</v>
      </c>
      <c r="P576" s="12">
        <f t="shared" si="75"/>
        <v>170518.23699999996</v>
      </c>
      <c r="Q576" s="12">
        <f t="shared" si="76"/>
        <v>37563.989999999991</v>
      </c>
      <c r="R576" s="12">
        <f t="shared" si="77"/>
        <v>8792.5579999999991</v>
      </c>
      <c r="S576" s="10">
        <f t="shared" si="78"/>
        <v>117</v>
      </c>
      <c r="T576" s="10">
        <f t="shared" si="79"/>
        <v>22</v>
      </c>
      <c r="U576" s="46">
        <f t="shared" si="80"/>
        <v>274.76743749999997</v>
      </c>
    </row>
    <row r="577" spans="1:21" s="27" customFormat="1" x14ac:dyDescent="0.45">
      <c r="A577" s="40">
        <v>42191</v>
      </c>
      <c r="B577" s="9">
        <v>42196</v>
      </c>
      <c r="C577" s="7" t="s">
        <v>9</v>
      </c>
      <c r="D577" s="7" t="s">
        <v>298</v>
      </c>
      <c r="E577" s="7" t="s">
        <v>20</v>
      </c>
      <c r="F577" s="7" t="s">
        <v>21</v>
      </c>
      <c r="G577" s="7" t="s">
        <v>13</v>
      </c>
      <c r="H577" s="7" t="s">
        <v>3226</v>
      </c>
      <c r="I577" s="16">
        <v>170.35200000000003</v>
      </c>
      <c r="J577" s="16">
        <v>3</v>
      </c>
      <c r="K577" s="16">
        <v>0.2</v>
      </c>
      <c r="L577" s="38">
        <v>-17.035200000000003</v>
      </c>
      <c r="M577" s="19">
        <f t="shared" si="72"/>
        <v>2015</v>
      </c>
      <c r="N577" s="19">
        <f t="shared" si="73"/>
        <v>7</v>
      </c>
      <c r="O577" s="19">
        <f t="shared" si="74"/>
        <v>28</v>
      </c>
      <c r="P577" s="12">
        <f t="shared" si="75"/>
        <v>170518.23699999996</v>
      </c>
      <c r="Q577" s="12">
        <f t="shared" si="76"/>
        <v>37563.989999999991</v>
      </c>
      <c r="R577" s="12">
        <f t="shared" si="77"/>
        <v>8792.5579999999991</v>
      </c>
      <c r="S577" s="10">
        <f t="shared" si="78"/>
        <v>117</v>
      </c>
      <c r="T577" s="10">
        <f t="shared" si="79"/>
        <v>22</v>
      </c>
      <c r="U577" s="46">
        <f t="shared" si="80"/>
        <v>274.76743749999997</v>
      </c>
    </row>
    <row r="578" spans="1:21" s="27" customFormat="1" x14ac:dyDescent="0.45">
      <c r="A578" s="40">
        <v>42194</v>
      </c>
      <c r="B578" s="9">
        <v>42199</v>
      </c>
      <c r="C578" s="7" t="s">
        <v>9</v>
      </c>
      <c r="D578" s="7" t="s">
        <v>1439</v>
      </c>
      <c r="E578" s="7" t="s">
        <v>1255</v>
      </c>
      <c r="F578" s="7" t="s">
        <v>79</v>
      </c>
      <c r="G578" s="7" t="s">
        <v>13</v>
      </c>
      <c r="H578" s="7" t="s">
        <v>3228</v>
      </c>
      <c r="I578" s="16">
        <v>181.96</v>
      </c>
      <c r="J578" s="16">
        <v>2</v>
      </c>
      <c r="K578" s="16">
        <v>0</v>
      </c>
      <c r="L578" s="38">
        <v>20.015600000000006</v>
      </c>
      <c r="M578" s="19">
        <f t="shared" ref="M578:M641" si="81">YEAR(A578)</f>
        <v>2015</v>
      </c>
      <c r="N578" s="19">
        <f t="shared" ref="N578:N641" si="82">MONTH(A578)</f>
        <v>7</v>
      </c>
      <c r="O578" s="19">
        <f t="shared" ref="O578:O641" si="83">WEEKNUM(A578)</f>
        <v>28</v>
      </c>
      <c r="P578" s="12">
        <f t="shared" ref="P578:P641" si="84">SUMIF($M:$M,M578,$I:$I)</f>
        <v>170518.23699999996</v>
      </c>
      <c r="Q578" s="12">
        <f t="shared" ref="Q578:Q641" si="85">SUMIF($N:$N,N578,$I:$I)</f>
        <v>37563.989999999991</v>
      </c>
      <c r="R578" s="12">
        <f t="shared" ref="R578:R641" si="86">SUMIF($O:$O,O578,$I:$I)</f>
        <v>8792.5579999999991</v>
      </c>
      <c r="S578" s="10">
        <f t="shared" ref="S578:S641" si="87">SUMIF($O:$O,O578,$J:$J)</f>
        <v>117</v>
      </c>
      <c r="T578" s="10">
        <f t="shared" ref="T578:T641" si="88">COUNTIFS($O:$O,O578,$K:$K,"&lt;&gt;0")</f>
        <v>22</v>
      </c>
      <c r="U578" s="46">
        <f t="shared" si="80"/>
        <v>274.76743749999997</v>
      </c>
    </row>
    <row r="579" spans="1:21" s="27" customFormat="1" x14ac:dyDescent="0.45">
      <c r="A579" s="40">
        <v>42196</v>
      </c>
      <c r="B579" s="9">
        <v>42198</v>
      </c>
      <c r="C579" s="7" t="s">
        <v>9</v>
      </c>
      <c r="D579" s="7" t="s">
        <v>77</v>
      </c>
      <c r="E579" s="7" t="s">
        <v>78</v>
      </c>
      <c r="F579" s="7" t="s">
        <v>79</v>
      </c>
      <c r="G579" s="7" t="s">
        <v>13</v>
      </c>
      <c r="H579" s="7" t="s">
        <v>3228</v>
      </c>
      <c r="I579" s="16">
        <v>289.80000000000007</v>
      </c>
      <c r="J579" s="16">
        <v>7</v>
      </c>
      <c r="K579" s="16">
        <v>0.2</v>
      </c>
      <c r="L579" s="38">
        <v>36.224999999999966</v>
      </c>
      <c r="M579" s="19">
        <f t="shared" si="81"/>
        <v>2015</v>
      </c>
      <c r="N579" s="19">
        <f t="shared" si="82"/>
        <v>7</v>
      </c>
      <c r="O579" s="19">
        <f t="shared" si="83"/>
        <v>28</v>
      </c>
      <c r="P579" s="12">
        <f t="shared" si="84"/>
        <v>170518.23699999996</v>
      </c>
      <c r="Q579" s="12">
        <f t="shared" si="85"/>
        <v>37563.989999999991</v>
      </c>
      <c r="R579" s="12">
        <f t="shared" si="86"/>
        <v>8792.5579999999991</v>
      </c>
      <c r="S579" s="10">
        <f t="shared" si="87"/>
        <v>117</v>
      </c>
      <c r="T579" s="10">
        <f t="shared" si="88"/>
        <v>22</v>
      </c>
      <c r="U579" s="46">
        <f t="shared" ref="U579:U642" si="89">AVERAGEIF($O:$O,O579,$I:$I)</f>
        <v>274.76743749999997</v>
      </c>
    </row>
    <row r="580" spans="1:21" s="27" customFormat="1" x14ac:dyDescent="0.45">
      <c r="A580" s="40">
        <v>42196</v>
      </c>
      <c r="B580" s="9">
        <v>42198</v>
      </c>
      <c r="C580" s="7" t="s">
        <v>9</v>
      </c>
      <c r="D580" s="7" t="s">
        <v>77</v>
      </c>
      <c r="E580" s="7" t="s">
        <v>78</v>
      </c>
      <c r="F580" s="7" t="s">
        <v>79</v>
      </c>
      <c r="G580" s="7" t="s">
        <v>13</v>
      </c>
      <c r="H580" s="7" t="s">
        <v>3226</v>
      </c>
      <c r="I580" s="16">
        <v>341.48799999999994</v>
      </c>
      <c r="J580" s="16">
        <v>8</v>
      </c>
      <c r="K580" s="16">
        <v>0.3</v>
      </c>
      <c r="L580" s="38">
        <v>-73.175999999999988</v>
      </c>
      <c r="M580" s="19">
        <f t="shared" si="81"/>
        <v>2015</v>
      </c>
      <c r="N580" s="19">
        <f t="shared" si="82"/>
        <v>7</v>
      </c>
      <c r="O580" s="19">
        <f t="shared" si="83"/>
        <v>28</v>
      </c>
      <c r="P580" s="12">
        <f t="shared" si="84"/>
        <v>170518.23699999996</v>
      </c>
      <c r="Q580" s="12">
        <f t="shared" si="85"/>
        <v>37563.989999999991</v>
      </c>
      <c r="R580" s="12">
        <f t="shared" si="86"/>
        <v>8792.5579999999991</v>
      </c>
      <c r="S580" s="10">
        <f t="shared" si="87"/>
        <v>117</v>
      </c>
      <c r="T580" s="10">
        <f t="shared" si="88"/>
        <v>22</v>
      </c>
      <c r="U580" s="46">
        <f t="shared" si="89"/>
        <v>274.76743749999997</v>
      </c>
    </row>
    <row r="581" spans="1:21" s="27" customFormat="1" x14ac:dyDescent="0.45">
      <c r="A581" s="40">
        <v>42196</v>
      </c>
      <c r="B581" s="9">
        <v>42198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3228</v>
      </c>
      <c r="I581" s="16">
        <v>25.344000000000001</v>
      </c>
      <c r="J581" s="16">
        <v>6</v>
      </c>
      <c r="K581" s="16">
        <v>0.2</v>
      </c>
      <c r="L581" s="38">
        <v>3.4847999999999981</v>
      </c>
      <c r="M581" s="19">
        <f t="shared" si="81"/>
        <v>2015</v>
      </c>
      <c r="N581" s="19">
        <f t="shared" si="82"/>
        <v>7</v>
      </c>
      <c r="O581" s="19">
        <f t="shared" si="83"/>
        <v>28</v>
      </c>
      <c r="P581" s="12">
        <f t="shared" si="84"/>
        <v>170518.23699999996</v>
      </c>
      <c r="Q581" s="12">
        <f t="shared" si="85"/>
        <v>37563.989999999991</v>
      </c>
      <c r="R581" s="12">
        <f t="shared" si="86"/>
        <v>8792.5579999999991</v>
      </c>
      <c r="S581" s="10">
        <f t="shared" si="87"/>
        <v>117</v>
      </c>
      <c r="T581" s="10">
        <f t="shared" si="88"/>
        <v>22</v>
      </c>
      <c r="U581" s="46">
        <f t="shared" si="89"/>
        <v>274.76743749999997</v>
      </c>
    </row>
    <row r="582" spans="1:21" s="27" customFormat="1" x14ac:dyDescent="0.45">
      <c r="A582" s="40">
        <v>42196</v>
      </c>
      <c r="B582" s="9">
        <v>42197</v>
      </c>
      <c r="C582" s="7" t="s">
        <v>18</v>
      </c>
      <c r="D582" s="7" t="s">
        <v>260</v>
      </c>
      <c r="E582" s="7" t="s">
        <v>127</v>
      </c>
      <c r="F582" s="7" t="s">
        <v>79</v>
      </c>
      <c r="G582" s="7" t="s">
        <v>13</v>
      </c>
      <c r="H582" s="7" t="s">
        <v>29</v>
      </c>
      <c r="I582" s="16">
        <v>199.83600000000001</v>
      </c>
      <c r="J582" s="16">
        <v>4</v>
      </c>
      <c r="K582" s="16">
        <v>0.3</v>
      </c>
      <c r="L582" s="38">
        <v>-37.112400000000036</v>
      </c>
      <c r="M582" s="19">
        <f t="shared" si="81"/>
        <v>2015</v>
      </c>
      <c r="N582" s="19">
        <f t="shared" si="82"/>
        <v>7</v>
      </c>
      <c r="O582" s="19">
        <f t="shared" si="83"/>
        <v>28</v>
      </c>
      <c r="P582" s="12">
        <f t="shared" si="84"/>
        <v>170518.23699999996</v>
      </c>
      <c r="Q582" s="12">
        <f t="shared" si="85"/>
        <v>37563.989999999991</v>
      </c>
      <c r="R582" s="12">
        <f t="shared" si="86"/>
        <v>8792.5579999999991</v>
      </c>
      <c r="S582" s="10">
        <f t="shared" si="87"/>
        <v>117</v>
      </c>
      <c r="T582" s="10">
        <f t="shared" si="88"/>
        <v>22</v>
      </c>
      <c r="U582" s="46">
        <f t="shared" si="89"/>
        <v>274.76743749999997</v>
      </c>
    </row>
    <row r="583" spans="1:21" s="27" customFormat="1" x14ac:dyDescent="0.45">
      <c r="A583" s="40">
        <v>42197</v>
      </c>
      <c r="B583" s="9">
        <v>42202</v>
      </c>
      <c r="C583" s="7" t="s">
        <v>9</v>
      </c>
      <c r="D583" s="7" t="s">
        <v>156</v>
      </c>
      <c r="E583" s="7" t="s">
        <v>110</v>
      </c>
      <c r="F583" s="7" t="s">
        <v>55</v>
      </c>
      <c r="G583" s="7" t="s">
        <v>13</v>
      </c>
      <c r="H583" s="7" t="s">
        <v>3226</v>
      </c>
      <c r="I583" s="16">
        <v>383.60699999999997</v>
      </c>
      <c r="J583" s="16">
        <v>9</v>
      </c>
      <c r="K583" s="16">
        <v>0.3</v>
      </c>
      <c r="L583" s="38">
        <v>-5.4801000000000215</v>
      </c>
      <c r="M583" s="19">
        <f t="shared" si="81"/>
        <v>2015</v>
      </c>
      <c r="N583" s="19">
        <f t="shared" si="82"/>
        <v>7</v>
      </c>
      <c r="O583" s="19">
        <f t="shared" si="83"/>
        <v>29</v>
      </c>
      <c r="P583" s="12">
        <f t="shared" si="84"/>
        <v>170518.23699999996</v>
      </c>
      <c r="Q583" s="12">
        <f t="shared" si="85"/>
        <v>37563.989999999991</v>
      </c>
      <c r="R583" s="12">
        <f t="shared" si="86"/>
        <v>7141.107</v>
      </c>
      <c r="S583" s="10">
        <f t="shared" si="87"/>
        <v>70</v>
      </c>
      <c r="T583" s="10">
        <f t="shared" si="88"/>
        <v>16</v>
      </c>
      <c r="U583" s="46">
        <f t="shared" si="89"/>
        <v>357.05534999999998</v>
      </c>
    </row>
    <row r="584" spans="1:21" s="27" customFormat="1" x14ac:dyDescent="0.45">
      <c r="A584" s="40">
        <v>42197</v>
      </c>
      <c r="B584" s="9">
        <v>42202</v>
      </c>
      <c r="C584" s="7" t="s">
        <v>9</v>
      </c>
      <c r="D584" s="7" t="s">
        <v>156</v>
      </c>
      <c r="E584" s="7" t="s">
        <v>110</v>
      </c>
      <c r="F584" s="7" t="s">
        <v>55</v>
      </c>
      <c r="G584" s="7" t="s">
        <v>13</v>
      </c>
      <c r="H584" s="7" t="s">
        <v>3228</v>
      </c>
      <c r="I584" s="16">
        <v>7.76</v>
      </c>
      <c r="J584" s="16">
        <v>1</v>
      </c>
      <c r="K584" s="16">
        <v>0.6</v>
      </c>
      <c r="L584" s="38">
        <v>-2.1340000000000003</v>
      </c>
      <c r="M584" s="19">
        <f t="shared" si="81"/>
        <v>2015</v>
      </c>
      <c r="N584" s="19">
        <f t="shared" si="82"/>
        <v>7</v>
      </c>
      <c r="O584" s="19">
        <f t="shared" si="83"/>
        <v>29</v>
      </c>
      <c r="P584" s="12">
        <f t="shared" si="84"/>
        <v>170518.23699999996</v>
      </c>
      <c r="Q584" s="12">
        <f t="shared" si="85"/>
        <v>37563.989999999991</v>
      </c>
      <c r="R584" s="12">
        <f t="shared" si="86"/>
        <v>7141.107</v>
      </c>
      <c r="S584" s="10">
        <f t="shared" si="87"/>
        <v>70</v>
      </c>
      <c r="T584" s="10">
        <f t="shared" si="88"/>
        <v>16</v>
      </c>
      <c r="U584" s="46">
        <f t="shared" si="89"/>
        <v>357.05534999999998</v>
      </c>
    </row>
    <row r="585" spans="1:21" s="27" customFormat="1" x14ac:dyDescent="0.45">
      <c r="A585" s="40">
        <v>42198</v>
      </c>
      <c r="B585" s="9">
        <v>42200</v>
      </c>
      <c r="C585" s="7" t="s">
        <v>9</v>
      </c>
      <c r="D585" s="7" t="s">
        <v>138</v>
      </c>
      <c r="E585" s="7" t="s">
        <v>139</v>
      </c>
      <c r="F585" s="7" t="s">
        <v>79</v>
      </c>
      <c r="G585" s="7" t="s">
        <v>13</v>
      </c>
      <c r="H585" s="7" t="s">
        <v>3226</v>
      </c>
      <c r="I585" s="16">
        <v>1931.04</v>
      </c>
      <c r="J585" s="16">
        <v>9</v>
      </c>
      <c r="K585" s="16">
        <v>0.1</v>
      </c>
      <c r="L585" s="38">
        <v>321.83999999999992</v>
      </c>
      <c r="M585" s="19">
        <f t="shared" si="81"/>
        <v>2015</v>
      </c>
      <c r="N585" s="19">
        <f t="shared" si="82"/>
        <v>7</v>
      </c>
      <c r="O585" s="19">
        <f t="shared" si="83"/>
        <v>29</v>
      </c>
      <c r="P585" s="12">
        <f t="shared" si="84"/>
        <v>170518.23699999996</v>
      </c>
      <c r="Q585" s="12">
        <f t="shared" si="85"/>
        <v>37563.989999999991</v>
      </c>
      <c r="R585" s="12">
        <f t="shared" si="86"/>
        <v>7141.107</v>
      </c>
      <c r="S585" s="10">
        <f t="shared" si="87"/>
        <v>70</v>
      </c>
      <c r="T585" s="10">
        <f t="shared" si="88"/>
        <v>16</v>
      </c>
      <c r="U585" s="46">
        <f t="shared" si="89"/>
        <v>357.05534999999998</v>
      </c>
    </row>
    <row r="586" spans="1:21" s="27" customFormat="1" x14ac:dyDescent="0.45">
      <c r="A586" s="40">
        <v>42199</v>
      </c>
      <c r="B586" s="9">
        <v>42204</v>
      </c>
      <c r="C586" s="7" t="s">
        <v>9</v>
      </c>
      <c r="D586" s="7" t="s">
        <v>865</v>
      </c>
      <c r="E586" s="7" t="s">
        <v>160</v>
      </c>
      <c r="F586" s="7" t="s">
        <v>21</v>
      </c>
      <c r="G586" s="7" t="s">
        <v>13</v>
      </c>
      <c r="H586" s="7" t="s">
        <v>3226</v>
      </c>
      <c r="I586" s="16">
        <v>441.92</v>
      </c>
      <c r="J586" s="16">
        <v>2</v>
      </c>
      <c r="K586" s="16">
        <v>0.2</v>
      </c>
      <c r="L586" s="38">
        <v>49.715999999999966</v>
      </c>
      <c r="M586" s="19">
        <f t="shared" si="81"/>
        <v>2015</v>
      </c>
      <c r="N586" s="19">
        <f t="shared" si="82"/>
        <v>7</v>
      </c>
      <c r="O586" s="19">
        <f t="shared" si="83"/>
        <v>29</v>
      </c>
      <c r="P586" s="12">
        <f t="shared" si="84"/>
        <v>170518.23699999996</v>
      </c>
      <c r="Q586" s="12">
        <f t="shared" si="85"/>
        <v>37563.989999999991</v>
      </c>
      <c r="R586" s="12">
        <f t="shared" si="86"/>
        <v>7141.107</v>
      </c>
      <c r="S586" s="10">
        <f t="shared" si="87"/>
        <v>70</v>
      </c>
      <c r="T586" s="10">
        <f t="shared" si="88"/>
        <v>16</v>
      </c>
      <c r="U586" s="46">
        <f t="shared" si="89"/>
        <v>357.05534999999998</v>
      </c>
    </row>
    <row r="587" spans="1:21" s="27" customFormat="1" x14ac:dyDescent="0.45">
      <c r="A587" s="40">
        <v>42199</v>
      </c>
      <c r="B587" s="9">
        <v>42204</v>
      </c>
      <c r="C587" s="7" t="s">
        <v>9</v>
      </c>
      <c r="D587" s="7" t="s">
        <v>865</v>
      </c>
      <c r="E587" s="7" t="s">
        <v>160</v>
      </c>
      <c r="F587" s="7" t="s">
        <v>21</v>
      </c>
      <c r="G587" s="7" t="s">
        <v>13</v>
      </c>
      <c r="H587" s="7" t="s">
        <v>14</v>
      </c>
      <c r="I587" s="16">
        <v>127.76400000000002</v>
      </c>
      <c r="J587" s="16">
        <v>6</v>
      </c>
      <c r="K587" s="16">
        <v>0.7</v>
      </c>
      <c r="L587" s="38">
        <v>-191.64599999999996</v>
      </c>
      <c r="M587" s="19">
        <f t="shared" si="81"/>
        <v>2015</v>
      </c>
      <c r="N587" s="19">
        <f t="shared" si="82"/>
        <v>7</v>
      </c>
      <c r="O587" s="19">
        <f t="shared" si="83"/>
        <v>29</v>
      </c>
      <c r="P587" s="12">
        <f t="shared" si="84"/>
        <v>170518.23699999996</v>
      </c>
      <c r="Q587" s="12">
        <f t="shared" si="85"/>
        <v>37563.989999999991</v>
      </c>
      <c r="R587" s="12">
        <f t="shared" si="86"/>
        <v>7141.107</v>
      </c>
      <c r="S587" s="10">
        <f t="shared" si="87"/>
        <v>70</v>
      </c>
      <c r="T587" s="10">
        <f t="shared" si="88"/>
        <v>16</v>
      </c>
      <c r="U587" s="46">
        <f t="shared" si="89"/>
        <v>357.05534999999998</v>
      </c>
    </row>
    <row r="588" spans="1:21" s="27" customFormat="1" x14ac:dyDescent="0.45">
      <c r="A588" s="40">
        <v>42201</v>
      </c>
      <c r="B588" s="9">
        <v>42201</v>
      </c>
      <c r="C588" s="7" t="s">
        <v>18</v>
      </c>
      <c r="D588" s="7" t="s">
        <v>67</v>
      </c>
      <c r="E588" s="7" t="s">
        <v>20</v>
      </c>
      <c r="F588" s="7" t="s">
        <v>21</v>
      </c>
      <c r="G588" s="7" t="s">
        <v>13</v>
      </c>
      <c r="H588" s="7" t="s">
        <v>3226</v>
      </c>
      <c r="I588" s="16">
        <v>1348.7040000000002</v>
      </c>
      <c r="J588" s="16">
        <v>6</v>
      </c>
      <c r="K588" s="16">
        <v>0.2</v>
      </c>
      <c r="L588" s="38">
        <v>-219.16440000000023</v>
      </c>
      <c r="M588" s="19">
        <f t="shared" si="81"/>
        <v>2015</v>
      </c>
      <c r="N588" s="19">
        <f t="shared" si="82"/>
        <v>7</v>
      </c>
      <c r="O588" s="19">
        <f t="shared" si="83"/>
        <v>29</v>
      </c>
      <c r="P588" s="12">
        <f t="shared" si="84"/>
        <v>170518.23699999996</v>
      </c>
      <c r="Q588" s="12">
        <f t="shared" si="85"/>
        <v>37563.989999999991</v>
      </c>
      <c r="R588" s="12">
        <f t="shared" si="86"/>
        <v>7141.107</v>
      </c>
      <c r="S588" s="10">
        <f t="shared" si="87"/>
        <v>70</v>
      </c>
      <c r="T588" s="10">
        <f t="shared" si="88"/>
        <v>16</v>
      </c>
      <c r="U588" s="46">
        <f t="shared" si="89"/>
        <v>357.05534999999998</v>
      </c>
    </row>
    <row r="589" spans="1:21" s="27" customFormat="1" x14ac:dyDescent="0.45">
      <c r="A589" s="40">
        <v>42201</v>
      </c>
      <c r="B589" s="9">
        <v>42201</v>
      </c>
      <c r="C589" s="7" t="s">
        <v>18</v>
      </c>
      <c r="D589" s="7" t="s">
        <v>67</v>
      </c>
      <c r="E589" s="7" t="s">
        <v>20</v>
      </c>
      <c r="F589" s="7" t="s">
        <v>21</v>
      </c>
      <c r="G589" s="7" t="s">
        <v>13</v>
      </c>
      <c r="H589" s="7" t="s">
        <v>3226</v>
      </c>
      <c r="I589" s="16">
        <v>700.15200000000004</v>
      </c>
      <c r="J589" s="16">
        <v>3</v>
      </c>
      <c r="K589" s="16">
        <v>0.2</v>
      </c>
      <c r="L589" s="38">
        <v>78.767099999999971</v>
      </c>
      <c r="M589" s="19">
        <f t="shared" si="81"/>
        <v>2015</v>
      </c>
      <c r="N589" s="19">
        <f t="shared" si="82"/>
        <v>7</v>
      </c>
      <c r="O589" s="19">
        <f t="shared" si="83"/>
        <v>29</v>
      </c>
      <c r="P589" s="12">
        <f t="shared" si="84"/>
        <v>170518.23699999996</v>
      </c>
      <c r="Q589" s="12">
        <f t="shared" si="85"/>
        <v>37563.989999999991</v>
      </c>
      <c r="R589" s="12">
        <f t="shared" si="86"/>
        <v>7141.107</v>
      </c>
      <c r="S589" s="10">
        <f t="shared" si="87"/>
        <v>70</v>
      </c>
      <c r="T589" s="10">
        <f t="shared" si="88"/>
        <v>16</v>
      </c>
      <c r="U589" s="46">
        <f t="shared" si="89"/>
        <v>357.05534999999998</v>
      </c>
    </row>
    <row r="590" spans="1:21" s="27" customFormat="1" x14ac:dyDescent="0.45">
      <c r="A590" s="40">
        <v>42201</v>
      </c>
      <c r="B590" s="9">
        <v>42205</v>
      </c>
      <c r="C590" s="7" t="s">
        <v>52</v>
      </c>
      <c r="D590" s="7" t="s">
        <v>1940</v>
      </c>
      <c r="E590" s="7" t="s">
        <v>1255</v>
      </c>
      <c r="F590" s="7" t="s">
        <v>79</v>
      </c>
      <c r="G590" s="7" t="s">
        <v>13</v>
      </c>
      <c r="H590" s="7" t="s">
        <v>3226</v>
      </c>
      <c r="I590" s="16">
        <v>150.97999999999999</v>
      </c>
      <c r="J590" s="16">
        <v>1</v>
      </c>
      <c r="K590" s="16">
        <v>0</v>
      </c>
      <c r="L590" s="38">
        <v>43.784199999999984</v>
      </c>
      <c r="M590" s="19">
        <f t="shared" si="81"/>
        <v>2015</v>
      </c>
      <c r="N590" s="19">
        <f t="shared" si="82"/>
        <v>7</v>
      </c>
      <c r="O590" s="19">
        <f t="shared" si="83"/>
        <v>29</v>
      </c>
      <c r="P590" s="12">
        <f t="shared" si="84"/>
        <v>170518.23699999996</v>
      </c>
      <c r="Q590" s="12">
        <f t="shared" si="85"/>
        <v>37563.989999999991</v>
      </c>
      <c r="R590" s="12">
        <f t="shared" si="86"/>
        <v>7141.107</v>
      </c>
      <c r="S590" s="10">
        <f t="shared" si="87"/>
        <v>70</v>
      </c>
      <c r="T590" s="10">
        <f t="shared" si="88"/>
        <v>16</v>
      </c>
      <c r="U590" s="46">
        <f t="shared" si="89"/>
        <v>357.05534999999998</v>
      </c>
    </row>
    <row r="591" spans="1:21" s="27" customFormat="1" x14ac:dyDescent="0.45">
      <c r="A591" s="40">
        <v>42202</v>
      </c>
      <c r="B591" s="9">
        <v>42204</v>
      </c>
      <c r="C591" s="7" t="s">
        <v>9</v>
      </c>
      <c r="D591" s="7" t="s">
        <v>2466</v>
      </c>
      <c r="E591" s="7" t="s">
        <v>20</v>
      </c>
      <c r="F591" s="7" t="s">
        <v>21</v>
      </c>
      <c r="G591" s="7" t="s">
        <v>13</v>
      </c>
      <c r="H591" s="7" t="s">
        <v>14</v>
      </c>
      <c r="I591" s="16">
        <v>195.46600000000001</v>
      </c>
      <c r="J591" s="16">
        <v>2</v>
      </c>
      <c r="K591" s="16">
        <v>0.15</v>
      </c>
      <c r="L591" s="38">
        <v>-13.797600000000017</v>
      </c>
      <c r="M591" s="19">
        <f t="shared" si="81"/>
        <v>2015</v>
      </c>
      <c r="N591" s="19">
        <f t="shared" si="82"/>
        <v>7</v>
      </c>
      <c r="O591" s="19">
        <f t="shared" si="83"/>
        <v>29</v>
      </c>
      <c r="P591" s="12">
        <f t="shared" si="84"/>
        <v>170518.23699999996</v>
      </c>
      <c r="Q591" s="12">
        <f t="shared" si="85"/>
        <v>37563.989999999991</v>
      </c>
      <c r="R591" s="12">
        <f t="shared" si="86"/>
        <v>7141.107</v>
      </c>
      <c r="S591" s="10">
        <f t="shared" si="87"/>
        <v>70</v>
      </c>
      <c r="T591" s="10">
        <f t="shared" si="88"/>
        <v>16</v>
      </c>
      <c r="U591" s="46">
        <f t="shared" si="89"/>
        <v>357.05534999999998</v>
      </c>
    </row>
    <row r="592" spans="1:21" s="27" customFormat="1" x14ac:dyDescent="0.45">
      <c r="A592" s="40">
        <v>42202</v>
      </c>
      <c r="B592" s="9">
        <v>42205</v>
      </c>
      <c r="C592" s="7" t="s">
        <v>18</v>
      </c>
      <c r="D592" s="7" t="s">
        <v>2703</v>
      </c>
      <c r="E592" s="7" t="s">
        <v>28</v>
      </c>
      <c r="F592" s="7" t="s">
        <v>12</v>
      </c>
      <c r="G592" s="7" t="s">
        <v>13</v>
      </c>
      <c r="H592" s="7" t="s">
        <v>14</v>
      </c>
      <c r="I592" s="16">
        <v>231.92000000000002</v>
      </c>
      <c r="J592" s="16">
        <v>5</v>
      </c>
      <c r="K592" s="16">
        <v>0.2</v>
      </c>
      <c r="L592" s="38">
        <v>5.7980000000000018</v>
      </c>
      <c r="M592" s="19">
        <f t="shared" si="81"/>
        <v>2015</v>
      </c>
      <c r="N592" s="19">
        <f t="shared" si="82"/>
        <v>7</v>
      </c>
      <c r="O592" s="19">
        <f t="shared" si="83"/>
        <v>29</v>
      </c>
      <c r="P592" s="12">
        <f t="shared" si="84"/>
        <v>170518.23699999996</v>
      </c>
      <c r="Q592" s="12">
        <f t="shared" si="85"/>
        <v>37563.989999999991</v>
      </c>
      <c r="R592" s="12">
        <f t="shared" si="86"/>
        <v>7141.107</v>
      </c>
      <c r="S592" s="10">
        <f t="shared" si="87"/>
        <v>70</v>
      </c>
      <c r="T592" s="10">
        <f t="shared" si="88"/>
        <v>16</v>
      </c>
      <c r="U592" s="46">
        <f t="shared" si="89"/>
        <v>357.05534999999998</v>
      </c>
    </row>
    <row r="593" spans="1:21" s="27" customFormat="1" x14ac:dyDescent="0.45">
      <c r="A593" s="40">
        <v>42203</v>
      </c>
      <c r="B593" s="9">
        <v>42205</v>
      </c>
      <c r="C593" s="7" t="s">
        <v>9</v>
      </c>
      <c r="D593" s="7" t="s">
        <v>138</v>
      </c>
      <c r="E593" s="7" t="s">
        <v>139</v>
      </c>
      <c r="F593" s="7" t="s">
        <v>79</v>
      </c>
      <c r="G593" s="7" t="s">
        <v>13</v>
      </c>
      <c r="H593" s="7" t="s">
        <v>3228</v>
      </c>
      <c r="I593" s="16">
        <v>7.38</v>
      </c>
      <c r="J593" s="16">
        <v>1</v>
      </c>
      <c r="K593" s="16">
        <v>0</v>
      </c>
      <c r="L593" s="38">
        <v>2.1401999999999992</v>
      </c>
      <c r="M593" s="19">
        <f t="shared" si="81"/>
        <v>2015</v>
      </c>
      <c r="N593" s="19">
        <f t="shared" si="82"/>
        <v>7</v>
      </c>
      <c r="O593" s="19">
        <f t="shared" si="83"/>
        <v>29</v>
      </c>
      <c r="P593" s="12">
        <f t="shared" si="84"/>
        <v>170518.23699999996</v>
      </c>
      <c r="Q593" s="12">
        <f t="shared" si="85"/>
        <v>37563.989999999991</v>
      </c>
      <c r="R593" s="12">
        <f t="shared" si="86"/>
        <v>7141.107</v>
      </c>
      <c r="S593" s="10">
        <f t="shared" si="87"/>
        <v>70</v>
      </c>
      <c r="T593" s="10">
        <f t="shared" si="88"/>
        <v>16</v>
      </c>
      <c r="U593" s="46">
        <f t="shared" si="89"/>
        <v>357.05534999999998</v>
      </c>
    </row>
    <row r="594" spans="1:21" s="27" customFormat="1" x14ac:dyDescent="0.45">
      <c r="A594" s="40">
        <v>42205</v>
      </c>
      <c r="B594" s="9">
        <v>42212</v>
      </c>
      <c r="C594" s="7" t="s">
        <v>9</v>
      </c>
      <c r="D594" s="7" t="s">
        <v>2507</v>
      </c>
      <c r="E594" s="7" t="s">
        <v>110</v>
      </c>
      <c r="F594" s="7" t="s">
        <v>55</v>
      </c>
      <c r="G594" s="7" t="s">
        <v>13</v>
      </c>
      <c r="H594" s="7" t="s">
        <v>14</v>
      </c>
      <c r="I594" s="16">
        <v>384.94399999999996</v>
      </c>
      <c r="J594" s="16">
        <v>4</v>
      </c>
      <c r="K594" s="16">
        <v>0.3</v>
      </c>
      <c r="L594" s="38">
        <v>-126.48159999999999</v>
      </c>
      <c r="M594" s="19">
        <f t="shared" si="81"/>
        <v>2015</v>
      </c>
      <c r="N594" s="19">
        <f t="shared" si="82"/>
        <v>7</v>
      </c>
      <c r="O594" s="19">
        <f t="shared" si="83"/>
        <v>30</v>
      </c>
      <c r="P594" s="12">
        <f t="shared" si="84"/>
        <v>170518.23699999996</v>
      </c>
      <c r="Q594" s="12">
        <f t="shared" si="85"/>
        <v>37563.989999999991</v>
      </c>
      <c r="R594" s="12">
        <f t="shared" si="86"/>
        <v>10401.907999999999</v>
      </c>
      <c r="S594" s="10">
        <f t="shared" si="87"/>
        <v>112</v>
      </c>
      <c r="T594" s="10">
        <f t="shared" si="88"/>
        <v>16</v>
      </c>
      <c r="U594" s="46">
        <f t="shared" si="89"/>
        <v>335.54541935483871</v>
      </c>
    </row>
    <row r="595" spans="1:21" s="27" customFormat="1" x14ac:dyDescent="0.45">
      <c r="A595" s="40">
        <v>42205</v>
      </c>
      <c r="B595" s="9">
        <v>42212</v>
      </c>
      <c r="C595" s="7" t="s">
        <v>9</v>
      </c>
      <c r="D595" s="7" t="s">
        <v>2507</v>
      </c>
      <c r="E595" s="7" t="s">
        <v>110</v>
      </c>
      <c r="F595" s="7" t="s">
        <v>55</v>
      </c>
      <c r="G595" s="7" t="s">
        <v>13</v>
      </c>
      <c r="H595" s="7" t="s">
        <v>14</v>
      </c>
      <c r="I595" s="16">
        <v>913.43000000000006</v>
      </c>
      <c r="J595" s="16">
        <v>5</v>
      </c>
      <c r="K595" s="16">
        <v>0.3</v>
      </c>
      <c r="L595" s="38">
        <v>-52.195999999999913</v>
      </c>
      <c r="M595" s="19">
        <f t="shared" si="81"/>
        <v>2015</v>
      </c>
      <c r="N595" s="19">
        <f t="shared" si="82"/>
        <v>7</v>
      </c>
      <c r="O595" s="19">
        <f t="shared" si="83"/>
        <v>30</v>
      </c>
      <c r="P595" s="12">
        <f t="shared" si="84"/>
        <v>170518.23699999996</v>
      </c>
      <c r="Q595" s="12">
        <f t="shared" si="85"/>
        <v>37563.989999999991</v>
      </c>
      <c r="R595" s="12">
        <f t="shared" si="86"/>
        <v>10401.907999999999</v>
      </c>
      <c r="S595" s="10">
        <f t="shared" si="87"/>
        <v>112</v>
      </c>
      <c r="T595" s="10">
        <f t="shared" si="88"/>
        <v>16</v>
      </c>
      <c r="U595" s="46">
        <f t="shared" si="89"/>
        <v>335.54541935483871</v>
      </c>
    </row>
    <row r="596" spans="1:21" s="27" customFormat="1" x14ac:dyDescent="0.45">
      <c r="A596" s="40">
        <v>42208</v>
      </c>
      <c r="B596" s="9">
        <v>42212</v>
      </c>
      <c r="C596" s="7" t="s">
        <v>52</v>
      </c>
      <c r="D596" s="7" t="s">
        <v>138</v>
      </c>
      <c r="E596" s="7" t="s">
        <v>139</v>
      </c>
      <c r="F596" s="7" t="s">
        <v>79</v>
      </c>
      <c r="G596" s="7" t="s">
        <v>13</v>
      </c>
      <c r="H596" s="7" t="s">
        <v>3228</v>
      </c>
      <c r="I596" s="16">
        <v>128.82</v>
      </c>
      <c r="J596" s="16">
        <v>3</v>
      </c>
      <c r="K596" s="16">
        <v>0</v>
      </c>
      <c r="L596" s="38">
        <v>50.239800000000002</v>
      </c>
      <c r="M596" s="19">
        <f t="shared" si="81"/>
        <v>2015</v>
      </c>
      <c r="N596" s="19">
        <f t="shared" si="82"/>
        <v>7</v>
      </c>
      <c r="O596" s="19">
        <f t="shared" si="83"/>
        <v>30</v>
      </c>
      <c r="P596" s="12">
        <f t="shared" si="84"/>
        <v>170518.23699999996</v>
      </c>
      <c r="Q596" s="12">
        <f t="shared" si="85"/>
        <v>37563.989999999991</v>
      </c>
      <c r="R596" s="12">
        <f t="shared" si="86"/>
        <v>10401.907999999999</v>
      </c>
      <c r="S596" s="10">
        <f t="shared" si="87"/>
        <v>112</v>
      </c>
      <c r="T596" s="10">
        <f t="shared" si="88"/>
        <v>16</v>
      </c>
      <c r="U596" s="46">
        <f t="shared" si="89"/>
        <v>335.54541935483871</v>
      </c>
    </row>
    <row r="597" spans="1:21" s="27" customFormat="1" x14ac:dyDescent="0.45">
      <c r="A597" s="40">
        <v>42209</v>
      </c>
      <c r="B597" s="9">
        <v>42213</v>
      </c>
      <c r="C597" s="7" t="s">
        <v>52</v>
      </c>
      <c r="D597" s="7" t="s">
        <v>707</v>
      </c>
      <c r="E597" s="7" t="s">
        <v>11</v>
      </c>
      <c r="F597" s="7" t="s">
        <v>12</v>
      </c>
      <c r="G597" s="7" t="s">
        <v>13</v>
      </c>
      <c r="H597" s="7" t="s">
        <v>3228</v>
      </c>
      <c r="I597" s="16">
        <v>20.94</v>
      </c>
      <c r="J597" s="16">
        <v>3</v>
      </c>
      <c r="K597" s="16">
        <v>0</v>
      </c>
      <c r="L597" s="38">
        <v>6.0725999999999987</v>
      </c>
      <c r="M597" s="19">
        <f t="shared" si="81"/>
        <v>2015</v>
      </c>
      <c r="N597" s="19">
        <f t="shared" si="82"/>
        <v>7</v>
      </c>
      <c r="O597" s="19">
        <f t="shared" si="83"/>
        <v>30</v>
      </c>
      <c r="P597" s="12">
        <f t="shared" si="84"/>
        <v>170518.23699999996</v>
      </c>
      <c r="Q597" s="12">
        <f t="shared" si="85"/>
        <v>37563.989999999991</v>
      </c>
      <c r="R597" s="12">
        <f t="shared" si="86"/>
        <v>10401.907999999999</v>
      </c>
      <c r="S597" s="10">
        <f t="shared" si="87"/>
        <v>112</v>
      </c>
      <c r="T597" s="10">
        <f t="shared" si="88"/>
        <v>16</v>
      </c>
      <c r="U597" s="46">
        <f t="shared" si="89"/>
        <v>335.54541935483871</v>
      </c>
    </row>
    <row r="598" spans="1:21" s="27" customFormat="1" x14ac:dyDescent="0.45">
      <c r="A598" s="40">
        <v>42210</v>
      </c>
      <c r="B598" s="9">
        <v>42212</v>
      </c>
      <c r="C598" s="7" t="s">
        <v>9</v>
      </c>
      <c r="D598" s="7" t="s">
        <v>48</v>
      </c>
      <c r="E598" s="7" t="s">
        <v>49</v>
      </c>
      <c r="F598" s="7" t="s">
        <v>21</v>
      </c>
      <c r="G598" s="7" t="s">
        <v>13</v>
      </c>
      <c r="H598" s="7" t="s">
        <v>14</v>
      </c>
      <c r="I598" s="16">
        <v>704.9</v>
      </c>
      <c r="J598" s="16">
        <v>5</v>
      </c>
      <c r="K598" s="16">
        <v>0</v>
      </c>
      <c r="L598" s="38">
        <v>56.392000000000024</v>
      </c>
      <c r="M598" s="19">
        <f t="shared" si="81"/>
        <v>2015</v>
      </c>
      <c r="N598" s="19">
        <f t="shared" si="82"/>
        <v>7</v>
      </c>
      <c r="O598" s="19">
        <f t="shared" si="83"/>
        <v>30</v>
      </c>
      <c r="P598" s="12">
        <f t="shared" si="84"/>
        <v>170518.23699999996</v>
      </c>
      <c r="Q598" s="12">
        <f t="shared" si="85"/>
        <v>37563.989999999991</v>
      </c>
      <c r="R598" s="12">
        <f t="shared" si="86"/>
        <v>10401.907999999999</v>
      </c>
      <c r="S598" s="10">
        <f t="shared" si="87"/>
        <v>112</v>
      </c>
      <c r="T598" s="10">
        <f t="shared" si="88"/>
        <v>16</v>
      </c>
      <c r="U598" s="46">
        <f t="shared" si="89"/>
        <v>335.54541935483871</v>
      </c>
    </row>
    <row r="599" spans="1:21" s="27" customFormat="1" x14ac:dyDescent="0.45">
      <c r="A599" s="40">
        <v>42210</v>
      </c>
      <c r="B599" s="9">
        <v>42212</v>
      </c>
      <c r="C599" s="7" t="s">
        <v>9</v>
      </c>
      <c r="D599" s="7" t="s">
        <v>48</v>
      </c>
      <c r="E599" s="7" t="s">
        <v>49</v>
      </c>
      <c r="F599" s="7" t="s">
        <v>21</v>
      </c>
      <c r="G599" s="7" t="s">
        <v>13</v>
      </c>
      <c r="H599" s="7" t="s">
        <v>3226</v>
      </c>
      <c r="I599" s="16">
        <v>561.5680000000001</v>
      </c>
      <c r="J599" s="16">
        <v>2</v>
      </c>
      <c r="K599" s="16">
        <v>0.2</v>
      </c>
      <c r="L599" s="38">
        <v>28.078400000000016</v>
      </c>
      <c r="M599" s="19">
        <f t="shared" si="81"/>
        <v>2015</v>
      </c>
      <c r="N599" s="19">
        <f t="shared" si="82"/>
        <v>7</v>
      </c>
      <c r="O599" s="19">
        <f t="shared" si="83"/>
        <v>30</v>
      </c>
      <c r="P599" s="12">
        <f t="shared" si="84"/>
        <v>170518.23699999996</v>
      </c>
      <c r="Q599" s="12">
        <f t="shared" si="85"/>
        <v>37563.989999999991</v>
      </c>
      <c r="R599" s="12">
        <f t="shared" si="86"/>
        <v>10401.907999999999</v>
      </c>
      <c r="S599" s="10">
        <f t="shared" si="87"/>
        <v>112</v>
      </c>
      <c r="T599" s="10">
        <f t="shared" si="88"/>
        <v>16</v>
      </c>
      <c r="U599" s="46">
        <f t="shared" si="89"/>
        <v>335.54541935483871</v>
      </c>
    </row>
    <row r="600" spans="1:21" s="27" customFormat="1" x14ac:dyDescent="0.45">
      <c r="A600" s="40">
        <v>42210</v>
      </c>
      <c r="B600" s="9">
        <v>42214</v>
      </c>
      <c r="C600" s="7" t="s">
        <v>18</v>
      </c>
      <c r="D600" s="7" t="s">
        <v>861</v>
      </c>
      <c r="E600" s="7" t="s">
        <v>184</v>
      </c>
      <c r="F600" s="7" t="s">
        <v>12</v>
      </c>
      <c r="G600" s="7" t="s">
        <v>13</v>
      </c>
      <c r="H600" s="7" t="s">
        <v>29</v>
      </c>
      <c r="I600" s="16">
        <v>358.58</v>
      </c>
      <c r="J600" s="16">
        <v>2</v>
      </c>
      <c r="K600" s="16">
        <v>0</v>
      </c>
      <c r="L600" s="38">
        <v>39.44380000000001</v>
      </c>
      <c r="M600" s="19">
        <f t="shared" si="81"/>
        <v>2015</v>
      </c>
      <c r="N600" s="19">
        <f t="shared" si="82"/>
        <v>7</v>
      </c>
      <c r="O600" s="19">
        <f t="shared" si="83"/>
        <v>30</v>
      </c>
      <c r="P600" s="12">
        <f t="shared" si="84"/>
        <v>170518.23699999996</v>
      </c>
      <c r="Q600" s="12">
        <f t="shared" si="85"/>
        <v>37563.989999999991</v>
      </c>
      <c r="R600" s="12">
        <f t="shared" si="86"/>
        <v>10401.907999999999</v>
      </c>
      <c r="S600" s="10">
        <f t="shared" si="87"/>
        <v>112</v>
      </c>
      <c r="T600" s="10">
        <f t="shared" si="88"/>
        <v>16</v>
      </c>
      <c r="U600" s="46">
        <f t="shared" si="89"/>
        <v>335.54541935483871</v>
      </c>
    </row>
    <row r="601" spans="1:21" s="27" customFormat="1" x14ac:dyDescent="0.45">
      <c r="A601" s="40">
        <v>42211</v>
      </c>
      <c r="B601" s="9">
        <v>42213</v>
      </c>
      <c r="C601" s="7" t="s">
        <v>9</v>
      </c>
      <c r="D601" s="7" t="s">
        <v>865</v>
      </c>
      <c r="E601" s="7" t="s">
        <v>160</v>
      </c>
      <c r="F601" s="7" t="s">
        <v>21</v>
      </c>
      <c r="G601" s="7" t="s">
        <v>13</v>
      </c>
      <c r="H601" s="7" t="s">
        <v>29</v>
      </c>
      <c r="I601" s="16">
        <v>393.16500000000002</v>
      </c>
      <c r="J601" s="16">
        <v>3</v>
      </c>
      <c r="K601" s="16">
        <v>0.5</v>
      </c>
      <c r="L601" s="38">
        <v>-204.44580000000005</v>
      </c>
      <c r="M601" s="19">
        <f t="shared" si="81"/>
        <v>2015</v>
      </c>
      <c r="N601" s="19">
        <f t="shared" si="82"/>
        <v>7</v>
      </c>
      <c r="O601" s="19">
        <f t="shared" si="83"/>
        <v>31</v>
      </c>
      <c r="P601" s="12">
        <f t="shared" si="84"/>
        <v>170518.23699999996</v>
      </c>
      <c r="Q601" s="12">
        <f t="shared" si="85"/>
        <v>37563.989999999991</v>
      </c>
      <c r="R601" s="12">
        <f t="shared" si="86"/>
        <v>8712.3930000000018</v>
      </c>
      <c r="S601" s="10">
        <f t="shared" si="87"/>
        <v>95</v>
      </c>
      <c r="T601" s="10">
        <f t="shared" si="88"/>
        <v>11</v>
      </c>
      <c r="U601" s="46">
        <f t="shared" si="89"/>
        <v>458.54700000000008</v>
      </c>
    </row>
    <row r="602" spans="1:21" s="27" customFormat="1" x14ac:dyDescent="0.45">
      <c r="A602" s="40">
        <v>42211</v>
      </c>
      <c r="B602" s="9">
        <v>42216</v>
      </c>
      <c r="C602" s="7" t="s">
        <v>18</v>
      </c>
      <c r="D602" s="7" t="s">
        <v>1737</v>
      </c>
      <c r="E602" s="7" t="s">
        <v>160</v>
      </c>
      <c r="F602" s="7" t="s">
        <v>21</v>
      </c>
      <c r="G602" s="7" t="s">
        <v>13</v>
      </c>
      <c r="H602" s="7" t="s">
        <v>3226</v>
      </c>
      <c r="I602" s="16">
        <v>266.35200000000003</v>
      </c>
      <c r="J602" s="16">
        <v>3</v>
      </c>
      <c r="K602" s="16">
        <v>0.2</v>
      </c>
      <c r="L602" s="38">
        <v>13.317599999999985</v>
      </c>
      <c r="M602" s="19">
        <f t="shared" si="81"/>
        <v>2015</v>
      </c>
      <c r="N602" s="19">
        <f t="shared" si="82"/>
        <v>7</v>
      </c>
      <c r="O602" s="19">
        <f t="shared" si="83"/>
        <v>31</v>
      </c>
      <c r="P602" s="12">
        <f t="shared" si="84"/>
        <v>170518.23699999996</v>
      </c>
      <c r="Q602" s="12">
        <f t="shared" si="85"/>
        <v>37563.989999999991</v>
      </c>
      <c r="R602" s="12">
        <f t="shared" si="86"/>
        <v>8712.3930000000018</v>
      </c>
      <c r="S602" s="10">
        <f t="shared" si="87"/>
        <v>95</v>
      </c>
      <c r="T602" s="10">
        <f t="shared" si="88"/>
        <v>11</v>
      </c>
      <c r="U602" s="46">
        <f t="shared" si="89"/>
        <v>458.54700000000008</v>
      </c>
    </row>
    <row r="603" spans="1:21" s="27" customFormat="1" x14ac:dyDescent="0.45">
      <c r="A603" s="40">
        <v>42215</v>
      </c>
      <c r="B603" s="9">
        <v>42216</v>
      </c>
      <c r="C603" s="7" t="s">
        <v>9</v>
      </c>
      <c r="D603" s="7" t="s">
        <v>67</v>
      </c>
      <c r="E603" s="7" t="s">
        <v>20</v>
      </c>
      <c r="F603" s="7" t="s">
        <v>21</v>
      </c>
      <c r="G603" s="7" t="s">
        <v>13</v>
      </c>
      <c r="H603" s="7" t="s">
        <v>3228</v>
      </c>
      <c r="I603" s="16">
        <v>5.28</v>
      </c>
      <c r="J603" s="16">
        <v>3</v>
      </c>
      <c r="K603" s="16">
        <v>0</v>
      </c>
      <c r="L603" s="38">
        <v>2.3232000000000004</v>
      </c>
      <c r="M603" s="19">
        <f t="shared" si="81"/>
        <v>2015</v>
      </c>
      <c r="N603" s="19">
        <f t="shared" si="82"/>
        <v>7</v>
      </c>
      <c r="O603" s="19">
        <f t="shared" si="83"/>
        <v>31</v>
      </c>
      <c r="P603" s="12">
        <f t="shared" si="84"/>
        <v>170518.23699999996</v>
      </c>
      <c r="Q603" s="12">
        <f t="shared" si="85"/>
        <v>37563.989999999991</v>
      </c>
      <c r="R603" s="12">
        <f t="shared" si="86"/>
        <v>8712.3930000000018</v>
      </c>
      <c r="S603" s="10">
        <f t="shared" si="87"/>
        <v>95</v>
      </c>
      <c r="T603" s="10">
        <f t="shared" si="88"/>
        <v>11</v>
      </c>
      <c r="U603" s="46">
        <f t="shared" si="89"/>
        <v>458.54700000000008</v>
      </c>
    </row>
    <row r="604" spans="1:21" s="27" customFormat="1" x14ac:dyDescent="0.45">
      <c r="A604" s="40">
        <v>42215</v>
      </c>
      <c r="B604" s="9">
        <v>42217</v>
      </c>
      <c r="C604" s="7" t="s">
        <v>52</v>
      </c>
      <c r="D604" s="7" t="s">
        <v>458</v>
      </c>
      <c r="E604" s="7" t="s">
        <v>119</v>
      </c>
      <c r="F604" s="7" t="s">
        <v>55</v>
      </c>
      <c r="G604" s="7" t="s">
        <v>13</v>
      </c>
      <c r="H604" s="7" t="s">
        <v>3226</v>
      </c>
      <c r="I604" s="16">
        <v>155.88</v>
      </c>
      <c r="J604" s="16">
        <v>6</v>
      </c>
      <c r="K604" s="16">
        <v>0</v>
      </c>
      <c r="L604" s="38">
        <v>38.970000000000006</v>
      </c>
      <c r="M604" s="19">
        <f t="shared" si="81"/>
        <v>2015</v>
      </c>
      <c r="N604" s="19">
        <f t="shared" si="82"/>
        <v>7</v>
      </c>
      <c r="O604" s="19">
        <f t="shared" si="83"/>
        <v>31</v>
      </c>
      <c r="P604" s="12">
        <f t="shared" si="84"/>
        <v>170518.23699999996</v>
      </c>
      <c r="Q604" s="12">
        <f t="shared" si="85"/>
        <v>37563.989999999991</v>
      </c>
      <c r="R604" s="12">
        <f t="shared" si="86"/>
        <v>8712.3930000000018</v>
      </c>
      <c r="S604" s="10">
        <f t="shared" si="87"/>
        <v>95</v>
      </c>
      <c r="T604" s="10">
        <f t="shared" si="88"/>
        <v>11</v>
      </c>
      <c r="U604" s="46">
        <f t="shared" si="89"/>
        <v>458.54700000000008</v>
      </c>
    </row>
    <row r="605" spans="1:21" s="27" customFormat="1" x14ac:dyDescent="0.45">
      <c r="A605" s="40">
        <v>42216</v>
      </c>
      <c r="B605" s="9">
        <v>42216</v>
      </c>
      <c r="C605" s="7" t="s">
        <v>9</v>
      </c>
      <c r="D605" s="7" t="s">
        <v>138</v>
      </c>
      <c r="E605" s="7" t="s">
        <v>139</v>
      </c>
      <c r="F605" s="7" t="s">
        <v>79</v>
      </c>
      <c r="G605" s="7" t="s">
        <v>13</v>
      </c>
      <c r="H605" s="7" t="s">
        <v>29</v>
      </c>
      <c r="I605" s="16">
        <v>1090.7819999999999</v>
      </c>
      <c r="J605" s="16">
        <v>7</v>
      </c>
      <c r="K605" s="16">
        <v>0.4</v>
      </c>
      <c r="L605" s="38">
        <v>-290.87520000000001</v>
      </c>
      <c r="M605" s="19">
        <f t="shared" si="81"/>
        <v>2015</v>
      </c>
      <c r="N605" s="19">
        <f t="shared" si="82"/>
        <v>7</v>
      </c>
      <c r="O605" s="19">
        <f t="shared" si="83"/>
        <v>31</v>
      </c>
      <c r="P605" s="12">
        <f t="shared" si="84"/>
        <v>170518.23699999996</v>
      </c>
      <c r="Q605" s="12">
        <f t="shared" si="85"/>
        <v>37563.989999999991</v>
      </c>
      <c r="R605" s="12">
        <f t="shared" si="86"/>
        <v>8712.3930000000018</v>
      </c>
      <c r="S605" s="10">
        <f t="shared" si="87"/>
        <v>95</v>
      </c>
      <c r="T605" s="10">
        <f t="shared" si="88"/>
        <v>11</v>
      </c>
      <c r="U605" s="46">
        <f t="shared" si="89"/>
        <v>458.54700000000008</v>
      </c>
    </row>
    <row r="606" spans="1:21" s="27" customFormat="1" x14ac:dyDescent="0.45">
      <c r="A606" s="40">
        <v>42217</v>
      </c>
      <c r="B606" s="9">
        <v>42223</v>
      </c>
      <c r="C606" s="7" t="s">
        <v>52</v>
      </c>
      <c r="D606" s="7" t="s">
        <v>19</v>
      </c>
      <c r="E606" s="7" t="s">
        <v>20</v>
      </c>
      <c r="F606" s="7" t="s">
        <v>21</v>
      </c>
      <c r="G606" s="7" t="s">
        <v>13</v>
      </c>
      <c r="H606" s="7" t="s">
        <v>29</v>
      </c>
      <c r="I606" s="16">
        <v>1004.9760000000001</v>
      </c>
      <c r="J606" s="16">
        <v>6</v>
      </c>
      <c r="K606" s="16">
        <v>0.2</v>
      </c>
      <c r="L606" s="38">
        <v>-175.87080000000009</v>
      </c>
      <c r="M606" s="19">
        <f t="shared" si="81"/>
        <v>2015</v>
      </c>
      <c r="N606" s="19">
        <f t="shared" si="82"/>
        <v>8</v>
      </c>
      <c r="O606" s="19">
        <f t="shared" si="83"/>
        <v>31</v>
      </c>
      <c r="P606" s="12">
        <f t="shared" si="84"/>
        <v>170518.23699999996</v>
      </c>
      <c r="Q606" s="12">
        <f t="shared" si="85"/>
        <v>29442.170999999998</v>
      </c>
      <c r="R606" s="12">
        <f t="shared" si="86"/>
        <v>8712.3930000000018</v>
      </c>
      <c r="S606" s="10">
        <f t="shared" si="87"/>
        <v>95</v>
      </c>
      <c r="T606" s="10">
        <f t="shared" si="88"/>
        <v>11</v>
      </c>
      <c r="U606" s="46">
        <f t="shared" si="89"/>
        <v>458.54700000000008</v>
      </c>
    </row>
    <row r="607" spans="1:21" s="27" customFormat="1" x14ac:dyDescent="0.45">
      <c r="A607" s="40">
        <v>42218</v>
      </c>
      <c r="B607" s="9">
        <v>42221</v>
      </c>
      <c r="C607" s="7" t="s">
        <v>52</v>
      </c>
      <c r="D607" s="7" t="s">
        <v>1593</v>
      </c>
      <c r="E607" s="7" t="s">
        <v>677</v>
      </c>
      <c r="F607" s="7" t="s">
        <v>79</v>
      </c>
      <c r="G607" s="7" t="s">
        <v>13</v>
      </c>
      <c r="H607" s="7" t="s">
        <v>3226</v>
      </c>
      <c r="I607" s="16">
        <v>110.98</v>
      </c>
      <c r="J607" s="16">
        <v>1</v>
      </c>
      <c r="K607" s="16">
        <v>0</v>
      </c>
      <c r="L607" s="38">
        <v>15.537199999999999</v>
      </c>
      <c r="M607" s="19">
        <f t="shared" si="81"/>
        <v>2015</v>
      </c>
      <c r="N607" s="19">
        <f t="shared" si="82"/>
        <v>8</v>
      </c>
      <c r="O607" s="19">
        <f t="shared" si="83"/>
        <v>32</v>
      </c>
      <c r="P607" s="12">
        <f t="shared" si="84"/>
        <v>170518.23699999996</v>
      </c>
      <c r="Q607" s="12">
        <f t="shared" si="85"/>
        <v>29442.170999999998</v>
      </c>
      <c r="R607" s="12">
        <f t="shared" si="86"/>
        <v>5371.7532000000001</v>
      </c>
      <c r="S607" s="10">
        <f t="shared" si="87"/>
        <v>78</v>
      </c>
      <c r="T607" s="10">
        <f t="shared" si="88"/>
        <v>12</v>
      </c>
      <c r="U607" s="46">
        <f t="shared" si="89"/>
        <v>282.72385263157895</v>
      </c>
    </row>
    <row r="608" spans="1:21" s="27" customFormat="1" x14ac:dyDescent="0.45">
      <c r="A608" s="40">
        <v>42218</v>
      </c>
      <c r="B608" s="9">
        <v>42222</v>
      </c>
      <c r="C608" s="7" t="s">
        <v>9</v>
      </c>
      <c r="D608" s="7" t="s">
        <v>164</v>
      </c>
      <c r="E608" s="7" t="s">
        <v>212</v>
      </c>
      <c r="F608" s="7" t="s">
        <v>21</v>
      </c>
      <c r="G608" s="7" t="s">
        <v>13</v>
      </c>
      <c r="H608" s="7" t="s">
        <v>29</v>
      </c>
      <c r="I608" s="16">
        <v>277.5</v>
      </c>
      <c r="J608" s="16">
        <v>4</v>
      </c>
      <c r="K608" s="16">
        <v>0.5</v>
      </c>
      <c r="L608" s="38">
        <v>-188.7</v>
      </c>
      <c r="M608" s="19">
        <f t="shared" si="81"/>
        <v>2015</v>
      </c>
      <c r="N608" s="19">
        <f t="shared" si="82"/>
        <v>8</v>
      </c>
      <c r="O608" s="19">
        <f t="shared" si="83"/>
        <v>32</v>
      </c>
      <c r="P608" s="12">
        <f t="shared" si="84"/>
        <v>170518.23699999996</v>
      </c>
      <c r="Q608" s="12">
        <f t="shared" si="85"/>
        <v>29442.170999999998</v>
      </c>
      <c r="R608" s="12">
        <f t="shared" si="86"/>
        <v>5371.7532000000001</v>
      </c>
      <c r="S608" s="10">
        <f t="shared" si="87"/>
        <v>78</v>
      </c>
      <c r="T608" s="10">
        <f t="shared" si="88"/>
        <v>12</v>
      </c>
      <c r="U608" s="46">
        <f t="shared" si="89"/>
        <v>282.72385263157895</v>
      </c>
    </row>
    <row r="609" spans="1:21" s="27" customFormat="1" x14ac:dyDescent="0.45">
      <c r="A609" s="40">
        <v>42221</v>
      </c>
      <c r="B609" s="9">
        <v>42227</v>
      </c>
      <c r="C609" s="7" t="s">
        <v>18</v>
      </c>
      <c r="D609" s="7" t="s">
        <v>402</v>
      </c>
      <c r="E609" s="7" t="s">
        <v>54</v>
      </c>
      <c r="F609" s="7" t="s">
        <v>55</v>
      </c>
      <c r="G609" s="7" t="s">
        <v>13</v>
      </c>
      <c r="H609" s="7" t="s">
        <v>3228</v>
      </c>
      <c r="I609" s="16">
        <v>14.76</v>
      </c>
      <c r="J609" s="16">
        <v>5</v>
      </c>
      <c r="K609" s="16">
        <v>0.6</v>
      </c>
      <c r="L609" s="38">
        <v>-11.439000000000004</v>
      </c>
      <c r="M609" s="19">
        <f t="shared" si="81"/>
        <v>2015</v>
      </c>
      <c r="N609" s="19">
        <f t="shared" si="82"/>
        <v>8</v>
      </c>
      <c r="O609" s="19">
        <f t="shared" si="83"/>
        <v>32</v>
      </c>
      <c r="P609" s="12">
        <f t="shared" si="84"/>
        <v>170518.23699999996</v>
      </c>
      <c r="Q609" s="12">
        <f t="shared" si="85"/>
        <v>29442.170999999998</v>
      </c>
      <c r="R609" s="12">
        <f t="shared" si="86"/>
        <v>5371.7532000000001</v>
      </c>
      <c r="S609" s="10">
        <f t="shared" si="87"/>
        <v>78</v>
      </c>
      <c r="T609" s="10">
        <f t="shared" si="88"/>
        <v>12</v>
      </c>
      <c r="U609" s="46">
        <f t="shared" si="89"/>
        <v>282.72385263157895</v>
      </c>
    </row>
    <row r="610" spans="1:21" s="27" customFormat="1" x14ac:dyDescent="0.45">
      <c r="A610" s="40">
        <v>42222</v>
      </c>
      <c r="B610" s="9">
        <v>42226</v>
      </c>
      <c r="C610" s="7" t="s">
        <v>18</v>
      </c>
      <c r="D610" s="7" t="s">
        <v>95</v>
      </c>
      <c r="E610" s="7" t="s">
        <v>54</v>
      </c>
      <c r="F610" s="7" t="s">
        <v>55</v>
      </c>
      <c r="G610" s="7" t="s">
        <v>13</v>
      </c>
      <c r="H610" s="7" t="s">
        <v>14</v>
      </c>
      <c r="I610" s="16">
        <v>369.19919999999996</v>
      </c>
      <c r="J610" s="16">
        <v>3</v>
      </c>
      <c r="K610" s="16">
        <v>0.32</v>
      </c>
      <c r="L610" s="38">
        <v>-114.01739999999995</v>
      </c>
      <c r="M610" s="19">
        <f t="shared" si="81"/>
        <v>2015</v>
      </c>
      <c r="N610" s="19">
        <f t="shared" si="82"/>
        <v>8</v>
      </c>
      <c r="O610" s="19">
        <f t="shared" si="83"/>
        <v>32</v>
      </c>
      <c r="P610" s="12">
        <f t="shared" si="84"/>
        <v>170518.23699999996</v>
      </c>
      <c r="Q610" s="12">
        <f t="shared" si="85"/>
        <v>29442.170999999998</v>
      </c>
      <c r="R610" s="12">
        <f t="shared" si="86"/>
        <v>5371.7532000000001</v>
      </c>
      <c r="S610" s="10">
        <f t="shared" si="87"/>
        <v>78</v>
      </c>
      <c r="T610" s="10">
        <f t="shared" si="88"/>
        <v>12</v>
      </c>
      <c r="U610" s="46">
        <f t="shared" si="89"/>
        <v>282.72385263157895</v>
      </c>
    </row>
    <row r="611" spans="1:21" s="27" customFormat="1" x14ac:dyDescent="0.45">
      <c r="A611" s="40">
        <v>42223</v>
      </c>
      <c r="B611" s="9">
        <v>42224</v>
      </c>
      <c r="C611" s="7" t="s">
        <v>9</v>
      </c>
      <c r="D611" s="7" t="s">
        <v>2957</v>
      </c>
      <c r="E611" s="7" t="s">
        <v>295</v>
      </c>
      <c r="F611" s="7" t="s">
        <v>55</v>
      </c>
      <c r="G611" s="7" t="s">
        <v>13</v>
      </c>
      <c r="H611" s="7" t="s">
        <v>3228</v>
      </c>
      <c r="I611" s="16">
        <v>212.94</v>
      </c>
      <c r="J611" s="16">
        <v>3</v>
      </c>
      <c r="K611" s="16">
        <v>0</v>
      </c>
      <c r="L611" s="38">
        <v>34.070399999999999</v>
      </c>
      <c r="M611" s="19">
        <f t="shared" si="81"/>
        <v>2015</v>
      </c>
      <c r="N611" s="19">
        <f t="shared" si="82"/>
        <v>8</v>
      </c>
      <c r="O611" s="19">
        <f t="shared" si="83"/>
        <v>32</v>
      </c>
      <c r="P611" s="12">
        <f t="shared" si="84"/>
        <v>170518.23699999996</v>
      </c>
      <c r="Q611" s="12">
        <f t="shared" si="85"/>
        <v>29442.170999999998</v>
      </c>
      <c r="R611" s="12">
        <f t="shared" si="86"/>
        <v>5371.7532000000001</v>
      </c>
      <c r="S611" s="10">
        <f t="shared" si="87"/>
        <v>78</v>
      </c>
      <c r="T611" s="10">
        <f t="shared" si="88"/>
        <v>12</v>
      </c>
      <c r="U611" s="46">
        <f t="shared" si="89"/>
        <v>282.72385263157895</v>
      </c>
    </row>
    <row r="612" spans="1:21" s="27" customFormat="1" x14ac:dyDescent="0.45">
      <c r="A612" s="40">
        <v>42224</v>
      </c>
      <c r="B612" s="9">
        <v>42224</v>
      </c>
      <c r="C612" s="7" t="s">
        <v>9</v>
      </c>
      <c r="D612" s="7" t="s">
        <v>67</v>
      </c>
      <c r="E612" s="7" t="s">
        <v>20</v>
      </c>
      <c r="F612" s="7" t="s">
        <v>21</v>
      </c>
      <c r="G612" s="7" t="s">
        <v>13</v>
      </c>
      <c r="H612" s="7" t="s">
        <v>3226</v>
      </c>
      <c r="I612" s="16">
        <v>144.78399999999999</v>
      </c>
      <c r="J612" s="16">
        <v>1</v>
      </c>
      <c r="K612" s="16">
        <v>0.2</v>
      </c>
      <c r="L612" s="38">
        <v>10.858800000000002</v>
      </c>
      <c r="M612" s="19">
        <f t="shared" si="81"/>
        <v>2015</v>
      </c>
      <c r="N612" s="19">
        <f t="shared" si="82"/>
        <v>8</v>
      </c>
      <c r="O612" s="19">
        <f t="shared" si="83"/>
        <v>32</v>
      </c>
      <c r="P612" s="12">
        <f t="shared" si="84"/>
        <v>170518.23699999996</v>
      </c>
      <c r="Q612" s="12">
        <f t="shared" si="85"/>
        <v>29442.170999999998</v>
      </c>
      <c r="R612" s="12">
        <f t="shared" si="86"/>
        <v>5371.7532000000001</v>
      </c>
      <c r="S612" s="10">
        <f t="shared" si="87"/>
        <v>78</v>
      </c>
      <c r="T612" s="10">
        <f t="shared" si="88"/>
        <v>12</v>
      </c>
      <c r="U612" s="46">
        <f t="shared" si="89"/>
        <v>282.72385263157895</v>
      </c>
    </row>
    <row r="613" spans="1:21" s="27" customFormat="1" x14ac:dyDescent="0.45">
      <c r="A613" s="40">
        <v>42225</v>
      </c>
      <c r="B613" s="9">
        <v>42232</v>
      </c>
      <c r="C613" s="7" t="s">
        <v>18</v>
      </c>
      <c r="D613" s="7" t="s">
        <v>433</v>
      </c>
      <c r="E613" s="7" t="s">
        <v>123</v>
      </c>
      <c r="F613" s="7" t="s">
        <v>55</v>
      </c>
      <c r="G613" s="7" t="s">
        <v>13</v>
      </c>
      <c r="H613" s="7" t="s">
        <v>29</v>
      </c>
      <c r="I613" s="16">
        <v>622.44999999999993</v>
      </c>
      <c r="J613" s="16">
        <v>5</v>
      </c>
      <c r="K613" s="16">
        <v>0</v>
      </c>
      <c r="L613" s="38">
        <v>136.93899999999999</v>
      </c>
      <c r="M613" s="19">
        <f t="shared" si="81"/>
        <v>2015</v>
      </c>
      <c r="N613" s="19">
        <f t="shared" si="82"/>
        <v>8</v>
      </c>
      <c r="O613" s="19">
        <f t="shared" si="83"/>
        <v>33</v>
      </c>
      <c r="P613" s="12">
        <f t="shared" si="84"/>
        <v>170518.23699999996</v>
      </c>
      <c r="Q613" s="12">
        <f t="shared" si="85"/>
        <v>29442.170999999998</v>
      </c>
      <c r="R613" s="12">
        <f t="shared" si="86"/>
        <v>4756.0245000000004</v>
      </c>
      <c r="S613" s="10">
        <f t="shared" si="87"/>
        <v>69</v>
      </c>
      <c r="T613" s="10">
        <f t="shared" si="88"/>
        <v>8</v>
      </c>
      <c r="U613" s="46">
        <f t="shared" si="89"/>
        <v>264.22358333333335</v>
      </c>
    </row>
    <row r="614" spans="1:21" s="27" customFormat="1" x14ac:dyDescent="0.45">
      <c r="A614" s="40">
        <v>42225</v>
      </c>
      <c r="B614" s="9">
        <v>42228</v>
      </c>
      <c r="C614" s="7" t="s">
        <v>9</v>
      </c>
      <c r="D614" s="7" t="s">
        <v>138</v>
      </c>
      <c r="E614" s="7" t="s">
        <v>139</v>
      </c>
      <c r="F614" s="7" t="s">
        <v>79</v>
      </c>
      <c r="G614" s="7" t="s">
        <v>13</v>
      </c>
      <c r="H614" s="7" t="s">
        <v>29</v>
      </c>
      <c r="I614" s="16">
        <v>382.80599999999998</v>
      </c>
      <c r="J614" s="16">
        <v>9</v>
      </c>
      <c r="K614" s="16">
        <v>0.4</v>
      </c>
      <c r="L614" s="38">
        <v>-153.12239999999997</v>
      </c>
      <c r="M614" s="19">
        <f t="shared" si="81"/>
        <v>2015</v>
      </c>
      <c r="N614" s="19">
        <f t="shared" si="82"/>
        <v>8</v>
      </c>
      <c r="O614" s="19">
        <f t="shared" si="83"/>
        <v>33</v>
      </c>
      <c r="P614" s="12">
        <f t="shared" si="84"/>
        <v>170518.23699999996</v>
      </c>
      <c r="Q614" s="12">
        <f t="shared" si="85"/>
        <v>29442.170999999998</v>
      </c>
      <c r="R614" s="12">
        <f t="shared" si="86"/>
        <v>4756.0245000000004</v>
      </c>
      <c r="S614" s="10">
        <f t="shared" si="87"/>
        <v>69</v>
      </c>
      <c r="T614" s="10">
        <f t="shared" si="88"/>
        <v>8</v>
      </c>
      <c r="U614" s="46">
        <f t="shared" si="89"/>
        <v>264.22358333333335</v>
      </c>
    </row>
    <row r="615" spans="1:21" s="27" customFormat="1" x14ac:dyDescent="0.45">
      <c r="A615" s="40">
        <v>42225</v>
      </c>
      <c r="B615" s="9">
        <v>42228</v>
      </c>
      <c r="C615" s="7" t="s">
        <v>9</v>
      </c>
      <c r="D615" s="7" t="s">
        <v>138</v>
      </c>
      <c r="E615" s="7" t="s">
        <v>139</v>
      </c>
      <c r="F615" s="7" t="s">
        <v>79</v>
      </c>
      <c r="G615" s="7" t="s">
        <v>13</v>
      </c>
      <c r="H615" s="7" t="s">
        <v>3228</v>
      </c>
      <c r="I615" s="16">
        <v>47.04</v>
      </c>
      <c r="J615" s="16">
        <v>3</v>
      </c>
      <c r="K615" s="16">
        <v>0</v>
      </c>
      <c r="L615" s="38">
        <v>18.345599999999997</v>
      </c>
      <c r="M615" s="19">
        <f t="shared" si="81"/>
        <v>2015</v>
      </c>
      <c r="N615" s="19">
        <f t="shared" si="82"/>
        <v>8</v>
      </c>
      <c r="O615" s="19">
        <f t="shared" si="83"/>
        <v>33</v>
      </c>
      <c r="P615" s="12">
        <f t="shared" si="84"/>
        <v>170518.23699999996</v>
      </c>
      <c r="Q615" s="12">
        <f t="shared" si="85"/>
        <v>29442.170999999998</v>
      </c>
      <c r="R615" s="12">
        <f t="shared" si="86"/>
        <v>4756.0245000000004</v>
      </c>
      <c r="S615" s="10">
        <f t="shared" si="87"/>
        <v>69</v>
      </c>
      <c r="T615" s="10">
        <f t="shared" si="88"/>
        <v>8</v>
      </c>
      <c r="U615" s="46">
        <f t="shared" si="89"/>
        <v>264.22358333333335</v>
      </c>
    </row>
    <row r="616" spans="1:21" s="27" customFormat="1" x14ac:dyDescent="0.45">
      <c r="A616" s="40">
        <v>42225</v>
      </c>
      <c r="B616" s="9">
        <v>42228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16">
        <v>6.16</v>
      </c>
      <c r="J616" s="16">
        <v>2</v>
      </c>
      <c r="K616" s="16">
        <v>0</v>
      </c>
      <c r="L616" s="38">
        <v>2.9567999999999999</v>
      </c>
      <c r="M616" s="19">
        <f t="shared" si="81"/>
        <v>2015</v>
      </c>
      <c r="N616" s="19">
        <f t="shared" si="82"/>
        <v>8</v>
      </c>
      <c r="O616" s="19">
        <f t="shared" si="83"/>
        <v>33</v>
      </c>
      <c r="P616" s="12">
        <f t="shared" si="84"/>
        <v>170518.23699999996</v>
      </c>
      <c r="Q616" s="12">
        <f t="shared" si="85"/>
        <v>29442.170999999998</v>
      </c>
      <c r="R616" s="12">
        <f t="shared" si="86"/>
        <v>4756.0245000000004</v>
      </c>
      <c r="S616" s="10">
        <f t="shared" si="87"/>
        <v>69</v>
      </c>
      <c r="T616" s="10">
        <f t="shared" si="88"/>
        <v>8</v>
      </c>
      <c r="U616" s="46">
        <f t="shared" si="89"/>
        <v>264.22358333333335</v>
      </c>
    </row>
    <row r="617" spans="1:21" s="27" customFormat="1" x14ac:dyDescent="0.45">
      <c r="A617" s="40">
        <v>42225</v>
      </c>
      <c r="B617" s="9">
        <v>42229</v>
      </c>
      <c r="C617" s="7" t="s">
        <v>52</v>
      </c>
      <c r="D617" s="7" t="s">
        <v>1187</v>
      </c>
      <c r="E617" s="7" t="s">
        <v>60</v>
      </c>
      <c r="F617" s="7" t="s">
        <v>55</v>
      </c>
      <c r="G617" s="7" t="s">
        <v>13</v>
      </c>
      <c r="H617" s="7" t="s">
        <v>14</v>
      </c>
      <c r="I617" s="16">
        <v>687.4</v>
      </c>
      <c r="J617" s="16">
        <v>5</v>
      </c>
      <c r="K617" s="16">
        <v>0</v>
      </c>
      <c r="L617" s="38">
        <v>48.117999999999981</v>
      </c>
      <c r="M617" s="19">
        <f t="shared" si="81"/>
        <v>2015</v>
      </c>
      <c r="N617" s="19">
        <f t="shared" si="82"/>
        <v>8</v>
      </c>
      <c r="O617" s="19">
        <f t="shared" si="83"/>
        <v>33</v>
      </c>
      <c r="P617" s="12">
        <f t="shared" si="84"/>
        <v>170518.23699999996</v>
      </c>
      <c r="Q617" s="12">
        <f t="shared" si="85"/>
        <v>29442.170999999998</v>
      </c>
      <c r="R617" s="12">
        <f t="shared" si="86"/>
        <v>4756.0245000000004</v>
      </c>
      <c r="S617" s="10">
        <f t="shared" si="87"/>
        <v>69</v>
      </c>
      <c r="T617" s="10">
        <f t="shared" si="88"/>
        <v>8</v>
      </c>
      <c r="U617" s="46">
        <f t="shared" si="89"/>
        <v>264.22358333333335</v>
      </c>
    </row>
    <row r="618" spans="1:21" s="27" customFormat="1" x14ac:dyDescent="0.45">
      <c r="A618" s="40">
        <v>42225</v>
      </c>
      <c r="B618" s="9">
        <v>42232</v>
      </c>
      <c r="C618" s="7" t="s">
        <v>18</v>
      </c>
      <c r="D618" s="7" t="s">
        <v>138</v>
      </c>
      <c r="E618" s="7" t="s">
        <v>139</v>
      </c>
      <c r="F618" s="7" t="s">
        <v>79</v>
      </c>
      <c r="G618" s="7" t="s">
        <v>13</v>
      </c>
      <c r="H618" s="7" t="s">
        <v>3228</v>
      </c>
      <c r="I618" s="16">
        <v>10.02</v>
      </c>
      <c r="J618" s="16">
        <v>3</v>
      </c>
      <c r="K618" s="16">
        <v>0</v>
      </c>
      <c r="L618" s="38">
        <v>4.4088000000000012</v>
      </c>
      <c r="M618" s="19">
        <f t="shared" si="81"/>
        <v>2015</v>
      </c>
      <c r="N618" s="19">
        <f t="shared" si="82"/>
        <v>8</v>
      </c>
      <c r="O618" s="19">
        <f t="shared" si="83"/>
        <v>33</v>
      </c>
      <c r="P618" s="12">
        <f t="shared" si="84"/>
        <v>170518.23699999996</v>
      </c>
      <c r="Q618" s="12">
        <f t="shared" si="85"/>
        <v>29442.170999999998</v>
      </c>
      <c r="R618" s="12">
        <f t="shared" si="86"/>
        <v>4756.0245000000004</v>
      </c>
      <c r="S618" s="10">
        <f t="shared" si="87"/>
        <v>69</v>
      </c>
      <c r="T618" s="10">
        <f t="shared" si="88"/>
        <v>8</v>
      </c>
      <c r="U618" s="46">
        <f t="shared" si="89"/>
        <v>264.22358333333335</v>
      </c>
    </row>
    <row r="619" spans="1:21" s="27" customFormat="1" x14ac:dyDescent="0.45">
      <c r="A619" s="40">
        <v>42227</v>
      </c>
      <c r="B619" s="9">
        <v>42232</v>
      </c>
      <c r="C619" s="7" t="s">
        <v>9</v>
      </c>
      <c r="D619" s="7" t="s">
        <v>1975</v>
      </c>
      <c r="E619" s="7" t="s">
        <v>44</v>
      </c>
      <c r="F619" s="7" t="s">
        <v>12</v>
      </c>
      <c r="G619" s="7" t="s">
        <v>13</v>
      </c>
      <c r="H619" s="7" t="s">
        <v>3228</v>
      </c>
      <c r="I619" s="16">
        <v>46.152000000000001</v>
      </c>
      <c r="J619" s="16">
        <v>3</v>
      </c>
      <c r="K619" s="16">
        <v>0.2</v>
      </c>
      <c r="L619" s="38">
        <v>12.114900000000002</v>
      </c>
      <c r="M619" s="19">
        <f t="shared" si="81"/>
        <v>2015</v>
      </c>
      <c r="N619" s="19">
        <f t="shared" si="82"/>
        <v>8</v>
      </c>
      <c r="O619" s="19">
        <f t="shared" si="83"/>
        <v>33</v>
      </c>
      <c r="P619" s="12">
        <f t="shared" si="84"/>
        <v>170518.23699999996</v>
      </c>
      <c r="Q619" s="12">
        <f t="shared" si="85"/>
        <v>29442.170999999998</v>
      </c>
      <c r="R619" s="12">
        <f t="shared" si="86"/>
        <v>4756.0245000000004</v>
      </c>
      <c r="S619" s="10">
        <f t="shared" si="87"/>
        <v>69</v>
      </c>
      <c r="T619" s="10">
        <f t="shared" si="88"/>
        <v>8</v>
      </c>
      <c r="U619" s="46">
        <f t="shared" si="89"/>
        <v>264.22358333333335</v>
      </c>
    </row>
    <row r="620" spans="1:21" s="27" customFormat="1" x14ac:dyDescent="0.45">
      <c r="A620" s="40">
        <v>42229</v>
      </c>
      <c r="B620" s="9">
        <v>42229</v>
      </c>
      <c r="C620" s="7" t="s">
        <v>9</v>
      </c>
      <c r="D620" s="7" t="s">
        <v>1773</v>
      </c>
      <c r="E620" s="7" t="s">
        <v>20</v>
      </c>
      <c r="F620" s="7" t="s">
        <v>21</v>
      </c>
      <c r="G620" s="7" t="s">
        <v>13</v>
      </c>
      <c r="H620" s="7" t="s">
        <v>3228</v>
      </c>
      <c r="I620" s="16">
        <v>31.56</v>
      </c>
      <c r="J620" s="16">
        <v>3</v>
      </c>
      <c r="K620" s="16">
        <v>0</v>
      </c>
      <c r="L620" s="38">
        <v>10.4148</v>
      </c>
      <c r="M620" s="19">
        <f t="shared" si="81"/>
        <v>2015</v>
      </c>
      <c r="N620" s="19">
        <f t="shared" si="82"/>
        <v>8</v>
      </c>
      <c r="O620" s="19">
        <f t="shared" si="83"/>
        <v>33</v>
      </c>
      <c r="P620" s="12">
        <f t="shared" si="84"/>
        <v>170518.23699999996</v>
      </c>
      <c r="Q620" s="12">
        <f t="shared" si="85"/>
        <v>29442.170999999998</v>
      </c>
      <c r="R620" s="12">
        <f t="shared" si="86"/>
        <v>4756.0245000000004</v>
      </c>
      <c r="S620" s="10">
        <f t="shared" si="87"/>
        <v>69</v>
      </c>
      <c r="T620" s="10">
        <f t="shared" si="88"/>
        <v>8</v>
      </c>
      <c r="U620" s="46">
        <f t="shared" si="89"/>
        <v>264.22358333333335</v>
      </c>
    </row>
    <row r="621" spans="1:21" s="27" customFormat="1" x14ac:dyDescent="0.45">
      <c r="A621" s="40">
        <v>42231</v>
      </c>
      <c r="B621" s="9">
        <v>42235</v>
      </c>
      <c r="C621" s="7" t="s">
        <v>9</v>
      </c>
      <c r="D621" s="7" t="s">
        <v>1433</v>
      </c>
      <c r="E621" s="7" t="s">
        <v>20</v>
      </c>
      <c r="F621" s="7" t="s">
        <v>21</v>
      </c>
      <c r="G621" s="7" t="s">
        <v>13</v>
      </c>
      <c r="H621" s="7" t="s">
        <v>3228</v>
      </c>
      <c r="I621" s="16">
        <v>104.23</v>
      </c>
      <c r="J621" s="16">
        <v>7</v>
      </c>
      <c r="K621" s="16">
        <v>0</v>
      </c>
      <c r="L621" s="38">
        <v>28.142100000000006</v>
      </c>
      <c r="M621" s="19">
        <f t="shared" si="81"/>
        <v>2015</v>
      </c>
      <c r="N621" s="19">
        <f t="shared" si="82"/>
        <v>8</v>
      </c>
      <c r="O621" s="19">
        <f t="shared" si="83"/>
        <v>33</v>
      </c>
      <c r="P621" s="12">
        <f t="shared" si="84"/>
        <v>170518.23699999996</v>
      </c>
      <c r="Q621" s="12">
        <f t="shared" si="85"/>
        <v>29442.170999999998</v>
      </c>
      <c r="R621" s="12">
        <f t="shared" si="86"/>
        <v>4756.0245000000004</v>
      </c>
      <c r="S621" s="10">
        <f t="shared" si="87"/>
        <v>69</v>
      </c>
      <c r="T621" s="10">
        <f t="shared" si="88"/>
        <v>8</v>
      </c>
      <c r="U621" s="46">
        <f t="shared" si="89"/>
        <v>264.22358333333335</v>
      </c>
    </row>
    <row r="622" spans="1:21" s="27" customFormat="1" x14ac:dyDescent="0.45">
      <c r="A622" s="40">
        <v>42232</v>
      </c>
      <c r="B622" s="9">
        <v>42236</v>
      </c>
      <c r="C622" s="7" t="s">
        <v>18</v>
      </c>
      <c r="D622" s="7" t="s">
        <v>77</v>
      </c>
      <c r="E622" s="7" t="s">
        <v>78</v>
      </c>
      <c r="F622" s="7" t="s">
        <v>79</v>
      </c>
      <c r="G622" s="7" t="s">
        <v>13</v>
      </c>
      <c r="H622" s="7" t="s">
        <v>3228</v>
      </c>
      <c r="I622" s="16">
        <v>254.35200000000003</v>
      </c>
      <c r="J622" s="16">
        <v>3</v>
      </c>
      <c r="K622" s="16">
        <v>0.2</v>
      </c>
      <c r="L622" s="38">
        <v>0</v>
      </c>
      <c r="M622" s="19">
        <f t="shared" si="81"/>
        <v>2015</v>
      </c>
      <c r="N622" s="19">
        <f t="shared" si="82"/>
        <v>8</v>
      </c>
      <c r="O622" s="19">
        <f t="shared" si="83"/>
        <v>34</v>
      </c>
      <c r="P622" s="12">
        <f t="shared" si="84"/>
        <v>170518.23699999996</v>
      </c>
      <c r="Q622" s="12">
        <f t="shared" si="85"/>
        <v>29442.170999999998</v>
      </c>
      <c r="R622" s="12">
        <f t="shared" si="86"/>
        <v>4878.0679999999993</v>
      </c>
      <c r="S622" s="10">
        <f t="shared" si="87"/>
        <v>67</v>
      </c>
      <c r="T622" s="10">
        <f t="shared" si="88"/>
        <v>12</v>
      </c>
      <c r="U622" s="46">
        <f t="shared" si="89"/>
        <v>304.87924999999996</v>
      </c>
    </row>
    <row r="623" spans="1:21" s="27" customFormat="1" x14ac:dyDescent="0.45">
      <c r="A623" s="40">
        <v>42232</v>
      </c>
      <c r="B623" s="9">
        <v>42236</v>
      </c>
      <c r="C623" s="7" t="s">
        <v>9</v>
      </c>
      <c r="D623" s="7" t="s">
        <v>77</v>
      </c>
      <c r="E623" s="7" t="s">
        <v>78</v>
      </c>
      <c r="F623" s="7" t="s">
        <v>79</v>
      </c>
      <c r="G623" s="7" t="s">
        <v>13</v>
      </c>
      <c r="H623" s="7" t="s">
        <v>14</v>
      </c>
      <c r="I623" s="16">
        <v>301.46999999999997</v>
      </c>
      <c r="J623" s="16">
        <v>3</v>
      </c>
      <c r="K623" s="16">
        <v>0.5</v>
      </c>
      <c r="L623" s="38">
        <v>-204.99959999999996</v>
      </c>
      <c r="M623" s="19">
        <f t="shared" si="81"/>
        <v>2015</v>
      </c>
      <c r="N623" s="19">
        <f t="shared" si="82"/>
        <v>8</v>
      </c>
      <c r="O623" s="19">
        <f t="shared" si="83"/>
        <v>34</v>
      </c>
      <c r="P623" s="12">
        <f t="shared" si="84"/>
        <v>170518.23699999996</v>
      </c>
      <c r="Q623" s="12">
        <f t="shared" si="85"/>
        <v>29442.170999999998</v>
      </c>
      <c r="R623" s="12">
        <f t="shared" si="86"/>
        <v>4878.0679999999993</v>
      </c>
      <c r="S623" s="10">
        <f t="shared" si="87"/>
        <v>67</v>
      </c>
      <c r="T623" s="10">
        <f t="shared" si="88"/>
        <v>12</v>
      </c>
      <c r="U623" s="46">
        <f t="shared" si="89"/>
        <v>304.87924999999996</v>
      </c>
    </row>
    <row r="624" spans="1:21" s="27" customFormat="1" x14ac:dyDescent="0.45">
      <c r="A624" s="40">
        <v>42237</v>
      </c>
      <c r="B624" s="9">
        <v>42239</v>
      </c>
      <c r="C624" s="7" t="s">
        <v>52</v>
      </c>
      <c r="D624" s="7" t="s">
        <v>67</v>
      </c>
      <c r="E624" s="7" t="s">
        <v>20</v>
      </c>
      <c r="F624" s="7" t="s">
        <v>21</v>
      </c>
      <c r="G624" s="7" t="s">
        <v>13</v>
      </c>
      <c r="H624" s="7" t="s">
        <v>3226</v>
      </c>
      <c r="I624" s="16">
        <v>544.00800000000004</v>
      </c>
      <c r="J624" s="16">
        <v>3</v>
      </c>
      <c r="K624" s="16">
        <v>0.2</v>
      </c>
      <c r="L624" s="38">
        <v>40.800600000000003</v>
      </c>
      <c r="M624" s="19">
        <f t="shared" si="81"/>
        <v>2015</v>
      </c>
      <c r="N624" s="19">
        <f t="shared" si="82"/>
        <v>8</v>
      </c>
      <c r="O624" s="19">
        <f t="shared" si="83"/>
        <v>34</v>
      </c>
      <c r="P624" s="12">
        <f t="shared" si="84"/>
        <v>170518.23699999996</v>
      </c>
      <c r="Q624" s="12">
        <f t="shared" si="85"/>
        <v>29442.170999999998</v>
      </c>
      <c r="R624" s="12">
        <f t="shared" si="86"/>
        <v>4878.0679999999993</v>
      </c>
      <c r="S624" s="10">
        <f t="shared" si="87"/>
        <v>67</v>
      </c>
      <c r="T624" s="10">
        <f t="shared" si="88"/>
        <v>12</v>
      </c>
      <c r="U624" s="46">
        <f t="shared" si="89"/>
        <v>304.87924999999996</v>
      </c>
    </row>
    <row r="625" spans="1:21" s="27" customFormat="1" x14ac:dyDescent="0.45">
      <c r="A625" s="40">
        <v>42237</v>
      </c>
      <c r="B625" s="9">
        <v>42242</v>
      </c>
      <c r="C625" s="7" t="s">
        <v>18</v>
      </c>
      <c r="D625" s="7" t="s">
        <v>67</v>
      </c>
      <c r="E625" s="7" t="s">
        <v>20</v>
      </c>
      <c r="F625" s="7" t="s">
        <v>21</v>
      </c>
      <c r="G625" s="7" t="s">
        <v>13</v>
      </c>
      <c r="H625" s="7" t="s">
        <v>14</v>
      </c>
      <c r="I625" s="16">
        <v>586.39800000000002</v>
      </c>
      <c r="J625" s="16">
        <v>6</v>
      </c>
      <c r="K625" s="16">
        <v>0.15</v>
      </c>
      <c r="L625" s="38">
        <v>34.493999999999971</v>
      </c>
      <c r="M625" s="19">
        <f t="shared" si="81"/>
        <v>2015</v>
      </c>
      <c r="N625" s="19">
        <f t="shared" si="82"/>
        <v>8</v>
      </c>
      <c r="O625" s="19">
        <f t="shared" si="83"/>
        <v>34</v>
      </c>
      <c r="P625" s="12">
        <f t="shared" si="84"/>
        <v>170518.23699999996</v>
      </c>
      <c r="Q625" s="12">
        <f t="shared" si="85"/>
        <v>29442.170999999998</v>
      </c>
      <c r="R625" s="12">
        <f t="shared" si="86"/>
        <v>4878.0679999999993</v>
      </c>
      <c r="S625" s="10">
        <f t="shared" si="87"/>
        <v>67</v>
      </c>
      <c r="T625" s="10">
        <f t="shared" si="88"/>
        <v>12</v>
      </c>
      <c r="U625" s="46">
        <f t="shared" si="89"/>
        <v>304.87924999999996</v>
      </c>
    </row>
    <row r="626" spans="1:21" s="27" customFormat="1" x14ac:dyDescent="0.45">
      <c r="A626" s="40">
        <v>42237</v>
      </c>
      <c r="B626" s="9">
        <v>42241</v>
      </c>
      <c r="C626" s="7" t="s">
        <v>18</v>
      </c>
      <c r="D626" s="7" t="s">
        <v>164</v>
      </c>
      <c r="E626" s="7" t="s">
        <v>249</v>
      </c>
      <c r="F626" s="7" t="s">
        <v>79</v>
      </c>
      <c r="G626" s="7" t="s">
        <v>13</v>
      </c>
      <c r="H626" s="7" t="s">
        <v>3226</v>
      </c>
      <c r="I626" s="16">
        <v>598.45799999999997</v>
      </c>
      <c r="J626" s="16">
        <v>3</v>
      </c>
      <c r="K626" s="16">
        <v>0.3</v>
      </c>
      <c r="L626" s="38">
        <v>-42.746999999999957</v>
      </c>
      <c r="M626" s="19">
        <f t="shared" si="81"/>
        <v>2015</v>
      </c>
      <c r="N626" s="19">
        <f t="shared" si="82"/>
        <v>8</v>
      </c>
      <c r="O626" s="19">
        <f t="shared" si="83"/>
        <v>34</v>
      </c>
      <c r="P626" s="12">
        <f t="shared" si="84"/>
        <v>170518.23699999996</v>
      </c>
      <c r="Q626" s="12">
        <f t="shared" si="85"/>
        <v>29442.170999999998</v>
      </c>
      <c r="R626" s="12">
        <f t="shared" si="86"/>
        <v>4878.0679999999993</v>
      </c>
      <c r="S626" s="10">
        <f t="shared" si="87"/>
        <v>67</v>
      </c>
      <c r="T626" s="10">
        <f t="shared" si="88"/>
        <v>12</v>
      </c>
      <c r="U626" s="46">
        <f t="shared" si="89"/>
        <v>304.87924999999996</v>
      </c>
    </row>
    <row r="627" spans="1:21" s="27" customFormat="1" x14ac:dyDescent="0.45">
      <c r="A627" s="40">
        <v>42237</v>
      </c>
      <c r="B627" s="9">
        <v>42241</v>
      </c>
      <c r="C627" s="7" t="s">
        <v>18</v>
      </c>
      <c r="D627" s="7" t="s">
        <v>164</v>
      </c>
      <c r="E627" s="7" t="s">
        <v>249</v>
      </c>
      <c r="F627" s="7" t="s">
        <v>79</v>
      </c>
      <c r="G627" s="7" t="s">
        <v>13</v>
      </c>
      <c r="H627" s="7" t="s">
        <v>3228</v>
      </c>
      <c r="I627" s="16">
        <v>25.983999999999998</v>
      </c>
      <c r="J627" s="16">
        <v>1</v>
      </c>
      <c r="K627" s="16">
        <v>0.2</v>
      </c>
      <c r="L627" s="38">
        <v>-3.8976000000000015</v>
      </c>
      <c r="M627" s="19">
        <f t="shared" si="81"/>
        <v>2015</v>
      </c>
      <c r="N627" s="19">
        <f t="shared" si="82"/>
        <v>8</v>
      </c>
      <c r="O627" s="19">
        <f t="shared" si="83"/>
        <v>34</v>
      </c>
      <c r="P627" s="12">
        <f t="shared" si="84"/>
        <v>170518.23699999996</v>
      </c>
      <c r="Q627" s="12">
        <f t="shared" si="85"/>
        <v>29442.170999999998</v>
      </c>
      <c r="R627" s="12">
        <f t="shared" si="86"/>
        <v>4878.0679999999993</v>
      </c>
      <c r="S627" s="10">
        <f t="shared" si="87"/>
        <v>67</v>
      </c>
      <c r="T627" s="10">
        <f t="shared" si="88"/>
        <v>12</v>
      </c>
      <c r="U627" s="46">
        <f t="shared" si="89"/>
        <v>304.87924999999996</v>
      </c>
    </row>
    <row r="628" spans="1:21" s="27" customFormat="1" x14ac:dyDescent="0.45">
      <c r="A628" s="40">
        <v>42240</v>
      </c>
      <c r="B628" s="9">
        <v>42244</v>
      </c>
      <c r="C628" s="7" t="s">
        <v>9</v>
      </c>
      <c r="D628" s="7" t="s">
        <v>548</v>
      </c>
      <c r="E628" s="7" t="s">
        <v>54</v>
      </c>
      <c r="F628" s="7" t="s">
        <v>55</v>
      </c>
      <c r="G628" s="7" t="s">
        <v>13</v>
      </c>
      <c r="H628" s="7" t="s">
        <v>29</v>
      </c>
      <c r="I628" s="16">
        <v>918.78499999999985</v>
      </c>
      <c r="J628" s="16">
        <v>5</v>
      </c>
      <c r="K628" s="16">
        <v>0.3</v>
      </c>
      <c r="L628" s="38">
        <v>-118.12950000000006</v>
      </c>
      <c r="M628" s="19">
        <f t="shared" si="81"/>
        <v>2015</v>
      </c>
      <c r="N628" s="19">
        <f t="shared" si="82"/>
        <v>8</v>
      </c>
      <c r="O628" s="19">
        <f t="shared" si="83"/>
        <v>35</v>
      </c>
      <c r="P628" s="12">
        <f t="shared" si="84"/>
        <v>170518.23699999996</v>
      </c>
      <c r="Q628" s="12">
        <f t="shared" si="85"/>
        <v>29442.170999999998</v>
      </c>
      <c r="R628" s="12">
        <f t="shared" si="86"/>
        <v>11574.501500000002</v>
      </c>
      <c r="S628" s="10">
        <f t="shared" si="87"/>
        <v>95</v>
      </c>
      <c r="T628" s="10">
        <f t="shared" si="88"/>
        <v>17</v>
      </c>
      <c r="U628" s="46">
        <f t="shared" si="89"/>
        <v>445.1731346153847</v>
      </c>
    </row>
    <row r="629" spans="1:21" s="27" customFormat="1" x14ac:dyDescent="0.45">
      <c r="A629" s="40">
        <v>42240</v>
      </c>
      <c r="B629" s="9">
        <v>42244</v>
      </c>
      <c r="C629" s="7" t="s">
        <v>18</v>
      </c>
      <c r="D629" s="7" t="s">
        <v>138</v>
      </c>
      <c r="E629" s="7" t="s">
        <v>139</v>
      </c>
      <c r="F629" s="7" t="s">
        <v>79</v>
      </c>
      <c r="G629" s="7" t="s">
        <v>13</v>
      </c>
      <c r="H629" s="7" t="s">
        <v>29</v>
      </c>
      <c r="I629" s="16">
        <v>284.36399999999998</v>
      </c>
      <c r="J629" s="16">
        <v>2</v>
      </c>
      <c r="K629" s="16">
        <v>0.4</v>
      </c>
      <c r="L629" s="38">
        <v>-75.830400000000054</v>
      </c>
      <c r="M629" s="19">
        <f t="shared" si="81"/>
        <v>2015</v>
      </c>
      <c r="N629" s="19">
        <f t="shared" si="82"/>
        <v>8</v>
      </c>
      <c r="O629" s="19">
        <f t="shared" si="83"/>
        <v>35</v>
      </c>
      <c r="P629" s="12">
        <f t="shared" si="84"/>
        <v>170518.23699999996</v>
      </c>
      <c r="Q629" s="12">
        <f t="shared" si="85"/>
        <v>29442.170999999998</v>
      </c>
      <c r="R629" s="12">
        <f t="shared" si="86"/>
        <v>11574.501500000002</v>
      </c>
      <c r="S629" s="10">
        <f t="shared" si="87"/>
        <v>95</v>
      </c>
      <c r="T629" s="10">
        <f t="shared" si="88"/>
        <v>17</v>
      </c>
      <c r="U629" s="46">
        <f t="shared" si="89"/>
        <v>445.1731346153847</v>
      </c>
    </row>
    <row r="630" spans="1:21" s="27" customFormat="1" x14ac:dyDescent="0.45">
      <c r="A630" s="40">
        <v>42240</v>
      </c>
      <c r="B630" s="9">
        <v>42244</v>
      </c>
      <c r="C630" s="7" t="s">
        <v>9</v>
      </c>
      <c r="D630" s="7" t="s">
        <v>138</v>
      </c>
      <c r="E630" s="7" t="s">
        <v>139</v>
      </c>
      <c r="F630" s="7" t="s">
        <v>79</v>
      </c>
      <c r="G630" s="7" t="s">
        <v>13</v>
      </c>
      <c r="H630" s="7" t="s">
        <v>3228</v>
      </c>
      <c r="I630" s="16">
        <v>14.91</v>
      </c>
      <c r="J630" s="16">
        <v>3</v>
      </c>
      <c r="K630" s="16">
        <v>0</v>
      </c>
      <c r="L630" s="38">
        <v>4.6220999999999997</v>
      </c>
      <c r="M630" s="19">
        <f t="shared" si="81"/>
        <v>2015</v>
      </c>
      <c r="N630" s="19">
        <f t="shared" si="82"/>
        <v>8</v>
      </c>
      <c r="O630" s="19">
        <f t="shared" si="83"/>
        <v>35</v>
      </c>
      <c r="P630" s="12">
        <f t="shared" si="84"/>
        <v>170518.23699999996</v>
      </c>
      <c r="Q630" s="12">
        <f t="shared" si="85"/>
        <v>29442.170999999998</v>
      </c>
      <c r="R630" s="12">
        <f t="shared" si="86"/>
        <v>11574.501500000002</v>
      </c>
      <c r="S630" s="10">
        <f t="shared" si="87"/>
        <v>95</v>
      </c>
      <c r="T630" s="10">
        <f t="shared" si="88"/>
        <v>17</v>
      </c>
      <c r="U630" s="46">
        <f t="shared" si="89"/>
        <v>445.1731346153847</v>
      </c>
    </row>
    <row r="631" spans="1:21" s="27" customFormat="1" x14ac:dyDescent="0.45">
      <c r="A631" s="40">
        <v>42241</v>
      </c>
      <c r="B631" s="9">
        <v>42246</v>
      </c>
      <c r="C631" s="7" t="s">
        <v>52</v>
      </c>
      <c r="D631" s="7" t="s">
        <v>19</v>
      </c>
      <c r="E631" s="7" t="s">
        <v>20</v>
      </c>
      <c r="F631" s="7" t="s">
        <v>21</v>
      </c>
      <c r="G631" s="7" t="s">
        <v>13</v>
      </c>
      <c r="H631" s="7" t="s">
        <v>3226</v>
      </c>
      <c r="I631" s="16">
        <v>40.783999999999999</v>
      </c>
      <c r="J631" s="16">
        <v>1</v>
      </c>
      <c r="K631" s="16">
        <v>0.2</v>
      </c>
      <c r="L631" s="38">
        <v>4.5881999999999987</v>
      </c>
      <c r="M631" s="19">
        <f t="shared" si="81"/>
        <v>2015</v>
      </c>
      <c r="N631" s="19">
        <f t="shared" si="82"/>
        <v>8</v>
      </c>
      <c r="O631" s="19">
        <f t="shared" si="83"/>
        <v>35</v>
      </c>
      <c r="P631" s="12">
        <f t="shared" si="84"/>
        <v>170518.23699999996</v>
      </c>
      <c r="Q631" s="12">
        <f t="shared" si="85"/>
        <v>29442.170999999998</v>
      </c>
      <c r="R631" s="12">
        <f t="shared" si="86"/>
        <v>11574.501500000002</v>
      </c>
      <c r="S631" s="10">
        <f t="shared" si="87"/>
        <v>95</v>
      </c>
      <c r="T631" s="10">
        <f t="shared" si="88"/>
        <v>17</v>
      </c>
      <c r="U631" s="46">
        <f t="shared" si="89"/>
        <v>445.1731346153847</v>
      </c>
    </row>
    <row r="632" spans="1:21" s="27" customFormat="1" x14ac:dyDescent="0.45">
      <c r="A632" s="40">
        <v>42241</v>
      </c>
      <c r="B632" s="9">
        <v>42241</v>
      </c>
      <c r="C632" s="7" t="s">
        <v>9</v>
      </c>
      <c r="D632" s="7" t="s">
        <v>95</v>
      </c>
      <c r="E632" s="7" t="s">
        <v>54</v>
      </c>
      <c r="F632" s="7" t="s">
        <v>55</v>
      </c>
      <c r="G632" s="7" t="s">
        <v>13</v>
      </c>
      <c r="H632" s="7" t="s">
        <v>3228</v>
      </c>
      <c r="I632" s="16">
        <v>20.103999999999999</v>
      </c>
      <c r="J632" s="16">
        <v>2</v>
      </c>
      <c r="K632" s="16">
        <v>0.6</v>
      </c>
      <c r="L632" s="38">
        <v>-16.585799999999999</v>
      </c>
      <c r="M632" s="19">
        <f t="shared" si="81"/>
        <v>2015</v>
      </c>
      <c r="N632" s="19">
        <f t="shared" si="82"/>
        <v>8</v>
      </c>
      <c r="O632" s="19">
        <f t="shared" si="83"/>
        <v>35</v>
      </c>
      <c r="P632" s="12">
        <f t="shared" si="84"/>
        <v>170518.23699999996</v>
      </c>
      <c r="Q632" s="12">
        <f t="shared" si="85"/>
        <v>29442.170999999998</v>
      </c>
      <c r="R632" s="12">
        <f t="shared" si="86"/>
        <v>11574.501500000002</v>
      </c>
      <c r="S632" s="10">
        <f t="shared" si="87"/>
        <v>95</v>
      </c>
      <c r="T632" s="10">
        <f t="shared" si="88"/>
        <v>17</v>
      </c>
      <c r="U632" s="46">
        <f t="shared" si="89"/>
        <v>445.1731346153847</v>
      </c>
    </row>
    <row r="633" spans="1:21" s="27" customFormat="1" x14ac:dyDescent="0.45">
      <c r="A633" s="40">
        <v>42241</v>
      </c>
      <c r="B633" s="9">
        <v>42241</v>
      </c>
      <c r="C633" s="7" t="s">
        <v>9</v>
      </c>
      <c r="D633" s="7" t="s">
        <v>95</v>
      </c>
      <c r="E633" s="7" t="s">
        <v>54</v>
      </c>
      <c r="F633" s="7" t="s">
        <v>55</v>
      </c>
      <c r="G633" s="7" t="s">
        <v>13</v>
      </c>
      <c r="H633" s="7" t="s">
        <v>3228</v>
      </c>
      <c r="I633" s="16">
        <v>7.8800000000000008</v>
      </c>
      <c r="J633" s="16">
        <v>5</v>
      </c>
      <c r="K633" s="16">
        <v>0.6</v>
      </c>
      <c r="L633" s="38">
        <v>-3.9399999999999995</v>
      </c>
      <c r="M633" s="19">
        <f t="shared" si="81"/>
        <v>2015</v>
      </c>
      <c r="N633" s="19">
        <f t="shared" si="82"/>
        <v>8</v>
      </c>
      <c r="O633" s="19">
        <f t="shared" si="83"/>
        <v>35</v>
      </c>
      <c r="P633" s="12">
        <f t="shared" si="84"/>
        <v>170518.23699999996</v>
      </c>
      <c r="Q633" s="12">
        <f t="shared" si="85"/>
        <v>29442.170999999998</v>
      </c>
      <c r="R633" s="12">
        <f t="shared" si="86"/>
        <v>11574.501500000002</v>
      </c>
      <c r="S633" s="10">
        <f t="shared" si="87"/>
        <v>95</v>
      </c>
      <c r="T633" s="10">
        <f t="shared" si="88"/>
        <v>17</v>
      </c>
      <c r="U633" s="46">
        <f t="shared" si="89"/>
        <v>445.1731346153847</v>
      </c>
    </row>
    <row r="634" spans="1:21" s="27" customFormat="1" x14ac:dyDescent="0.45">
      <c r="A634" s="40">
        <v>42244</v>
      </c>
      <c r="B634" s="9">
        <v>42251</v>
      </c>
      <c r="C634" s="7" t="s">
        <v>9</v>
      </c>
      <c r="D634" s="7" t="s">
        <v>19</v>
      </c>
      <c r="E634" s="7" t="s">
        <v>20</v>
      </c>
      <c r="F634" s="7" t="s">
        <v>21</v>
      </c>
      <c r="G634" s="7" t="s">
        <v>13</v>
      </c>
      <c r="H634" s="7" t="s">
        <v>14</v>
      </c>
      <c r="I634" s="16">
        <v>307.666</v>
      </c>
      <c r="J634" s="16">
        <v>2</v>
      </c>
      <c r="K634" s="16">
        <v>0.15</v>
      </c>
      <c r="L634" s="38">
        <v>28.956799999999973</v>
      </c>
      <c r="M634" s="19">
        <f t="shared" si="81"/>
        <v>2015</v>
      </c>
      <c r="N634" s="19">
        <f t="shared" si="82"/>
        <v>8</v>
      </c>
      <c r="O634" s="19">
        <f t="shared" si="83"/>
        <v>35</v>
      </c>
      <c r="P634" s="12">
        <f t="shared" si="84"/>
        <v>170518.23699999996</v>
      </c>
      <c r="Q634" s="12">
        <f t="shared" si="85"/>
        <v>29442.170999999998</v>
      </c>
      <c r="R634" s="12">
        <f t="shared" si="86"/>
        <v>11574.501500000002</v>
      </c>
      <c r="S634" s="10">
        <f t="shared" si="87"/>
        <v>95</v>
      </c>
      <c r="T634" s="10">
        <f t="shared" si="88"/>
        <v>17</v>
      </c>
      <c r="U634" s="46">
        <f t="shared" si="89"/>
        <v>445.1731346153847</v>
      </c>
    </row>
    <row r="635" spans="1:21" s="27" customFormat="1" x14ac:dyDescent="0.45">
      <c r="A635" s="40">
        <v>42244</v>
      </c>
      <c r="B635" s="9">
        <v>42251</v>
      </c>
      <c r="C635" s="7" t="s">
        <v>9</v>
      </c>
      <c r="D635" s="7" t="s">
        <v>19</v>
      </c>
      <c r="E635" s="7" t="s">
        <v>20</v>
      </c>
      <c r="F635" s="7" t="s">
        <v>21</v>
      </c>
      <c r="G635" s="7" t="s">
        <v>13</v>
      </c>
      <c r="H635" s="7" t="s">
        <v>3228</v>
      </c>
      <c r="I635" s="16">
        <v>4.16</v>
      </c>
      <c r="J635" s="16">
        <v>2</v>
      </c>
      <c r="K635" s="16">
        <v>0</v>
      </c>
      <c r="L635" s="38">
        <v>1.7472000000000003</v>
      </c>
      <c r="M635" s="19">
        <f t="shared" si="81"/>
        <v>2015</v>
      </c>
      <c r="N635" s="19">
        <f t="shared" si="82"/>
        <v>8</v>
      </c>
      <c r="O635" s="19">
        <f t="shared" si="83"/>
        <v>35</v>
      </c>
      <c r="P635" s="12">
        <f t="shared" si="84"/>
        <v>170518.23699999996</v>
      </c>
      <c r="Q635" s="12">
        <f t="shared" si="85"/>
        <v>29442.170999999998</v>
      </c>
      <c r="R635" s="12">
        <f t="shared" si="86"/>
        <v>11574.501500000002</v>
      </c>
      <c r="S635" s="10">
        <f t="shared" si="87"/>
        <v>95</v>
      </c>
      <c r="T635" s="10">
        <f t="shared" si="88"/>
        <v>17</v>
      </c>
      <c r="U635" s="46">
        <f t="shared" si="89"/>
        <v>445.1731346153847</v>
      </c>
    </row>
    <row r="636" spans="1:21" s="27" customFormat="1" x14ac:dyDescent="0.45">
      <c r="A636" s="40">
        <v>42244</v>
      </c>
      <c r="B636" s="9">
        <v>42248</v>
      </c>
      <c r="C636" s="7" t="s">
        <v>18</v>
      </c>
      <c r="D636" s="7" t="s">
        <v>402</v>
      </c>
      <c r="E636" s="7" t="s">
        <v>54</v>
      </c>
      <c r="F636" s="7" t="s">
        <v>55</v>
      </c>
      <c r="G636" s="7" t="s">
        <v>13</v>
      </c>
      <c r="H636" s="7" t="s">
        <v>29</v>
      </c>
      <c r="I636" s="16">
        <v>103.48100000000001</v>
      </c>
      <c r="J636" s="16">
        <v>1</v>
      </c>
      <c r="K636" s="16">
        <v>0.3</v>
      </c>
      <c r="L636" s="38">
        <v>-16.261300000000006</v>
      </c>
      <c r="M636" s="19">
        <f t="shared" si="81"/>
        <v>2015</v>
      </c>
      <c r="N636" s="19">
        <f t="shared" si="82"/>
        <v>8</v>
      </c>
      <c r="O636" s="19">
        <f t="shared" si="83"/>
        <v>35</v>
      </c>
      <c r="P636" s="12">
        <f t="shared" si="84"/>
        <v>170518.23699999996</v>
      </c>
      <c r="Q636" s="12">
        <f t="shared" si="85"/>
        <v>29442.170999999998</v>
      </c>
      <c r="R636" s="12">
        <f t="shared" si="86"/>
        <v>11574.501500000002</v>
      </c>
      <c r="S636" s="10">
        <f t="shared" si="87"/>
        <v>95</v>
      </c>
      <c r="T636" s="10">
        <f t="shared" si="88"/>
        <v>17</v>
      </c>
      <c r="U636" s="46">
        <f t="shared" si="89"/>
        <v>445.1731346153847</v>
      </c>
    </row>
    <row r="637" spans="1:21" s="27" customFormat="1" x14ac:dyDescent="0.45">
      <c r="A637" s="40">
        <v>42247</v>
      </c>
      <c r="B637" s="9">
        <v>42249</v>
      </c>
      <c r="C637" s="7" t="s">
        <v>18</v>
      </c>
      <c r="D637" s="7" t="s">
        <v>67</v>
      </c>
      <c r="E637" s="7" t="s">
        <v>20</v>
      </c>
      <c r="F637" s="7" t="s">
        <v>21</v>
      </c>
      <c r="G637" s="7" t="s">
        <v>13</v>
      </c>
      <c r="H637" s="7" t="s">
        <v>14</v>
      </c>
      <c r="I637" s="16">
        <v>1552.8309999999999</v>
      </c>
      <c r="J637" s="16">
        <v>7</v>
      </c>
      <c r="K637" s="16">
        <v>0.15</v>
      </c>
      <c r="L637" s="38">
        <v>200.95460000000008</v>
      </c>
      <c r="M637" s="19">
        <f t="shared" si="81"/>
        <v>2015</v>
      </c>
      <c r="N637" s="19">
        <f t="shared" si="82"/>
        <v>8</v>
      </c>
      <c r="O637" s="19">
        <f t="shared" si="83"/>
        <v>36</v>
      </c>
      <c r="P637" s="12">
        <f t="shared" si="84"/>
        <v>170518.23699999996</v>
      </c>
      <c r="Q637" s="12">
        <f t="shared" si="85"/>
        <v>29442.170999999998</v>
      </c>
      <c r="R637" s="12">
        <f t="shared" si="86"/>
        <v>6735.2027999999991</v>
      </c>
      <c r="S637" s="10">
        <f t="shared" si="87"/>
        <v>92</v>
      </c>
      <c r="T637" s="10">
        <f t="shared" si="88"/>
        <v>16</v>
      </c>
      <c r="U637" s="46">
        <f t="shared" si="89"/>
        <v>240.54295714285712</v>
      </c>
    </row>
    <row r="638" spans="1:21" s="27" customFormat="1" x14ac:dyDescent="0.45">
      <c r="A638" s="40">
        <v>42248</v>
      </c>
      <c r="B638" s="9">
        <v>42255</v>
      </c>
      <c r="C638" s="7" t="s">
        <v>52</v>
      </c>
      <c r="D638" s="7" t="s">
        <v>303</v>
      </c>
      <c r="E638" s="7" t="s">
        <v>601</v>
      </c>
      <c r="F638" s="7" t="s">
        <v>79</v>
      </c>
      <c r="G638" s="7" t="s">
        <v>13</v>
      </c>
      <c r="H638" s="7" t="s">
        <v>3226</v>
      </c>
      <c r="I638" s="16">
        <v>60.74</v>
      </c>
      <c r="J638" s="16">
        <v>1</v>
      </c>
      <c r="K638" s="16">
        <v>0</v>
      </c>
      <c r="L638" s="38">
        <v>15.185000000000002</v>
      </c>
      <c r="M638" s="19">
        <f t="shared" si="81"/>
        <v>2015</v>
      </c>
      <c r="N638" s="19">
        <f t="shared" si="82"/>
        <v>9</v>
      </c>
      <c r="O638" s="19">
        <f t="shared" si="83"/>
        <v>36</v>
      </c>
      <c r="P638" s="12">
        <f t="shared" si="84"/>
        <v>170518.23699999996</v>
      </c>
      <c r="Q638" s="12">
        <f t="shared" si="85"/>
        <v>77352.384700000039</v>
      </c>
      <c r="R638" s="12">
        <f t="shared" si="86"/>
        <v>6735.2027999999991</v>
      </c>
      <c r="S638" s="10">
        <f t="shared" si="87"/>
        <v>92</v>
      </c>
      <c r="T638" s="10">
        <f t="shared" si="88"/>
        <v>16</v>
      </c>
      <c r="U638" s="46">
        <f t="shared" si="89"/>
        <v>240.54295714285712</v>
      </c>
    </row>
    <row r="639" spans="1:21" s="27" customFormat="1" x14ac:dyDescent="0.45">
      <c r="A639" s="40">
        <v>42248</v>
      </c>
      <c r="B639" s="9">
        <v>42255</v>
      </c>
      <c r="C639" s="7" t="s">
        <v>52</v>
      </c>
      <c r="D639" s="7" t="s">
        <v>303</v>
      </c>
      <c r="E639" s="7" t="s">
        <v>601</v>
      </c>
      <c r="F639" s="7" t="s">
        <v>79</v>
      </c>
      <c r="G639" s="7" t="s">
        <v>13</v>
      </c>
      <c r="H639" s="7" t="s">
        <v>3228</v>
      </c>
      <c r="I639" s="16">
        <v>124.36</v>
      </c>
      <c r="J639" s="16">
        <v>2</v>
      </c>
      <c r="K639" s="16">
        <v>0</v>
      </c>
      <c r="L639" s="38">
        <v>27.359200000000001</v>
      </c>
      <c r="M639" s="19">
        <f t="shared" si="81"/>
        <v>2015</v>
      </c>
      <c r="N639" s="19">
        <f t="shared" si="82"/>
        <v>9</v>
      </c>
      <c r="O639" s="19">
        <f t="shared" si="83"/>
        <v>36</v>
      </c>
      <c r="P639" s="12">
        <f t="shared" si="84"/>
        <v>170518.23699999996</v>
      </c>
      <c r="Q639" s="12">
        <f t="shared" si="85"/>
        <v>77352.384700000039</v>
      </c>
      <c r="R639" s="12">
        <f t="shared" si="86"/>
        <v>6735.2027999999991</v>
      </c>
      <c r="S639" s="10">
        <f t="shared" si="87"/>
        <v>92</v>
      </c>
      <c r="T639" s="10">
        <f t="shared" si="88"/>
        <v>16</v>
      </c>
      <c r="U639" s="46">
        <f t="shared" si="89"/>
        <v>240.54295714285712</v>
      </c>
    </row>
    <row r="640" spans="1:21" s="27" customFormat="1" x14ac:dyDescent="0.45">
      <c r="A640" s="40">
        <v>42250</v>
      </c>
      <c r="B640" s="9">
        <v>42255</v>
      </c>
      <c r="C640" s="7" t="s">
        <v>52</v>
      </c>
      <c r="D640" s="7" t="s">
        <v>67</v>
      </c>
      <c r="E640" s="7" t="s">
        <v>20</v>
      </c>
      <c r="F640" s="7" t="s">
        <v>21</v>
      </c>
      <c r="G640" s="7" t="s">
        <v>13</v>
      </c>
      <c r="H640" s="7" t="s">
        <v>3226</v>
      </c>
      <c r="I640" s="16">
        <v>129.56800000000001</v>
      </c>
      <c r="J640" s="16">
        <v>2</v>
      </c>
      <c r="K640" s="16">
        <v>0.2</v>
      </c>
      <c r="L640" s="38">
        <v>-12.956799999999994</v>
      </c>
      <c r="M640" s="19">
        <f t="shared" si="81"/>
        <v>2015</v>
      </c>
      <c r="N640" s="19">
        <f t="shared" si="82"/>
        <v>9</v>
      </c>
      <c r="O640" s="19">
        <f t="shared" si="83"/>
        <v>36</v>
      </c>
      <c r="P640" s="12">
        <f t="shared" si="84"/>
        <v>170518.23699999996</v>
      </c>
      <c r="Q640" s="12">
        <f t="shared" si="85"/>
        <v>77352.384700000039</v>
      </c>
      <c r="R640" s="12">
        <f t="shared" si="86"/>
        <v>6735.2027999999991</v>
      </c>
      <c r="S640" s="10">
        <f t="shared" si="87"/>
        <v>92</v>
      </c>
      <c r="T640" s="10">
        <f t="shared" si="88"/>
        <v>16</v>
      </c>
      <c r="U640" s="46">
        <f t="shared" si="89"/>
        <v>240.54295714285712</v>
      </c>
    </row>
    <row r="641" spans="1:21" s="27" customFormat="1" x14ac:dyDescent="0.45">
      <c r="A641" s="40">
        <v>42250</v>
      </c>
      <c r="B641" s="9">
        <v>42255</v>
      </c>
      <c r="C641" s="7" t="s">
        <v>18</v>
      </c>
      <c r="D641" s="7" t="s">
        <v>636</v>
      </c>
      <c r="E641" s="7" t="s">
        <v>160</v>
      </c>
      <c r="F641" s="7" t="s">
        <v>21</v>
      </c>
      <c r="G641" s="7" t="s">
        <v>13</v>
      </c>
      <c r="H641" s="7" t="s">
        <v>3228</v>
      </c>
      <c r="I641" s="16">
        <v>238.15200000000004</v>
      </c>
      <c r="J641" s="16">
        <v>3</v>
      </c>
      <c r="K641" s="16">
        <v>0.2</v>
      </c>
      <c r="L641" s="38">
        <v>89.306999999999988</v>
      </c>
      <c r="M641" s="19">
        <f t="shared" si="81"/>
        <v>2015</v>
      </c>
      <c r="N641" s="19">
        <f t="shared" si="82"/>
        <v>9</v>
      </c>
      <c r="O641" s="19">
        <f t="shared" si="83"/>
        <v>36</v>
      </c>
      <c r="P641" s="12">
        <f t="shared" si="84"/>
        <v>170518.23699999996</v>
      </c>
      <c r="Q641" s="12">
        <f t="shared" si="85"/>
        <v>77352.384700000039</v>
      </c>
      <c r="R641" s="12">
        <f t="shared" si="86"/>
        <v>6735.2027999999991</v>
      </c>
      <c r="S641" s="10">
        <f t="shared" si="87"/>
        <v>92</v>
      </c>
      <c r="T641" s="10">
        <f t="shared" si="88"/>
        <v>16</v>
      </c>
      <c r="U641" s="46">
        <f t="shared" si="89"/>
        <v>240.54295714285712</v>
      </c>
    </row>
    <row r="642" spans="1:21" s="27" customFormat="1" x14ac:dyDescent="0.45">
      <c r="A642" s="40">
        <v>42252</v>
      </c>
      <c r="B642" s="9">
        <v>42256</v>
      </c>
      <c r="C642" s="7" t="s">
        <v>9</v>
      </c>
      <c r="D642" s="7" t="s">
        <v>466</v>
      </c>
      <c r="E642" s="7" t="s">
        <v>20</v>
      </c>
      <c r="F642" s="7" t="s">
        <v>21</v>
      </c>
      <c r="G642" s="7" t="s">
        <v>13</v>
      </c>
      <c r="H642" s="7" t="s">
        <v>14</v>
      </c>
      <c r="I642" s="16">
        <v>411.33199999999999</v>
      </c>
      <c r="J642" s="16">
        <v>4</v>
      </c>
      <c r="K642" s="16">
        <v>0.15</v>
      </c>
      <c r="L642" s="38">
        <v>-4.8391999999999769</v>
      </c>
      <c r="M642" s="19">
        <f t="shared" ref="M642:M705" si="90">YEAR(A642)</f>
        <v>2015</v>
      </c>
      <c r="N642" s="19">
        <f t="shared" ref="N642:N705" si="91">MONTH(A642)</f>
        <v>9</v>
      </c>
      <c r="O642" s="19">
        <f t="shared" ref="O642:O705" si="92">WEEKNUM(A642)</f>
        <v>36</v>
      </c>
      <c r="P642" s="12">
        <f t="shared" ref="P642:P705" si="93">SUMIF($M:$M,M642,$I:$I)</f>
        <v>170518.23699999996</v>
      </c>
      <c r="Q642" s="12">
        <f t="shared" ref="Q642:Q705" si="94">SUMIF($N:$N,N642,$I:$I)</f>
        <v>77352.384700000039</v>
      </c>
      <c r="R642" s="12">
        <f t="shared" ref="R642:R705" si="95">SUMIF($O:$O,O642,$I:$I)</f>
        <v>6735.2027999999991</v>
      </c>
      <c r="S642" s="10">
        <f t="shared" ref="S642:S705" si="96">SUMIF($O:$O,O642,$J:$J)</f>
        <v>92</v>
      </c>
      <c r="T642" s="10">
        <f t="shared" ref="T642:T705" si="97">COUNTIFS($O:$O,O642,$K:$K,"&lt;&gt;0")</f>
        <v>16</v>
      </c>
      <c r="U642" s="46">
        <f t="shared" si="89"/>
        <v>240.54295714285712</v>
      </c>
    </row>
    <row r="643" spans="1:21" s="27" customFormat="1" x14ac:dyDescent="0.45">
      <c r="A643" s="40">
        <v>42252</v>
      </c>
      <c r="B643" s="9">
        <v>42256</v>
      </c>
      <c r="C643" s="7" t="s">
        <v>9</v>
      </c>
      <c r="D643" s="7" t="s">
        <v>466</v>
      </c>
      <c r="E643" s="7" t="s">
        <v>20</v>
      </c>
      <c r="F643" s="7" t="s">
        <v>21</v>
      </c>
      <c r="G643" s="7" t="s">
        <v>13</v>
      </c>
      <c r="H643" s="7" t="s">
        <v>14</v>
      </c>
      <c r="I643" s="16">
        <v>293.19900000000001</v>
      </c>
      <c r="J643" s="16">
        <v>3</v>
      </c>
      <c r="K643" s="16">
        <v>0.15</v>
      </c>
      <c r="L643" s="38">
        <v>-20.696400000000025</v>
      </c>
      <c r="M643" s="19">
        <f t="shared" si="90"/>
        <v>2015</v>
      </c>
      <c r="N643" s="19">
        <f t="shared" si="91"/>
        <v>9</v>
      </c>
      <c r="O643" s="19">
        <f t="shared" si="92"/>
        <v>36</v>
      </c>
      <c r="P643" s="12">
        <f t="shared" si="93"/>
        <v>170518.23699999996</v>
      </c>
      <c r="Q643" s="12">
        <f t="shared" si="94"/>
        <v>77352.384700000039</v>
      </c>
      <c r="R643" s="12">
        <f t="shared" si="95"/>
        <v>6735.2027999999991</v>
      </c>
      <c r="S643" s="10">
        <f t="shared" si="96"/>
        <v>92</v>
      </c>
      <c r="T643" s="10">
        <f t="shared" si="97"/>
        <v>16</v>
      </c>
      <c r="U643" s="46">
        <f t="shared" ref="U643:U706" si="98">AVERAGEIF($O:$O,O643,$I:$I)</f>
        <v>240.54295714285712</v>
      </c>
    </row>
    <row r="644" spans="1:21" s="27" customFormat="1" x14ac:dyDescent="0.45">
      <c r="A644" s="40">
        <v>42252</v>
      </c>
      <c r="B644" s="9">
        <v>42257</v>
      </c>
      <c r="C644" s="7" t="s">
        <v>18</v>
      </c>
      <c r="D644" s="7" t="s">
        <v>197</v>
      </c>
      <c r="E644" s="7" t="s">
        <v>119</v>
      </c>
      <c r="F644" s="7" t="s">
        <v>55</v>
      </c>
      <c r="G644" s="7" t="s">
        <v>13</v>
      </c>
      <c r="H644" s="7" t="s">
        <v>3228</v>
      </c>
      <c r="I644" s="16">
        <v>6.16</v>
      </c>
      <c r="J644" s="16">
        <v>2</v>
      </c>
      <c r="K644" s="16">
        <v>0</v>
      </c>
      <c r="L644" s="38">
        <v>2.9567999999999999</v>
      </c>
      <c r="M644" s="19">
        <f t="shared" si="90"/>
        <v>2015</v>
      </c>
      <c r="N644" s="19">
        <f t="shared" si="91"/>
        <v>9</v>
      </c>
      <c r="O644" s="19">
        <f t="shared" si="92"/>
        <v>36</v>
      </c>
      <c r="P644" s="12">
        <f t="shared" si="93"/>
        <v>170518.23699999996</v>
      </c>
      <c r="Q644" s="12">
        <f t="shared" si="94"/>
        <v>77352.384700000039</v>
      </c>
      <c r="R644" s="12">
        <f t="shared" si="95"/>
        <v>6735.2027999999991</v>
      </c>
      <c r="S644" s="10">
        <f t="shared" si="96"/>
        <v>92</v>
      </c>
      <c r="T644" s="10">
        <f t="shared" si="97"/>
        <v>16</v>
      </c>
      <c r="U644" s="46">
        <f t="shared" si="98"/>
        <v>240.54295714285712</v>
      </c>
    </row>
    <row r="645" spans="1:21" s="27" customFormat="1" x14ac:dyDescent="0.45">
      <c r="A645" s="40">
        <v>42252</v>
      </c>
      <c r="B645" s="9">
        <v>42259</v>
      </c>
      <c r="C645" s="7" t="s">
        <v>52</v>
      </c>
      <c r="D645" s="7" t="s">
        <v>2021</v>
      </c>
      <c r="E645" s="7" t="s">
        <v>165</v>
      </c>
      <c r="F645" s="7" t="s">
        <v>12</v>
      </c>
      <c r="G645" s="7" t="s">
        <v>13</v>
      </c>
      <c r="H645" s="7" t="s">
        <v>3228</v>
      </c>
      <c r="I645" s="16">
        <v>67.959999999999994</v>
      </c>
      <c r="J645" s="16">
        <v>4</v>
      </c>
      <c r="K645" s="16">
        <v>0</v>
      </c>
      <c r="L645" s="38">
        <v>12.232799999999997</v>
      </c>
      <c r="M645" s="19">
        <f t="shared" si="90"/>
        <v>2015</v>
      </c>
      <c r="N645" s="19">
        <f t="shared" si="91"/>
        <v>9</v>
      </c>
      <c r="O645" s="19">
        <f t="shared" si="92"/>
        <v>36</v>
      </c>
      <c r="P645" s="12">
        <f t="shared" si="93"/>
        <v>170518.23699999996</v>
      </c>
      <c r="Q645" s="12">
        <f t="shared" si="94"/>
        <v>77352.384700000039</v>
      </c>
      <c r="R645" s="12">
        <f t="shared" si="95"/>
        <v>6735.2027999999991</v>
      </c>
      <c r="S645" s="10">
        <f t="shared" si="96"/>
        <v>92</v>
      </c>
      <c r="T645" s="10">
        <f t="shared" si="97"/>
        <v>16</v>
      </c>
      <c r="U645" s="46">
        <f t="shared" si="98"/>
        <v>240.54295714285712</v>
      </c>
    </row>
    <row r="646" spans="1:21" s="27" customFormat="1" x14ac:dyDescent="0.45">
      <c r="A646" s="40">
        <v>42253</v>
      </c>
      <c r="B646" s="9">
        <v>42259</v>
      </c>
      <c r="C646" s="7" t="s">
        <v>52</v>
      </c>
      <c r="D646" s="7" t="s">
        <v>48</v>
      </c>
      <c r="E646" s="7" t="s">
        <v>49</v>
      </c>
      <c r="F646" s="7" t="s">
        <v>21</v>
      </c>
      <c r="G646" s="7" t="s">
        <v>13</v>
      </c>
      <c r="H646" s="7" t="s">
        <v>3228</v>
      </c>
      <c r="I646" s="16">
        <v>191.82</v>
      </c>
      <c r="J646" s="16">
        <v>3</v>
      </c>
      <c r="K646" s="16">
        <v>0</v>
      </c>
      <c r="L646" s="38">
        <v>74.809799999999996</v>
      </c>
      <c r="M646" s="19">
        <f t="shared" si="90"/>
        <v>2015</v>
      </c>
      <c r="N646" s="19">
        <f t="shared" si="91"/>
        <v>9</v>
      </c>
      <c r="O646" s="19">
        <f t="shared" si="92"/>
        <v>37</v>
      </c>
      <c r="P646" s="12">
        <f t="shared" si="93"/>
        <v>170518.23699999996</v>
      </c>
      <c r="Q646" s="12">
        <f t="shared" si="94"/>
        <v>77352.384700000039</v>
      </c>
      <c r="R646" s="12">
        <f t="shared" si="95"/>
        <v>22509.903599999998</v>
      </c>
      <c r="S646" s="10">
        <f t="shared" si="96"/>
        <v>193</v>
      </c>
      <c r="T646" s="10">
        <f t="shared" si="97"/>
        <v>31</v>
      </c>
      <c r="U646" s="46">
        <f t="shared" si="98"/>
        <v>409.27097454545452</v>
      </c>
    </row>
    <row r="647" spans="1:21" s="27" customFormat="1" x14ac:dyDescent="0.45">
      <c r="A647" s="40">
        <v>42253</v>
      </c>
      <c r="B647" s="9">
        <v>42260</v>
      </c>
      <c r="C647" s="7" t="s">
        <v>52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3226</v>
      </c>
      <c r="I647" s="16">
        <v>271.76400000000001</v>
      </c>
      <c r="J647" s="16">
        <v>2</v>
      </c>
      <c r="K647" s="16">
        <v>0.1</v>
      </c>
      <c r="L647" s="38">
        <v>60.391999999999967</v>
      </c>
      <c r="M647" s="19">
        <f t="shared" si="90"/>
        <v>2015</v>
      </c>
      <c r="N647" s="19">
        <f t="shared" si="91"/>
        <v>9</v>
      </c>
      <c r="O647" s="19">
        <f t="shared" si="92"/>
        <v>37</v>
      </c>
      <c r="P647" s="12">
        <f t="shared" si="93"/>
        <v>170518.23699999996</v>
      </c>
      <c r="Q647" s="12">
        <f t="shared" si="94"/>
        <v>77352.384700000039</v>
      </c>
      <c r="R647" s="12">
        <f t="shared" si="95"/>
        <v>22509.903599999998</v>
      </c>
      <c r="S647" s="10">
        <f t="shared" si="96"/>
        <v>193</v>
      </c>
      <c r="T647" s="10">
        <f t="shared" si="97"/>
        <v>31</v>
      </c>
      <c r="U647" s="46">
        <f t="shared" si="98"/>
        <v>409.27097454545452</v>
      </c>
    </row>
    <row r="648" spans="1:21" s="27" customFormat="1" x14ac:dyDescent="0.45">
      <c r="A648" s="40">
        <v>42253</v>
      </c>
      <c r="B648" s="9">
        <v>42256</v>
      </c>
      <c r="C648" s="7" t="s">
        <v>9</v>
      </c>
      <c r="D648" s="7" t="s">
        <v>1862</v>
      </c>
      <c r="E648" s="7" t="s">
        <v>361</v>
      </c>
      <c r="F648" s="7" t="s">
        <v>12</v>
      </c>
      <c r="G648" s="7" t="s">
        <v>13</v>
      </c>
      <c r="H648" s="7" t="s">
        <v>29</v>
      </c>
      <c r="I648" s="16">
        <v>85.98</v>
      </c>
      <c r="J648" s="16">
        <v>1</v>
      </c>
      <c r="K648" s="16">
        <v>0</v>
      </c>
      <c r="L648" s="38">
        <v>22.354800000000004</v>
      </c>
      <c r="M648" s="19">
        <f t="shared" si="90"/>
        <v>2015</v>
      </c>
      <c r="N648" s="19">
        <f t="shared" si="91"/>
        <v>9</v>
      </c>
      <c r="O648" s="19">
        <f t="shared" si="92"/>
        <v>37</v>
      </c>
      <c r="P648" s="12">
        <f t="shared" si="93"/>
        <v>170518.23699999996</v>
      </c>
      <c r="Q648" s="12">
        <f t="shared" si="94"/>
        <v>77352.384700000039</v>
      </c>
      <c r="R648" s="12">
        <f t="shared" si="95"/>
        <v>22509.903599999998</v>
      </c>
      <c r="S648" s="10">
        <f t="shared" si="96"/>
        <v>193</v>
      </c>
      <c r="T648" s="10">
        <f t="shared" si="97"/>
        <v>31</v>
      </c>
      <c r="U648" s="46">
        <f t="shared" si="98"/>
        <v>409.27097454545452</v>
      </c>
    </row>
    <row r="649" spans="1:21" s="27" customFormat="1" x14ac:dyDescent="0.45">
      <c r="A649" s="40">
        <v>42254</v>
      </c>
      <c r="B649" s="9">
        <v>42258</v>
      </c>
      <c r="C649" s="7" t="s">
        <v>9</v>
      </c>
      <c r="D649" s="7" t="s">
        <v>1825</v>
      </c>
      <c r="E649" s="7" t="s">
        <v>54</v>
      </c>
      <c r="F649" s="7" t="s">
        <v>55</v>
      </c>
      <c r="G649" s="7" t="s">
        <v>13</v>
      </c>
      <c r="H649" s="7" t="s">
        <v>3226</v>
      </c>
      <c r="I649" s="16">
        <v>47.515999999999991</v>
      </c>
      <c r="J649" s="16">
        <v>2</v>
      </c>
      <c r="K649" s="16">
        <v>0.3</v>
      </c>
      <c r="L649" s="38">
        <v>-2.0364000000000004</v>
      </c>
      <c r="M649" s="19">
        <f t="shared" si="90"/>
        <v>2015</v>
      </c>
      <c r="N649" s="19">
        <f t="shared" si="91"/>
        <v>9</v>
      </c>
      <c r="O649" s="19">
        <f t="shared" si="92"/>
        <v>37</v>
      </c>
      <c r="P649" s="12">
        <f t="shared" si="93"/>
        <v>170518.23699999996</v>
      </c>
      <c r="Q649" s="12">
        <f t="shared" si="94"/>
        <v>77352.384700000039</v>
      </c>
      <c r="R649" s="12">
        <f t="shared" si="95"/>
        <v>22509.903599999998</v>
      </c>
      <c r="S649" s="10">
        <f t="shared" si="96"/>
        <v>193</v>
      </c>
      <c r="T649" s="10">
        <f t="shared" si="97"/>
        <v>31</v>
      </c>
      <c r="U649" s="46">
        <f t="shared" si="98"/>
        <v>409.27097454545452</v>
      </c>
    </row>
    <row r="650" spans="1:21" s="27" customFormat="1" x14ac:dyDescent="0.45">
      <c r="A650" s="40">
        <v>42254</v>
      </c>
      <c r="B650" s="9">
        <v>42254</v>
      </c>
      <c r="C650" s="7" t="s">
        <v>9</v>
      </c>
      <c r="D650" s="7" t="s">
        <v>138</v>
      </c>
      <c r="E650" s="7" t="s">
        <v>139</v>
      </c>
      <c r="F650" s="7" t="s">
        <v>79</v>
      </c>
      <c r="G650" s="7" t="s">
        <v>13</v>
      </c>
      <c r="H650" s="7" t="s">
        <v>29</v>
      </c>
      <c r="I650" s="16">
        <v>27.414000000000001</v>
      </c>
      <c r="J650" s="16">
        <v>3</v>
      </c>
      <c r="K650" s="16">
        <v>0.4</v>
      </c>
      <c r="L650" s="38">
        <v>-14.163900000000005</v>
      </c>
      <c r="M650" s="19">
        <f t="shared" si="90"/>
        <v>2015</v>
      </c>
      <c r="N650" s="19">
        <f t="shared" si="91"/>
        <v>9</v>
      </c>
      <c r="O650" s="19">
        <f t="shared" si="92"/>
        <v>37</v>
      </c>
      <c r="P650" s="12">
        <f t="shared" si="93"/>
        <v>170518.23699999996</v>
      </c>
      <c r="Q650" s="12">
        <f t="shared" si="94"/>
        <v>77352.384700000039</v>
      </c>
      <c r="R650" s="12">
        <f t="shared" si="95"/>
        <v>22509.903599999998</v>
      </c>
      <c r="S650" s="10">
        <f t="shared" si="96"/>
        <v>193</v>
      </c>
      <c r="T650" s="10">
        <f t="shared" si="97"/>
        <v>31</v>
      </c>
      <c r="U650" s="46">
        <f t="shared" si="98"/>
        <v>409.27097454545452</v>
      </c>
    </row>
    <row r="651" spans="1:21" s="27" customFormat="1" x14ac:dyDescent="0.45">
      <c r="A651" s="40">
        <v>42254</v>
      </c>
      <c r="B651" s="9">
        <v>42259</v>
      </c>
      <c r="C651" s="7" t="s">
        <v>18</v>
      </c>
      <c r="D651" s="7" t="s">
        <v>138</v>
      </c>
      <c r="E651" s="7" t="s">
        <v>139</v>
      </c>
      <c r="F651" s="7" t="s">
        <v>79</v>
      </c>
      <c r="G651" s="7" t="s">
        <v>13</v>
      </c>
      <c r="H651" s="7" t="s">
        <v>29</v>
      </c>
      <c r="I651" s="16">
        <v>481.17599999999999</v>
      </c>
      <c r="J651" s="16">
        <v>2</v>
      </c>
      <c r="K651" s="16">
        <v>0.4</v>
      </c>
      <c r="L651" s="38">
        <v>-120.29400000000004</v>
      </c>
      <c r="M651" s="19">
        <f t="shared" si="90"/>
        <v>2015</v>
      </c>
      <c r="N651" s="19">
        <f t="shared" si="91"/>
        <v>9</v>
      </c>
      <c r="O651" s="19">
        <f t="shared" si="92"/>
        <v>37</v>
      </c>
      <c r="P651" s="12">
        <f t="shared" si="93"/>
        <v>170518.23699999996</v>
      </c>
      <c r="Q651" s="12">
        <f t="shared" si="94"/>
        <v>77352.384700000039</v>
      </c>
      <c r="R651" s="12">
        <f t="shared" si="95"/>
        <v>22509.903599999998</v>
      </c>
      <c r="S651" s="10">
        <f t="shared" si="96"/>
        <v>193</v>
      </c>
      <c r="T651" s="10">
        <f t="shared" si="97"/>
        <v>31</v>
      </c>
      <c r="U651" s="46">
        <f t="shared" si="98"/>
        <v>409.27097454545452</v>
      </c>
    </row>
    <row r="652" spans="1:21" s="27" customFormat="1" x14ac:dyDescent="0.45">
      <c r="A652" s="40">
        <v>42255</v>
      </c>
      <c r="B652" s="9">
        <v>42261</v>
      </c>
      <c r="C652" s="7" t="s">
        <v>18</v>
      </c>
      <c r="D652" s="7" t="s">
        <v>861</v>
      </c>
      <c r="E652" s="7" t="s">
        <v>184</v>
      </c>
      <c r="F652" s="7" t="s">
        <v>12</v>
      </c>
      <c r="G652" s="7" t="s">
        <v>13</v>
      </c>
      <c r="H652" s="7" t="s">
        <v>3228</v>
      </c>
      <c r="I652" s="16">
        <v>21.36</v>
      </c>
      <c r="J652" s="16">
        <v>8</v>
      </c>
      <c r="K652" s="16">
        <v>0</v>
      </c>
      <c r="L652" s="38">
        <v>8.1167999999999996</v>
      </c>
      <c r="M652" s="19">
        <f t="shared" si="90"/>
        <v>2015</v>
      </c>
      <c r="N652" s="19">
        <f t="shared" si="91"/>
        <v>9</v>
      </c>
      <c r="O652" s="19">
        <f t="shared" si="92"/>
        <v>37</v>
      </c>
      <c r="P652" s="12">
        <f t="shared" si="93"/>
        <v>170518.23699999996</v>
      </c>
      <c r="Q652" s="12">
        <f t="shared" si="94"/>
        <v>77352.384700000039</v>
      </c>
      <c r="R652" s="12">
        <f t="shared" si="95"/>
        <v>22509.903599999998</v>
      </c>
      <c r="S652" s="10">
        <f t="shared" si="96"/>
        <v>193</v>
      </c>
      <c r="T652" s="10">
        <f t="shared" si="97"/>
        <v>31</v>
      </c>
      <c r="U652" s="46">
        <f t="shared" si="98"/>
        <v>409.27097454545452</v>
      </c>
    </row>
    <row r="653" spans="1:21" s="27" customFormat="1" x14ac:dyDescent="0.45">
      <c r="A653" s="40">
        <v>42257</v>
      </c>
      <c r="B653" s="9">
        <v>42261</v>
      </c>
      <c r="C653" s="7" t="s">
        <v>18</v>
      </c>
      <c r="D653" s="7" t="s">
        <v>2639</v>
      </c>
      <c r="E653" s="7" t="s">
        <v>601</v>
      </c>
      <c r="F653" s="7" t="s">
        <v>79</v>
      </c>
      <c r="G653" s="7" t="s">
        <v>13</v>
      </c>
      <c r="H653" s="7" t="s">
        <v>14</v>
      </c>
      <c r="I653" s="16">
        <v>361.96</v>
      </c>
      <c r="J653" s="16">
        <v>2</v>
      </c>
      <c r="K653" s="16">
        <v>0</v>
      </c>
      <c r="L653" s="38">
        <v>83.25079999999997</v>
      </c>
      <c r="M653" s="19">
        <f t="shared" si="90"/>
        <v>2015</v>
      </c>
      <c r="N653" s="19">
        <f t="shared" si="91"/>
        <v>9</v>
      </c>
      <c r="O653" s="19">
        <f t="shared" si="92"/>
        <v>37</v>
      </c>
      <c r="P653" s="12">
        <f t="shared" si="93"/>
        <v>170518.23699999996</v>
      </c>
      <c r="Q653" s="12">
        <f t="shared" si="94"/>
        <v>77352.384700000039</v>
      </c>
      <c r="R653" s="12">
        <f t="shared" si="95"/>
        <v>22509.903599999998</v>
      </c>
      <c r="S653" s="10">
        <f t="shared" si="96"/>
        <v>193</v>
      </c>
      <c r="T653" s="10">
        <f t="shared" si="97"/>
        <v>31</v>
      </c>
      <c r="U653" s="46">
        <f t="shared" si="98"/>
        <v>409.27097454545452</v>
      </c>
    </row>
    <row r="654" spans="1:21" s="27" customFormat="1" x14ac:dyDescent="0.45">
      <c r="A654" s="40">
        <v>42257</v>
      </c>
      <c r="B654" s="9">
        <v>42263</v>
      </c>
      <c r="C654" s="7" t="s">
        <v>18</v>
      </c>
      <c r="D654" s="7" t="s">
        <v>19</v>
      </c>
      <c r="E654" s="7" t="s">
        <v>20</v>
      </c>
      <c r="F654" s="7" t="s">
        <v>21</v>
      </c>
      <c r="G654" s="7" t="s">
        <v>13</v>
      </c>
      <c r="H654" s="7" t="s">
        <v>3228</v>
      </c>
      <c r="I654" s="16">
        <v>106.68</v>
      </c>
      <c r="J654" s="16">
        <v>6</v>
      </c>
      <c r="K654" s="16">
        <v>0</v>
      </c>
      <c r="L654" s="38">
        <v>33.070799999999991</v>
      </c>
      <c r="M654" s="19">
        <f t="shared" si="90"/>
        <v>2015</v>
      </c>
      <c r="N654" s="19">
        <f t="shared" si="91"/>
        <v>9</v>
      </c>
      <c r="O654" s="19">
        <f t="shared" si="92"/>
        <v>37</v>
      </c>
      <c r="P654" s="12">
        <f t="shared" si="93"/>
        <v>170518.23699999996</v>
      </c>
      <c r="Q654" s="12">
        <f t="shared" si="94"/>
        <v>77352.384700000039</v>
      </c>
      <c r="R654" s="12">
        <f t="shared" si="95"/>
        <v>22509.903599999998</v>
      </c>
      <c r="S654" s="10">
        <f t="shared" si="96"/>
        <v>193</v>
      </c>
      <c r="T654" s="10">
        <f t="shared" si="97"/>
        <v>31</v>
      </c>
      <c r="U654" s="46">
        <f t="shared" si="98"/>
        <v>409.27097454545452</v>
      </c>
    </row>
    <row r="655" spans="1:21" s="27" customFormat="1" x14ac:dyDescent="0.45">
      <c r="A655" s="40">
        <v>42257</v>
      </c>
      <c r="B655" s="9">
        <v>42261</v>
      </c>
      <c r="C655" s="7" t="s">
        <v>18</v>
      </c>
      <c r="D655" s="7" t="s">
        <v>597</v>
      </c>
      <c r="E655" s="7" t="s">
        <v>54</v>
      </c>
      <c r="F655" s="7" t="s">
        <v>55</v>
      </c>
      <c r="G655" s="7" t="s">
        <v>13</v>
      </c>
      <c r="H655" s="7" t="s">
        <v>3226</v>
      </c>
      <c r="I655" s="16">
        <v>179.886</v>
      </c>
      <c r="J655" s="16">
        <v>1</v>
      </c>
      <c r="K655" s="16">
        <v>0.3</v>
      </c>
      <c r="L655" s="38">
        <v>-2.5698000000000292</v>
      </c>
      <c r="M655" s="19">
        <f t="shared" si="90"/>
        <v>2015</v>
      </c>
      <c r="N655" s="19">
        <f t="shared" si="91"/>
        <v>9</v>
      </c>
      <c r="O655" s="19">
        <f t="shared" si="92"/>
        <v>37</v>
      </c>
      <c r="P655" s="12">
        <f t="shared" si="93"/>
        <v>170518.23699999996</v>
      </c>
      <c r="Q655" s="12">
        <f t="shared" si="94"/>
        <v>77352.384700000039</v>
      </c>
      <c r="R655" s="12">
        <f t="shared" si="95"/>
        <v>22509.903599999998</v>
      </c>
      <c r="S655" s="10">
        <f t="shared" si="96"/>
        <v>193</v>
      </c>
      <c r="T655" s="10">
        <f t="shared" si="97"/>
        <v>31</v>
      </c>
      <c r="U655" s="46">
        <f t="shared" si="98"/>
        <v>409.27097454545452</v>
      </c>
    </row>
    <row r="656" spans="1:21" s="27" customFormat="1" x14ac:dyDescent="0.45">
      <c r="A656" s="40">
        <v>42258</v>
      </c>
      <c r="B656" s="9">
        <v>42262</v>
      </c>
      <c r="C656" s="7" t="s">
        <v>18</v>
      </c>
      <c r="D656" s="7" t="s">
        <v>138</v>
      </c>
      <c r="E656" s="7" t="s">
        <v>139</v>
      </c>
      <c r="F656" s="7" t="s">
        <v>79</v>
      </c>
      <c r="G656" s="7" t="s">
        <v>13</v>
      </c>
      <c r="H656" s="7" t="s">
        <v>3228</v>
      </c>
      <c r="I656" s="16">
        <v>210.68</v>
      </c>
      <c r="J656" s="16">
        <v>2</v>
      </c>
      <c r="K656" s="16">
        <v>0</v>
      </c>
      <c r="L656" s="38">
        <v>50.563199999999995</v>
      </c>
      <c r="M656" s="19">
        <f t="shared" si="90"/>
        <v>2015</v>
      </c>
      <c r="N656" s="19">
        <f t="shared" si="91"/>
        <v>9</v>
      </c>
      <c r="O656" s="19">
        <f t="shared" si="92"/>
        <v>37</v>
      </c>
      <c r="P656" s="12">
        <f t="shared" si="93"/>
        <v>170518.23699999996</v>
      </c>
      <c r="Q656" s="12">
        <f t="shared" si="94"/>
        <v>77352.384700000039</v>
      </c>
      <c r="R656" s="12">
        <f t="shared" si="95"/>
        <v>22509.903599999998</v>
      </c>
      <c r="S656" s="10">
        <f t="shared" si="96"/>
        <v>193</v>
      </c>
      <c r="T656" s="10">
        <f t="shared" si="97"/>
        <v>31</v>
      </c>
      <c r="U656" s="46">
        <f t="shared" si="98"/>
        <v>409.27097454545452</v>
      </c>
    </row>
    <row r="657" spans="1:21" s="27" customFormat="1" x14ac:dyDescent="0.45">
      <c r="A657" s="40">
        <v>42258</v>
      </c>
      <c r="B657" s="9">
        <v>42259</v>
      </c>
      <c r="C657" s="7" t="s">
        <v>18</v>
      </c>
      <c r="D657" s="7" t="s">
        <v>227</v>
      </c>
      <c r="E657" s="7" t="s">
        <v>228</v>
      </c>
      <c r="F657" s="7" t="s">
        <v>21</v>
      </c>
      <c r="G657" s="7" t="s">
        <v>13</v>
      </c>
      <c r="H657" s="7" t="s">
        <v>3228</v>
      </c>
      <c r="I657" s="16">
        <v>24.64</v>
      </c>
      <c r="J657" s="16">
        <v>4</v>
      </c>
      <c r="K657" s="16">
        <v>0.2</v>
      </c>
      <c r="L657" s="38">
        <v>4.0039999999999978</v>
      </c>
      <c r="M657" s="19">
        <f t="shared" si="90"/>
        <v>2015</v>
      </c>
      <c r="N657" s="19">
        <f t="shared" si="91"/>
        <v>9</v>
      </c>
      <c r="O657" s="19">
        <f t="shared" si="92"/>
        <v>37</v>
      </c>
      <c r="P657" s="12">
        <f t="shared" si="93"/>
        <v>170518.23699999996</v>
      </c>
      <c r="Q657" s="12">
        <f t="shared" si="94"/>
        <v>77352.384700000039</v>
      </c>
      <c r="R657" s="12">
        <f t="shared" si="95"/>
        <v>22509.903599999998</v>
      </c>
      <c r="S657" s="10">
        <f t="shared" si="96"/>
        <v>193</v>
      </c>
      <c r="T657" s="10">
        <f t="shared" si="97"/>
        <v>31</v>
      </c>
      <c r="U657" s="46">
        <f t="shared" si="98"/>
        <v>409.27097454545452</v>
      </c>
    </row>
    <row r="658" spans="1:21" s="27" customFormat="1" x14ac:dyDescent="0.45">
      <c r="A658" s="40">
        <v>42258</v>
      </c>
      <c r="B658" s="9">
        <v>42265</v>
      </c>
      <c r="C658" s="7" t="s">
        <v>52</v>
      </c>
      <c r="D658" s="7" t="s">
        <v>2061</v>
      </c>
      <c r="E658" s="7" t="s">
        <v>389</v>
      </c>
      <c r="F658" s="7" t="s">
        <v>79</v>
      </c>
      <c r="G658" s="7" t="s">
        <v>13</v>
      </c>
      <c r="H658" s="7" t="s">
        <v>3228</v>
      </c>
      <c r="I658" s="16">
        <v>8.92</v>
      </c>
      <c r="J658" s="16">
        <v>4</v>
      </c>
      <c r="K658" s="16">
        <v>0</v>
      </c>
      <c r="L658" s="38">
        <v>3.9248000000000003</v>
      </c>
      <c r="M658" s="19">
        <f t="shared" si="90"/>
        <v>2015</v>
      </c>
      <c r="N658" s="19">
        <f t="shared" si="91"/>
        <v>9</v>
      </c>
      <c r="O658" s="19">
        <f t="shared" si="92"/>
        <v>37</v>
      </c>
      <c r="P658" s="12">
        <f t="shared" si="93"/>
        <v>170518.23699999996</v>
      </c>
      <c r="Q658" s="12">
        <f t="shared" si="94"/>
        <v>77352.384700000039</v>
      </c>
      <c r="R658" s="12">
        <f t="shared" si="95"/>
        <v>22509.903599999998</v>
      </c>
      <c r="S658" s="10">
        <f t="shared" si="96"/>
        <v>193</v>
      </c>
      <c r="T658" s="10">
        <f t="shared" si="97"/>
        <v>31</v>
      </c>
      <c r="U658" s="46">
        <f t="shared" si="98"/>
        <v>409.27097454545452</v>
      </c>
    </row>
    <row r="659" spans="1:21" s="27" customFormat="1" x14ac:dyDescent="0.45">
      <c r="A659" s="40">
        <v>42260</v>
      </c>
      <c r="B659" s="9">
        <v>42265</v>
      </c>
      <c r="C659" s="7" t="s">
        <v>9</v>
      </c>
      <c r="D659" s="7" t="s">
        <v>248</v>
      </c>
      <c r="E659" s="7" t="s">
        <v>132</v>
      </c>
      <c r="F659" s="7" t="s">
        <v>55</v>
      </c>
      <c r="G659" s="7" t="s">
        <v>13</v>
      </c>
      <c r="H659" s="7" t="s">
        <v>3226</v>
      </c>
      <c r="I659" s="16">
        <v>1516.2</v>
      </c>
      <c r="J659" s="16">
        <v>7</v>
      </c>
      <c r="K659" s="16">
        <v>0</v>
      </c>
      <c r="L659" s="38">
        <v>394.21199999999999</v>
      </c>
      <c r="M659" s="19">
        <f t="shared" si="90"/>
        <v>2015</v>
      </c>
      <c r="N659" s="19">
        <f t="shared" si="91"/>
        <v>9</v>
      </c>
      <c r="O659" s="19">
        <f t="shared" si="92"/>
        <v>38</v>
      </c>
      <c r="P659" s="12">
        <f t="shared" si="93"/>
        <v>170518.23699999996</v>
      </c>
      <c r="Q659" s="12">
        <f t="shared" si="94"/>
        <v>77352.384700000039</v>
      </c>
      <c r="R659" s="12">
        <f t="shared" si="95"/>
        <v>25917.395999999997</v>
      </c>
      <c r="S659" s="10">
        <f t="shared" si="96"/>
        <v>196</v>
      </c>
      <c r="T659" s="10">
        <f t="shared" si="97"/>
        <v>29</v>
      </c>
      <c r="U659" s="46">
        <f t="shared" si="98"/>
        <v>489.00747169811314</v>
      </c>
    </row>
    <row r="660" spans="1:21" s="27" customFormat="1" x14ac:dyDescent="0.45">
      <c r="A660" s="40">
        <v>42260</v>
      </c>
      <c r="B660" s="9">
        <v>42267</v>
      </c>
      <c r="C660" s="7" t="s">
        <v>9</v>
      </c>
      <c r="D660" s="7" t="s">
        <v>824</v>
      </c>
      <c r="E660" s="7" t="s">
        <v>615</v>
      </c>
      <c r="F660" s="7" t="s">
        <v>12</v>
      </c>
      <c r="G660" s="7" t="s">
        <v>13</v>
      </c>
      <c r="H660" s="7" t="s">
        <v>3228</v>
      </c>
      <c r="I660" s="16">
        <v>129.93</v>
      </c>
      <c r="J660" s="16">
        <v>3</v>
      </c>
      <c r="K660" s="16">
        <v>0</v>
      </c>
      <c r="L660" s="38">
        <v>12.992999999999988</v>
      </c>
      <c r="M660" s="19">
        <f t="shared" si="90"/>
        <v>2015</v>
      </c>
      <c r="N660" s="19">
        <f t="shared" si="91"/>
        <v>9</v>
      </c>
      <c r="O660" s="19">
        <f t="shared" si="92"/>
        <v>38</v>
      </c>
      <c r="P660" s="12">
        <f t="shared" si="93"/>
        <v>170518.23699999996</v>
      </c>
      <c r="Q660" s="12">
        <f t="shared" si="94"/>
        <v>77352.384700000039</v>
      </c>
      <c r="R660" s="12">
        <f t="shared" si="95"/>
        <v>25917.395999999997</v>
      </c>
      <c r="S660" s="10">
        <f t="shared" si="96"/>
        <v>196</v>
      </c>
      <c r="T660" s="10">
        <f t="shared" si="97"/>
        <v>29</v>
      </c>
      <c r="U660" s="46">
        <f t="shared" si="98"/>
        <v>489.00747169811314</v>
      </c>
    </row>
    <row r="661" spans="1:21" s="27" customFormat="1" x14ac:dyDescent="0.45">
      <c r="A661" s="40">
        <v>42260</v>
      </c>
      <c r="B661" s="9">
        <v>42264</v>
      </c>
      <c r="C661" s="7" t="s">
        <v>9</v>
      </c>
      <c r="D661" s="7" t="s">
        <v>156</v>
      </c>
      <c r="E661" s="7" t="s">
        <v>110</v>
      </c>
      <c r="F661" s="7" t="s">
        <v>55</v>
      </c>
      <c r="G661" s="7" t="s">
        <v>13</v>
      </c>
      <c r="H661" s="7" t="s">
        <v>3226</v>
      </c>
      <c r="I661" s="16">
        <v>170.072</v>
      </c>
      <c r="J661" s="16">
        <v>4</v>
      </c>
      <c r="K661" s="16">
        <v>0.3</v>
      </c>
      <c r="L661" s="38">
        <v>-12.147999999999996</v>
      </c>
      <c r="M661" s="19">
        <f t="shared" si="90"/>
        <v>2015</v>
      </c>
      <c r="N661" s="19">
        <f t="shared" si="91"/>
        <v>9</v>
      </c>
      <c r="O661" s="19">
        <f t="shared" si="92"/>
        <v>38</v>
      </c>
      <c r="P661" s="12">
        <f t="shared" si="93"/>
        <v>170518.23699999996</v>
      </c>
      <c r="Q661" s="12">
        <f t="shared" si="94"/>
        <v>77352.384700000039</v>
      </c>
      <c r="R661" s="12">
        <f t="shared" si="95"/>
        <v>25917.395999999997</v>
      </c>
      <c r="S661" s="10">
        <f t="shared" si="96"/>
        <v>196</v>
      </c>
      <c r="T661" s="10">
        <f t="shared" si="97"/>
        <v>29</v>
      </c>
      <c r="U661" s="46">
        <f t="shared" si="98"/>
        <v>489.00747169811314</v>
      </c>
    </row>
    <row r="662" spans="1:21" s="27" customFormat="1" x14ac:dyDescent="0.45">
      <c r="A662" s="40">
        <v>42260</v>
      </c>
      <c r="B662" s="9">
        <v>42262</v>
      </c>
      <c r="C662" s="7" t="s">
        <v>18</v>
      </c>
      <c r="D662" s="7" t="s">
        <v>889</v>
      </c>
      <c r="E662" s="7" t="s">
        <v>20</v>
      </c>
      <c r="F662" s="7" t="s">
        <v>21</v>
      </c>
      <c r="G662" s="7" t="s">
        <v>13</v>
      </c>
      <c r="H662" s="7" t="s">
        <v>3228</v>
      </c>
      <c r="I662" s="16">
        <v>131.88</v>
      </c>
      <c r="J662" s="16">
        <v>7</v>
      </c>
      <c r="K662" s="16">
        <v>0</v>
      </c>
      <c r="L662" s="38">
        <v>55.389600000000002</v>
      </c>
      <c r="M662" s="19">
        <f t="shared" si="90"/>
        <v>2015</v>
      </c>
      <c r="N662" s="19">
        <f t="shared" si="91"/>
        <v>9</v>
      </c>
      <c r="O662" s="19">
        <f t="shared" si="92"/>
        <v>38</v>
      </c>
      <c r="P662" s="12">
        <f t="shared" si="93"/>
        <v>170518.23699999996</v>
      </c>
      <c r="Q662" s="12">
        <f t="shared" si="94"/>
        <v>77352.384700000039</v>
      </c>
      <c r="R662" s="12">
        <f t="shared" si="95"/>
        <v>25917.395999999997</v>
      </c>
      <c r="S662" s="10">
        <f t="shared" si="96"/>
        <v>196</v>
      </c>
      <c r="T662" s="10">
        <f t="shared" si="97"/>
        <v>29</v>
      </c>
      <c r="U662" s="46">
        <f t="shared" si="98"/>
        <v>489.00747169811314</v>
      </c>
    </row>
    <row r="663" spans="1:21" s="27" customFormat="1" x14ac:dyDescent="0.45">
      <c r="A663" s="40">
        <v>42260</v>
      </c>
      <c r="B663" s="9">
        <v>42262</v>
      </c>
      <c r="C663" s="7" t="s">
        <v>18</v>
      </c>
      <c r="D663" s="7" t="s">
        <v>889</v>
      </c>
      <c r="E663" s="7" t="s">
        <v>20</v>
      </c>
      <c r="F663" s="7" t="s">
        <v>21</v>
      </c>
      <c r="G663" s="7" t="s">
        <v>13</v>
      </c>
      <c r="H663" s="7" t="s">
        <v>3226</v>
      </c>
      <c r="I663" s="16">
        <v>717.72</v>
      </c>
      <c r="J663" s="16">
        <v>3</v>
      </c>
      <c r="K663" s="16">
        <v>0.2</v>
      </c>
      <c r="L663" s="38">
        <v>71.77200000000002</v>
      </c>
      <c r="M663" s="19">
        <f t="shared" si="90"/>
        <v>2015</v>
      </c>
      <c r="N663" s="19">
        <f t="shared" si="91"/>
        <v>9</v>
      </c>
      <c r="O663" s="19">
        <f t="shared" si="92"/>
        <v>38</v>
      </c>
      <c r="P663" s="12">
        <f t="shared" si="93"/>
        <v>170518.23699999996</v>
      </c>
      <c r="Q663" s="12">
        <f t="shared" si="94"/>
        <v>77352.384700000039</v>
      </c>
      <c r="R663" s="12">
        <f t="shared" si="95"/>
        <v>25917.395999999997</v>
      </c>
      <c r="S663" s="10">
        <f t="shared" si="96"/>
        <v>196</v>
      </c>
      <c r="T663" s="10">
        <f t="shared" si="97"/>
        <v>29</v>
      </c>
      <c r="U663" s="46">
        <f t="shared" si="98"/>
        <v>489.00747169811314</v>
      </c>
    </row>
    <row r="664" spans="1:21" s="27" customFormat="1" x14ac:dyDescent="0.45">
      <c r="A664" s="40">
        <v>42260</v>
      </c>
      <c r="B664" s="9">
        <v>42262</v>
      </c>
      <c r="C664" s="7" t="s">
        <v>18</v>
      </c>
      <c r="D664" s="7" t="s">
        <v>889</v>
      </c>
      <c r="E664" s="7" t="s">
        <v>20</v>
      </c>
      <c r="F664" s="7" t="s">
        <v>21</v>
      </c>
      <c r="G664" s="7" t="s">
        <v>13</v>
      </c>
      <c r="H664" s="7" t="s">
        <v>3228</v>
      </c>
      <c r="I664" s="16">
        <v>207.35</v>
      </c>
      <c r="J664" s="16">
        <v>5</v>
      </c>
      <c r="K664" s="16">
        <v>0</v>
      </c>
      <c r="L664" s="38">
        <v>24.881999999999991</v>
      </c>
      <c r="M664" s="19">
        <f t="shared" si="90"/>
        <v>2015</v>
      </c>
      <c r="N664" s="19">
        <f t="shared" si="91"/>
        <v>9</v>
      </c>
      <c r="O664" s="19">
        <f t="shared" si="92"/>
        <v>38</v>
      </c>
      <c r="P664" s="12">
        <f t="shared" si="93"/>
        <v>170518.23699999996</v>
      </c>
      <c r="Q664" s="12">
        <f t="shared" si="94"/>
        <v>77352.384700000039</v>
      </c>
      <c r="R664" s="12">
        <f t="shared" si="95"/>
        <v>25917.395999999997</v>
      </c>
      <c r="S664" s="10">
        <f t="shared" si="96"/>
        <v>196</v>
      </c>
      <c r="T664" s="10">
        <f t="shared" si="97"/>
        <v>29</v>
      </c>
      <c r="U664" s="46">
        <f t="shared" si="98"/>
        <v>489.00747169811314</v>
      </c>
    </row>
    <row r="665" spans="1:21" s="27" customFormat="1" x14ac:dyDescent="0.45">
      <c r="A665" s="40">
        <v>42260</v>
      </c>
      <c r="B665" s="9">
        <v>42262</v>
      </c>
      <c r="C665" s="7" t="s">
        <v>18</v>
      </c>
      <c r="D665" s="7" t="s">
        <v>889</v>
      </c>
      <c r="E665" s="7" t="s">
        <v>20</v>
      </c>
      <c r="F665" s="7" t="s">
        <v>21</v>
      </c>
      <c r="G665" s="7" t="s">
        <v>13</v>
      </c>
      <c r="H665" s="7" t="s">
        <v>3228</v>
      </c>
      <c r="I665" s="16">
        <v>44.67</v>
      </c>
      <c r="J665" s="16">
        <v>3</v>
      </c>
      <c r="K665" s="16">
        <v>0</v>
      </c>
      <c r="L665" s="38">
        <v>12.060900000000002</v>
      </c>
      <c r="M665" s="19">
        <f t="shared" si="90"/>
        <v>2015</v>
      </c>
      <c r="N665" s="19">
        <f t="shared" si="91"/>
        <v>9</v>
      </c>
      <c r="O665" s="19">
        <f t="shared" si="92"/>
        <v>38</v>
      </c>
      <c r="P665" s="12">
        <f t="shared" si="93"/>
        <v>170518.23699999996</v>
      </c>
      <c r="Q665" s="12">
        <f t="shared" si="94"/>
        <v>77352.384700000039</v>
      </c>
      <c r="R665" s="12">
        <f t="shared" si="95"/>
        <v>25917.395999999997</v>
      </c>
      <c r="S665" s="10">
        <f t="shared" si="96"/>
        <v>196</v>
      </c>
      <c r="T665" s="10">
        <f t="shared" si="97"/>
        <v>29</v>
      </c>
      <c r="U665" s="46">
        <f t="shared" si="98"/>
        <v>489.00747169811314</v>
      </c>
    </row>
    <row r="666" spans="1:21" s="27" customFormat="1" x14ac:dyDescent="0.45">
      <c r="A666" s="40">
        <v>42261</v>
      </c>
      <c r="B666" s="9">
        <v>42266</v>
      </c>
      <c r="C666" s="7" t="s">
        <v>9</v>
      </c>
      <c r="D666" s="7" t="s">
        <v>1669</v>
      </c>
      <c r="E666" s="7" t="s">
        <v>64</v>
      </c>
      <c r="F666" s="7" t="s">
        <v>21</v>
      </c>
      <c r="G666" s="7" t="s">
        <v>13</v>
      </c>
      <c r="H666" s="7" t="s">
        <v>29</v>
      </c>
      <c r="I666" s="16">
        <v>912.75</v>
      </c>
      <c r="J666" s="16">
        <v>5</v>
      </c>
      <c r="K666" s="16">
        <v>0</v>
      </c>
      <c r="L666" s="38">
        <v>118.65750000000006</v>
      </c>
      <c r="M666" s="19">
        <f t="shared" si="90"/>
        <v>2015</v>
      </c>
      <c r="N666" s="19">
        <f t="shared" si="91"/>
        <v>9</v>
      </c>
      <c r="O666" s="19">
        <f t="shared" si="92"/>
        <v>38</v>
      </c>
      <c r="P666" s="12">
        <f t="shared" si="93"/>
        <v>170518.23699999996</v>
      </c>
      <c r="Q666" s="12">
        <f t="shared" si="94"/>
        <v>77352.384700000039</v>
      </c>
      <c r="R666" s="12">
        <f t="shared" si="95"/>
        <v>25917.395999999997</v>
      </c>
      <c r="S666" s="10">
        <f t="shared" si="96"/>
        <v>196</v>
      </c>
      <c r="T666" s="10">
        <f t="shared" si="97"/>
        <v>29</v>
      </c>
      <c r="U666" s="46">
        <f t="shared" si="98"/>
        <v>489.00747169811314</v>
      </c>
    </row>
    <row r="667" spans="1:21" s="27" customFormat="1" x14ac:dyDescent="0.45">
      <c r="A667" s="40">
        <v>42261</v>
      </c>
      <c r="B667" s="9">
        <v>42265</v>
      </c>
      <c r="C667" s="7" t="s">
        <v>18</v>
      </c>
      <c r="D667" s="7" t="s">
        <v>19</v>
      </c>
      <c r="E667" s="7" t="s">
        <v>20</v>
      </c>
      <c r="F667" s="7" t="s">
        <v>21</v>
      </c>
      <c r="G667" s="7" t="s">
        <v>13</v>
      </c>
      <c r="H667" s="7" t="s">
        <v>29</v>
      </c>
      <c r="I667" s="16">
        <v>170.13600000000002</v>
      </c>
      <c r="J667" s="16">
        <v>3</v>
      </c>
      <c r="K667" s="16">
        <v>0.2</v>
      </c>
      <c r="L667" s="38">
        <v>-8.5067999999999913</v>
      </c>
      <c r="M667" s="19">
        <f t="shared" si="90"/>
        <v>2015</v>
      </c>
      <c r="N667" s="19">
        <f t="shared" si="91"/>
        <v>9</v>
      </c>
      <c r="O667" s="19">
        <f t="shared" si="92"/>
        <v>38</v>
      </c>
      <c r="P667" s="12">
        <f t="shared" si="93"/>
        <v>170518.23699999996</v>
      </c>
      <c r="Q667" s="12">
        <f t="shared" si="94"/>
        <v>77352.384700000039</v>
      </c>
      <c r="R667" s="12">
        <f t="shared" si="95"/>
        <v>25917.395999999997</v>
      </c>
      <c r="S667" s="10">
        <f t="shared" si="96"/>
        <v>196</v>
      </c>
      <c r="T667" s="10">
        <f t="shared" si="97"/>
        <v>29</v>
      </c>
      <c r="U667" s="46">
        <f t="shared" si="98"/>
        <v>489.00747169811314</v>
      </c>
    </row>
    <row r="668" spans="1:21" s="27" customFormat="1" x14ac:dyDescent="0.45">
      <c r="A668" s="40">
        <v>42262</v>
      </c>
      <c r="B668" s="9">
        <v>42262</v>
      </c>
      <c r="C668" s="7" t="s">
        <v>18</v>
      </c>
      <c r="D668" s="7" t="s">
        <v>1518</v>
      </c>
      <c r="E668" s="7" t="s">
        <v>28</v>
      </c>
      <c r="F668" s="7" t="s">
        <v>12</v>
      </c>
      <c r="G668" s="7" t="s">
        <v>13</v>
      </c>
      <c r="H668" s="7" t="s">
        <v>3228</v>
      </c>
      <c r="I668" s="16">
        <v>15.712000000000002</v>
      </c>
      <c r="J668" s="16">
        <v>4</v>
      </c>
      <c r="K668" s="16">
        <v>0.2</v>
      </c>
      <c r="L668" s="38">
        <v>2.553199999999999</v>
      </c>
      <c r="M668" s="19">
        <f t="shared" si="90"/>
        <v>2015</v>
      </c>
      <c r="N668" s="19">
        <f t="shared" si="91"/>
        <v>9</v>
      </c>
      <c r="O668" s="19">
        <f t="shared" si="92"/>
        <v>38</v>
      </c>
      <c r="P668" s="12">
        <f t="shared" si="93"/>
        <v>170518.23699999996</v>
      </c>
      <c r="Q668" s="12">
        <f t="shared" si="94"/>
        <v>77352.384700000039</v>
      </c>
      <c r="R668" s="12">
        <f t="shared" si="95"/>
        <v>25917.395999999997</v>
      </c>
      <c r="S668" s="10">
        <f t="shared" si="96"/>
        <v>196</v>
      </c>
      <c r="T668" s="10">
        <f t="shared" si="97"/>
        <v>29</v>
      </c>
      <c r="U668" s="46">
        <f t="shared" si="98"/>
        <v>489.00747169811314</v>
      </c>
    </row>
    <row r="669" spans="1:21" s="27" customFormat="1" x14ac:dyDescent="0.45">
      <c r="A669" s="40">
        <v>42262</v>
      </c>
      <c r="B669" s="9">
        <v>42262</v>
      </c>
      <c r="C669" s="7" t="s">
        <v>18</v>
      </c>
      <c r="D669" s="7" t="s">
        <v>1518</v>
      </c>
      <c r="E669" s="7" t="s">
        <v>28</v>
      </c>
      <c r="F669" s="7" t="s">
        <v>12</v>
      </c>
      <c r="G669" s="7" t="s">
        <v>13</v>
      </c>
      <c r="H669" s="7" t="s">
        <v>3228</v>
      </c>
      <c r="I669" s="16">
        <v>55.967999999999996</v>
      </c>
      <c r="J669" s="16">
        <v>1</v>
      </c>
      <c r="K669" s="16">
        <v>0.2</v>
      </c>
      <c r="L669" s="38">
        <v>-2.098800000000006</v>
      </c>
      <c r="M669" s="19">
        <f t="shared" si="90"/>
        <v>2015</v>
      </c>
      <c r="N669" s="19">
        <f t="shared" si="91"/>
        <v>9</v>
      </c>
      <c r="O669" s="19">
        <f t="shared" si="92"/>
        <v>38</v>
      </c>
      <c r="P669" s="12">
        <f t="shared" si="93"/>
        <v>170518.23699999996</v>
      </c>
      <c r="Q669" s="12">
        <f t="shared" si="94"/>
        <v>77352.384700000039</v>
      </c>
      <c r="R669" s="12">
        <f t="shared" si="95"/>
        <v>25917.395999999997</v>
      </c>
      <c r="S669" s="10">
        <f t="shared" si="96"/>
        <v>196</v>
      </c>
      <c r="T669" s="10">
        <f t="shared" si="97"/>
        <v>29</v>
      </c>
      <c r="U669" s="46">
        <f t="shared" si="98"/>
        <v>489.00747169811314</v>
      </c>
    </row>
    <row r="670" spans="1:21" s="27" customFormat="1" x14ac:dyDescent="0.45">
      <c r="A670" s="40">
        <v>42262</v>
      </c>
      <c r="B670" s="9">
        <v>42266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14</v>
      </c>
      <c r="I670" s="16">
        <v>46.384</v>
      </c>
      <c r="J670" s="16">
        <v>1</v>
      </c>
      <c r="K670" s="16">
        <v>0.2</v>
      </c>
      <c r="L670" s="38">
        <v>1.1596000000000011</v>
      </c>
      <c r="M670" s="19">
        <f t="shared" si="90"/>
        <v>2015</v>
      </c>
      <c r="N670" s="19">
        <f t="shared" si="91"/>
        <v>9</v>
      </c>
      <c r="O670" s="19">
        <f t="shared" si="92"/>
        <v>38</v>
      </c>
      <c r="P670" s="12">
        <f t="shared" si="93"/>
        <v>170518.23699999996</v>
      </c>
      <c r="Q670" s="12">
        <f t="shared" si="94"/>
        <v>77352.384700000039</v>
      </c>
      <c r="R670" s="12">
        <f t="shared" si="95"/>
        <v>25917.395999999997</v>
      </c>
      <c r="S670" s="10">
        <f t="shared" si="96"/>
        <v>196</v>
      </c>
      <c r="T670" s="10">
        <f t="shared" si="97"/>
        <v>29</v>
      </c>
      <c r="U670" s="46">
        <f t="shared" si="98"/>
        <v>489.00747169811314</v>
      </c>
    </row>
    <row r="671" spans="1:21" s="27" customFormat="1" x14ac:dyDescent="0.45">
      <c r="A671" s="40">
        <v>42262</v>
      </c>
      <c r="B671" s="9">
        <v>42266</v>
      </c>
      <c r="C671" s="7" t="s">
        <v>9</v>
      </c>
      <c r="D671" s="7" t="s">
        <v>1724</v>
      </c>
      <c r="E671" s="7" t="s">
        <v>184</v>
      </c>
      <c r="F671" s="7" t="s">
        <v>12</v>
      </c>
      <c r="G671" s="7" t="s">
        <v>13</v>
      </c>
      <c r="H671" s="7" t="s">
        <v>29</v>
      </c>
      <c r="I671" s="16">
        <v>801.96</v>
      </c>
      <c r="J671" s="16">
        <v>2</v>
      </c>
      <c r="K671" s="16">
        <v>0</v>
      </c>
      <c r="L671" s="38">
        <v>200.49</v>
      </c>
      <c r="M671" s="19">
        <f t="shared" si="90"/>
        <v>2015</v>
      </c>
      <c r="N671" s="19">
        <f t="shared" si="91"/>
        <v>9</v>
      </c>
      <c r="O671" s="19">
        <f t="shared" si="92"/>
        <v>38</v>
      </c>
      <c r="P671" s="12">
        <f t="shared" si="93"/>
        <v>170518.23699999996</v>
      </c>
      <c r="Q671" s="12">
        <f t="shared" si="94"/>
        <v>77352.384700000039</v>
      </c>
      <c r="R671" s="12">
        <f t="shared" si="95"/>
        <v>25917.395999999997</v>
      </c>
      <c r="S671" s="10">
        <f t="shared" si="96"/>
        <v>196</v>
      </c>
      <c r="T671" s="10">
        <f t="shared" si="97"/>
        <v>29</v>
      </c>
      <c r="U671" s="46">
        <f t="shared" si="98"/>
        <v>489.00747169811314</v>
      </c>
    </row>
    <row r="672" spans="1:21" s="27" customFormat="1" x14ac:dyDescent="0.45">
      <c r="A672" s="40">
        <v>42262</v>
      </c>
      <c r="B672" s="9">
        <v>42266</v>
      </c>
      <c r="C672" s="7" t="s">
        <v>9</v>
      </c>
      <c r="D672" s="7" t="s">
        <v>1724</v>
      </c>
      <c r="E672" s="7" t="s">
        <v>184</v>
      </c>
      <c r="F672" s="7" t="s">
        <v>12</v>
      </c>
      <c r="G672" s="7" t="s">
        <v>13</v>
      </c>
      <c r="H672" s="7" t="s">
        <v>3226</v>
      </c>
      <c r="I672" s="16">
        <v>1056.8599999999999</v>
      </c>
      <c r="J672" s="16">
        <v>7</v>
      </c>
      <c r="K672" s="16">
        <v>0</v>
      </c>
      <c r="L672" s="38">
        <v>306.48939999999988</v>
      </c>
      <c r="M672" s="19">
        <f t="shared" si="90"/>
        <v>2015</v>
      </c>
      <c r="N672" s="19">
        <f t="shared" si="91"/>
        <v>9</v>
      </c>
      <c r="O672" s="19">
        <f t="shared" si="92"/>
        <v>38</v>
      </c>
      <c r="P672" s="12">
        <f t="shared" si="93"/>
        <v>170518.23699999996</v>
      </c>
      <c r="Q672" s="12">
        <f t="shared" si="94"/>
        <v>77352.384700000039</v>
      </c>
      <c r="R672" s="12">
        <f t="shared" si="95"/>
        <v>25917.395999999997</v>
      </c>
      <c r="S672" s="10">
        <f t="shared" si="96"/>
        <v>196</v>
      </c>
      <c r="T672" s="10">
        <f t="shared" si="97"/>
        <v>29</v>
      </c>
      <c r="U672" s="46">
        <f t="shared" si="98"/>
        <v>489.00747169811314</v>
      </c>
    </row>
    <row r="673" spans="1:21" s="27" customFormat="1" x14ac:dyDescent="0.45">
      <c r="A673" s="40">
        <v>42264</v>
      </c>
      <c r="B673" s="9">
        <v>42268</v>
      </c>
      <c r="C673" s="7" t="s">
        <v>9</v>
      </c>
      <c r="D673" s="7" t="s">
        <v>77</v>
      </c>
      <c r="E673" s="7" t="s">
        <v>78</v>
      </c>
      <c r="F673" s="7" t="s">
        <v>79</v>
      </c>
      <c r="G673" s="7" t="s">
        <v>13</v>
      </c>
      <c r="H673" s="7" t="s">
        <v>14</v>
      </c>
      <c r="I673" s="16">
        <v>3083.4300000000003</v>
      </c>
      <c r="J673" s="16">
        <v>7</v>
      </c>
      <c r="K673" s="16">
        <v>0.5</v>
      </c>
      <c r="L673" s="38">
        <v>-1665.0522000000001</v>
      </c>
      <c r="M673" s="19">
        <f t="shared" si="90"/>
        <v>2015</v>
      </c>
      <c r="N673" s="19">
        <f t="shared" si="91"/>
        <v>9</v>
      </c>
      <c r="O673" s="19">
        <f t="shared" si="92"/>
        <v>38</v>
      </c>
      <c r="P673" s="12">
        <f t="shared" si="93"/>
        <v>170518.23699999996</v>
      </c>
      <c r="Q673" s="12">
        <f t="shared" si="94"/>
        <v>77352.384700000039</v>
      </c>
      <c r="R673" s="12">
        <f t="shared" si="95"/>
        <v>25917.395999999997</v>
      </c>
      <c r="S673" s="10">
        <f t="shared" si="96"/>
        <v>196</v>
      </c>
      <c r="T673" s="10">
        <f t="shared" si="97"/>
        <v>29</v>
      </c>
      <c r="U673" s="46">
        <f t="shared" si="98"/>
        <v>489.00747169811314</v>
      </c>
    </row>
    <row r="674" spans="1:21" s="27" customFormat="1" x14ac:dyDescent="0.45">
      <c r="A674" s="40">
        <v>42264</v>
      </c>
      <c r="B674" s="9">
        <v>42268</v>
      </c>
      <c r="C674" s="7" t="s">
        <v>9</v>
      </c>
      <c r="D674" s="7" t="s">
        <v>77</v>
      </c>
      <c r="E674" s="7" t="s">
        <v>78</v>
      </c>
      <c r="F674" s="7" t="s">
        <v>79</v>
      </c>
      <c r="G674" s="7" t="s">
        <v>13</v>
      </c>
      <c r="H674" s="7" t="s">
        <v>3228</v>
      </c>
      <c r="I674" s="16">
        <v>124.20000000000002</v>
      </c>
      <c r="J674" s="16">
        <v>3</v>
      </c>
      <c r="K674" s="16">
        <v>0.2</v>
      </c>
      <c r="L674" s="38">
        <v>15.524999999999991</v>
      </c>
      <c r="M674" s="19">
        <f t="shared" si="90"/>
        <v>2015</v>
      </c>
      <c r="N674" s="19">
        <f t="shared" si="91"/>
        <v>9</v>
      </c>
      <c r="O674" s="19">
        <f t="shared" si="92"/>
        <v>38</v>
      </c>
      <c r="P674" s="12">
        <f t="shared" si="93"/>
        <v>170518.23699999996</v>
      </c>
      <c r="Q674" s="12">
        <f t="shared" si="94"/>
        <v>77352.384700000039</v>
      </c>
      <c r="R674" s="12">
        <f t="shared" si="95"/>
        <v>25917.395999999997</v>
      </c>
      <c r="S674" s="10">
        <f t="shared" si="96"/>
        <v>196</v>
      </c>
      <c r="T674" s="10">
        <f t="shared" si="97"/>
        <v>29</v>
      </c>
      <c r="U674" s="46">
        <f t="shared" si="98"/>
        <v>489.00747169811314</v>
      </c>
    </row>
    <row r="675" spans="1:21" s="27" customFormat="1" x14ac:dyDescent="0.45">
      <c r="A675" s="40">
        <v>42264</v>
      </c>
      <c r="B675" s="9">
        <v>42268</v>
      </c>
      <c r="C675" s="7" t="s">
        <v>18</v>
      </c>
      <c r="D675" s="7" t="s">
        <v>95</v>
      </c>
      <c r="E675" s="7" t="s">
        <v>54</v>
      </c>
      <c r="F675" s="7" t="s">
        <v>55</v>
      </c>
      <c r="G675" s="7" t="s">
        <v>13</v>
      </c>
      <c r="H675" s="7" t="s">
        <v>3228</v>
      </c>
      <c r="I675" s="16">
        <v>21.936000000000003</v>
      </c>
      <c r="J675" s="16">
        <v>2</v>
      </c>
      <c r="K675" s="16">
        <v>0.6</v>
      </c>
      <c r="L675" s="38">
        <v>-10.419600000000003</v>
      </c>
      <c r="M675" s="19">
        <f t="shared" si="90"/>
        <v>2015</v>
      </c>
      <c r="N675" s="19">
        <f t="shared" si="91"/>
        <v>9</v>
      </c>
      <c r="O675" s="19">
        <f t="shared" si="92"/>
        <v>38</v>
      </c>
      <c r="P675" s="12">
        <f t="shared" si="93"/>
        <v>170518.23699999996</v>
      </c>
      <c r="Q675" s="12">
        <f t="shared" si="94"/>
        <v>77352.384700000039</v>
      </c>
      <c r="R675" s="12">
        <f t="shared" si="95"/>
        <v>25917.395999999997</v>
      </c>
      <c r="S675" s="10">
        <f t="shared" si="96"/>
        <v>196</v>
      </c>
      <c r="T675" s="10">
        <f t="shared" si="97"/>
        <v>29</v>
      </c>
      <c r="U675" s="46">
        <f t="shared" si="98"/>
        <v>489.00747169811314</v>
      </c>
    </row>
    <row r="676" spans="1:21" s="27" customFormat="1" x14ac:dyDescent="0.45">
      <c r="A676" s="40">
        <v>42264</v>
      </c>
      <c r="B676" s="9">
        <v>42268</v>
      </c>
      <c r="C676" s="7" t="s">
        <v>52</v>
      </c>
      <c r="D676" s="7" t="s">
        <v>138</v>
      </c>
      <c r="E676" s="7" t="s">
        <v>139</v>
      </c>
      <c r="F676" s="7" t="s">
        <v>79</v>
      </c>
      <c r="G676" s="7" t="s">
        <v>13</v>
      </c>
      <c r="H676" s="7" t="s">
        <v>29</v>
      </c>
      <c r="I676" s="16">
        <v>344.22</v>
      </c>
      <c r="J676" s="16">
        <v>2</v>
      </c>
      <c r="K676" s="16">
        <v>0.4</v>
      </c>
      <c r="L676" s="38">
        <v>-103.26600000000002</v>
      </c>
      <c r="M676" s="19">
        <f t="shared" si="90"/>
        <v>2015</v>
      </c>
      <c r="N676" s="19">
        <f t="shared" si="91"/>
        <v>9</v>
      </c>
      <c r="O676" s="19">
        <f t="shared" si="92"/>
        <v>38</v>
      </c>
      <c r="P676" s="12">
        <f t="shared" si="93"/>
        <v>170518.23699999996</v>
      </c>
      <c r="Q676" s="12">
        <f t="shared" si="94"/>
        <v>77352.384700000039</v>
      </c>
      <c r="R676" s="12">
        <f t="shared" si="95"/>
        <v>25917.395999999997</v>
      </c>
      <c r="S676" s="10">
        <f t="shared" si="96"/>
        <v>196</v>
      </c>
      <c r="T676" s="10">
        <f t="shared" si="97"/>
        <v>29</v>
      </c>
      <c r="U676" s="46">
        <f t="shared" si="98"/>
        <v>489.00747169811314</v>
      </c>
    </row>
    <row r="677" spans="1:21" s="27" customFormat="1" x14ac:dyDescent="0.45">
      <c r="A677" s="40">
        <v>42264</v>
      </c>
      <c r="B677" s="9">
        <v>42270</v>
      </c>
      <c r="C677" s="7" t="s">
        <v>9</v>
      </c>
      <c r="D677" s="7" t="s">
        <v>138</v>
      </c>
      <c r="E677" s="7" t="s">
        <v>139</v>
      </c>
      <c r="F677" s="7" t="s">
        <v>79</v>
      </c>
      <c r="G677" s="7" t="s">
        <v>13</v>
      </c>
      <c r="H677" s="7" t="s">
        <v>3226</v>
      </c>
      <c r="I677" s="16">
        <v>199.76400000000001</v>
      </c>
      <c r="J677" s="16">
        <v>2</v>
      </c>
      <c r="K677" s="16">
        <v>0.1</v>
      </c>
      <c r="L677" s="38">
        <v>8.8783999999999956</v>
      </c>
      <c r="M677" s="19">
        <f t="shared" si="90"/>
        <v>2015</v>
      </c>
      <c r="N677" s="19">
        <f t="shared" si="91"/>
        <v>9</v>
      </c>
      <c r="O677" s="19">
        <f t="shared" si="92"/>
        <v>38</v>
      </c>
      <c r="P677" s="12">
        <f t="shared" si="93"/>
        <v>170518.23699999996</v>
      </c>
      <c r="Q677" s="12">
        <f t="shared" si="94"/>
        <v>77352.384700000039</v>
      </c>
      <c r="R677" s="12">
        <f t="shared" si="95"/>
        <v>25917.395999999997</v>
      </c>
      <c r="S677" s="10">
        <f t="shared" si="96"/>
        <v>196</v>
      </c>
      <c r="T677" s="10">
        <f t="shared" si="97"/>
        <v>29</v>
      </c>
      <c r="U677" s="46">
        <f t="shared" si="98"/>
        <v>489.00747169811314</v>
      </c>
    </row>
    <row r="678" spans="1:21" s="27" customFormat="1" x14ac:dyDescent="0.45">
      <c r="A678" s="40">
        <v>42264</v>
      </c>
      <c r="B678" s="9">
        <v>42270</v>
      </c>
      <c r="C678" s="7" t="s">
        <v>9</v>
      </c>
      <c r="D678" s="7" t="s">
        <v>138</v>
      </c>
      <c r="E678" s="7" t="s">
        <v>139</v>
      </c>
      <c r="F678" s="7" t="s">
        <v>79</v>
      </c>
      <c r="G678" s="7" t="s">
        <v>13</v>
      </c>
      <c r="H678" s="7" t="s">
        <v>14</v>
      </c>
      <c r="I678" s="16">
        <v>4228.7040000000006</v>
      </c>
      <c r="J678" s="16">
        <v>6</v>
      </c>
      <c r="K678" s="16">
        <v>0.2</v>
      </c>
      <c r="L678" s="38">
        <v>158.57639999999992</v>
      </c>
      <c r="M678" s="19">
        <f t="shared" si="90"/>
        <v>2015</v>
      </c>
      <c r="N678" s="19">
        <f t="shared" si="91"/>
        <v>9</v>
      </c>
      <c r="O678" s="19">
        <f t="shared" si="92"/>
        <v>38</v>
      </c>
      <c r="P678" s="12">
        <f t="shared" si="93"/>
        <v>170518.23699999996</v>
      </c>
      <c r="Q678" s="12">
        <f t="shared" si="94"/>
        <v>77352.384700000039</v>
      </c>
      <c r="R678" s="12">
        <f t="shared" si="95"/>
        <v>25917.395999999997</v>
      </c>
      <c r="S678" s="10">
        <f t="shared" si="96"/>
        <v>196</v>
      </c>
      <c r="T678" s="10">
        <f t="shared" si="97"/>
        <v>29</v>
      </c>
      <c r="U678" s="46">
        <f t="shared" si="98"/>
        <v>489.00747169811314</v>
      </c>
    </row>
    <row r="679" spans="1:21" s="27" customFormat="1" x14ac:dyDescent="0.45">
      <c r="A679" s="40">
        <v>42264</v>
      </c>
      <c r="B679" s="9">
        <v>42270</v>
      </c>
      <c r="C679" s="7" t="s">
        <v>9</v>
      </c>
      <c r="D679" s="7" t="s">
        <v>138</v>
      </c>
      <c r="E679" s="7" t="s">
        <v>139</v>
      </c>
      <c r="F679" s="7" t="s">
        <v>79</v>
      </c>
      <c r="G679" s="7" t="s">
        <v>13</v>
      </c>
      <c r="H679" s="7" t="s">
        <v>14</v>
      </c>
      <c r="I679" s="16">
        <v>2003.9200000000003</v>
      </c>
      <c r="J679" s="16">
        <v>5</v>
      </c>
      <c r="K679" s="16">
        <v>0.2</v>
      </c>
      <c r="L679" s="38">
        <v>-25.049000000000149</v>
      </c>
      <c r="M679" s="19">
        <f t="shared" si="90"/>
        <v>2015</v>
      </c>
      <c r="N679" s="19">
        <f t="shared" si="91"/>
        <v>9</v>
      </c>
      <c r="O679" s="19">
        <f t="shared" si="92"/>
        <v>38</v>
      </c>
      <c r="P679" s="12">
        <f t="shared" si="93"/>
        <v>170518.23699999996</v>
      </c>
      <c r="Q679" s="12">
        <f t="shared" si="94"/>
        <v>77352.384700000039</v>
      </c>
      <c r="R679" s="12">
        <f t="shared" si="95"/>
        <v>25917.395999999997</v>
      </c>
      <c r="S679" s="10">
        <f t="shared" si="96"/>
        <v>196</v>
      </c>
      <c r="T679" s="10">
        <f t="shared" si="97"/>
        <v>29</v>
      </c>
      <c r="U679" s="46">
        <f t="shared" si="98"/>
        <v>489.00747169811314</v>
      </c>
    </row>
    <row r="680" spans="1:21" s="27" customFormat="1" x14ac:dyDescent="0.45">
      <c r="A680" s="40">
        <v>42265</v>
      </c>
      <c r="B680" s="9">
        <v>42270</v>
      </c>
      <c r="C680" s="7" t="s">
        <v>18</v>
      </c>
      <c r="D680" s="7" t="s">
        <v>19</v>
      </c>
      <c r="E680" s="7" t="s">
        <v>20</v>
      </c>
      <c r="F680" s="7" t="s">
        <v>21</v>
      </c>
      <c r="G680" s="7" t="s">
        <v>13</v>
      </c>
      <c r="H680" s="7" t="s">
        <v>3228</v>
      </c>
      <c r="I680" s="16">
        <v>24.4</v>
      </c>
      <c r="J680" s="16">
        <v>2</v>
      </c>
      <c r="K680" s="16">
        <v>0</v>
      </c>
      <c r="L680" s="38">
        <v>10.248000000000001</v>
      </c>
      <c r="M680" s="19">
        <f t="shared" si="90"/>
        <v>2015</v>
      </c>
      <c r="N680" s="19">
        <f t="shared" si="91"/>
        <v>9</v>
      </c>
      <c r="O680" s="19">
        <f t="shared" si="92"/>
        <v>38</v>
      </c>
      <c r="P680" s="12">
        <f t="shared" si="93"/>
        <v>170518.23699999996</v>
      </c>
      <c r="Q680" s="12">
        <f t="shared" si="94"/>
        <v>77352.384700000039</v>
      </c>
      <c r="R680" s="12">
        <f t="shared" si="95"/>
        <v>25917.395999999997</v>
      </c>
      <c r="S680" s="10">
        <f t="shared" si="96"/>
        <v>196</v>
      </c>
      <c r="T680" s="10">
        <f t="shared" si="97"/>
        <v>29</v>
      </c>
      <c r="U680" s="46">
        <f t="shared" si="98"/>
        <v>489.00747169811314</v>
      </c>
    </row>
    <row r="681" spans="1:21" s="27" customFormat="1" x14ac:dyDescent="0.45">
      <c r="A681" s="40">
        <v>42266</v>
      </c>
      <c r="B681" s="9">
        <v>42271</v>
      </c>
      <c r="C681" s="7" t="s">
        <v>52</v>
      </c>
      <c r="D681" s="7" t="s">
        <v>548</v>
      </c>
      <c r="E681" s="7" t="s">
        <v>165</v>
      </c>
      <c r="F681" s="7" t="s">
        <v>12</v>
      </c>
      <c r="G681" s="7" t="s">
        <v>13</v>
      </c>
      <c r="H681" s="7" t="s">
        <v>14</v>
      </c>
      <c r="I681" s="16">
        <v>61.96</v>
      </c>
      <c r="J681" s="16">
        <v>2</v>
      </c>
      <c r="K681" s="16">
        <v>0</v>
      </c>
      <c r="L681" s="38">
        <v>4.3371999999999957</v>
      </c>
      <c r="M681" s="19">
        <f t="shared" si="90"/>
        <v>2015</v>
      </c>
      <c r="N681" s="19">
        <f t="shared" si="91"/>
        <v>9</v>
      </c>
      <c r="O681" s="19">
        <f t="shared" si="92"/>
        <v>38</v>
      </c>
      <c r="P681" s="12">
        <f t="shared" si="93"/>
        <v>170518.23699999996</v>
      </c>
      <c r="Q681" s="12">
        <f t="shared" si="94"/>
        <v>77352.384700000039</v>
      </c>
      <c r="R681" s="12">
        <f t="shared" si="95"/>
        <v>25917.395999999997</v>
      </c>
      <c r="S681" s="10">
        <f t="shared" si="96"/>
        <v>196</v>
      </c>
      <c r="T681" s="10">
        <f t="shared" si="97"/>
        <v>29</v>
      </c>
      <c r="U681" s="46">
        <f t="shared" si="98"/>
        <v>489.00747169811314</v>
      </c>
    </row>
    <row r="682" spans="1:21" s="27" customFormat="1" x14ac:dyDescent="0.45">
      <c r="A682" s="40">
        <v>42266</v>
      </c>
      <c r="B682" s="9">
        <v>42270</v>
      </c>
      <c r="C682" s="7" t="s">
        <v>52</v>
      </c>
      <c r="D682" s="7" t="s">
        <v>2277</v>
      </c>
      <c r="E682" s="7" t="s">
        <v>20</v>
      </c>
      <c r="F682" s="7" t="s">
        <v>21</v>
      </c>
      <c r="G682" s="7" t="s">
        <v>13</v>
      </c>
      <c r="H682" s="7" t="s">
        <v>3228</v>
      </c>
      <c r="I682" s="16">
        <v>60.84</v>
      </c>
      <c r="J682" s="16">
        <v>3</v>
      </c>
      <c r="K682" s="16">
        <v>0</v>
      </c>
      <c r="L682" s="38">
        <v>19.468799999999998</v>
      </c>
      <c r="M682" s="19">
        <f t="shared" si="90"/>
        <v>2015</v>
      </c>
      <c r="N682" s="19">
        <f t="shared" si="91"/>
        <v>9</v>
      </c>
      <c r="O682" s="19">
        <f t="shared" si="92"/>
        <v>38</v>
      </c>
      <c r="P682" s="12">
        <f t="shared" si="93"/>
        <v>170518.23699999996</v>
      </c>
      <c r="Q682" s="12">
        <f t="shared" si="94"/>
        <v>77352.384700000039</v>
      </c>
      <c r="R682" s="12">
        <f t="shared" si="95"/>
        <v>25917.395999999997</v>
      </c>
      <c r="S682" s="10">
        <f t="shared" si="96"/>
        <v>196</v>
      </c>
      <c r="T682" s="10">
        <f t="shared" si="97"/>
        <v>29</v>
      </c>
      <c r="U682" s="46">
        <f t="shared" si="98"/>
        <v>489.00747169811314</v>
      </c>
    </row>
    <row r="683" spans="1:21" s="27" customFormat="1" x14ac:dyDescent="0.45">
      <c r="A683" s="40">
        <v>42268</v>
      </c>
      <c r="B683" s="9">
        <v>42271</v>
      </c>
      <c r="C683" s="7" t="s">
        <v>18</v>
      </c>
      <c r="D683" s="7" t="s">
        <v>95</v>
      </c>
      <c r="E683" s="7" t="s">
        <v>54</v>
      </c>
      <c r="F683" s="7" t="s">
        <v>55</v>
      </c>
      <c r="G683" s="7" t="s">
        <v>13</v>
      </c>
      <c r="H683" s="7" t="s">
        <v>3228</v>
      </c>
      <c r="I683" s="16">
        <v>4.9280000000000008</v>
      </c>
      <c r="J683" s="16">
        <v>4</v>
      </c>
      <c r="K683" s="16">
        <v>0.6</v>
      </c>
      <c r="L683" s="38">
        <v>-1.4783999999999997</v>
      </c>
      <c r="M683" s="19">
        <f t="shared" si="90"/>
        <v>2015</v>
      </c>
      <c r="N683" s="19">
        <f t="shared" si="91"/>
        <v>9</v>
      </c>
      <c r="O683" s="19">
        <f t="shared" si="92"/>
        <v>39</v>
      </c>
      <c r="P683" s="12">
        <f t="shared" si="93"/>
        <v>170518.23699999996</v>
      </c>
      <c r="Q683" s="12">
        <f t="shared" si="94"/>
        <v>77352.384700000039</v>
      </c>
      <c r="R683" s="12">
        <f t="shared" si="95"/>
        <v>16876.033799999997</v>
      </c>
      <c r="S683" s="10">
        <f t="shared" si="96"/>
        <v>164</v>
      </c>
      <c r="T683" s="10">
        <f t="shared" si="97"/>
        <v>29</v>
      </c>
      <c r="U683" s="46">
        <f t="shared" si="98"/>
        <v>337.52067599999992</v>
      </c>
    </row>
    <row r="684" spans="1:21" s="27" customFormat="1" x14ac:dyDescent="0.45">
      <c r="A684" s="40">
        <v>42268</v>
      </c>
      <c r="B684" s="9">
        <v>42270</v>
      </c>
      <c r="C684" s="7" t="s">
        <v>52</v>
      </c>
      <c r="D684" s="7" t="s">
        <v>19</v>
      </c>
      <c r="E684" s="7" t="s">
        <v>20</v>
      </c>
      <c r="F684" s="7" t="s">
        <v>21</v>
      </c>
      <c r="G684" s="7" t="s">
        <v>13</v>
      </c>
      <c r="H684" s="7" t="s">
        <v>3226</v>
      </c>
      <c r="I684" s="16">
        <v>601.53599999999994</v>
      </c>
      <c r="J684" s="16">
        <v>4</v>
      </c>
      <c r="K684" s="16">
        <v>0.2</v>
      </c>
      <c r="L684" s="38">
        <v>0</v>
      </c>
      <c r="M684" s="19">
        <f t="shared" si="90"/>
        <v>2015</v>
      </c>
      <c r="N684" s="19">
        <f t="shared" si="91"/>
        <v>9</v>
      </c>
      <c r="O684" s="19">
        <f t="shared" si="92"/>
        <v>39</v>
      </c>
      <c r="P684" s="12">
        <f t="shared" si="93"/>
        <v>170518.23699999996</v>
      </c>
      <c r="Q684" s="12">
        <f t="shared" si="94"/>
        <v>77352.384700000039</v>
      </c>
      <c r="R684" s="12">
        <f t="shared" si="95"/>
        <v>16876.033799999997</v>
      </c>
      <c r="S684" s="10">
        <f t="shared" si="96"/>
        <v>164</v>
      </c>
      <c r="T684" s="10">
        <f t="shared" si="97"/>
        <v>29</v>
      </c>
      <c r="U684" s="46">
        <f t="shared" si="98"/>
        <v>337.52067599999992</v>
      </c>
    </row>
    <row r="685" spans="1:21" s="27" customFormat="1" x14ac:dyDescent="0.45">
      <c r="A685" s="40">
        <v>42268</v>
      </c>
      <c r="B685" s="9">
        <v>42274</v>
      </c>
      <c r="C685" s="7" t="s">
        <v>18</v>
      </c>
      <c r="D685" s="7" t="s">
        <v>2188</v>
      </c>
      <c r="E685" s="7" t="s">
        <v>123</v>
      </c>
      <c r="F685" s="7" t="s">
        <v>55</v>
      </c>
      <c r="G685" s="7" t="s">
        <v>13</v>
      </c>
      <c r="H685" s="7" t="s">
        <v>14</v>
      </c>
      <c r="I685" s="16">
        <v>194.32</v>
      </c>
      <c r="J685" s="16">
        <v>4</v>
      </c>
      <c r="K685" s="16">
        <v>0</v>
      </c>
      <c r="L685" s="38">
        <v>31.091200000000015</v>
      </c>
      <c r="M685" s="19">
        <f t="shared" si="90"/>
        <v>2015</v>
      </c>
      <c r="N685" s="19">
        <f t="shared" si="91"/>
        <v>9</v>
      </c>
      <c r="O685" s="19">
        <f t="shared" si="92"/>
        <v>39</v>
      </c>
      <c r="P685" s="12">
        <f t="shared" si="93"/>
        <v>170518.23699999996</v>
      </c>
      <c r="Q685" s="12">
        <f t="shared" si="94"/>
        <v>77352.384700000039</v>
      </c>
      <c r="R685" s="12">
        <f t="shared" si="95"/>
        <v>16876.033799999997</v>
      </c>
      <c r="S685" s="10">
        <f t="shared" si="96"/>
        <v>164</v>
      </c>
      <c r="T685" s="10">
        <f t="shared" si="97"/>
        <v>29</v>
      </c>
      <c r="U685" s="46">
        <f t="shared" si="98"/>
        <v>337.52067599999992</v>
      </c>
    </row>
    <row r="686" spans="1:21" s="27" customFormat="1" x14ac:dyDescent="0.45">
      <c r="A686" s="40">
        <v>42268</v>
      </c>
      <c r="B686" s="9">
        <v>42268</v>
      </c>
      <c r="C686" s="7" t="s">
        <v>52</v>
      </c>
      <c r="D686" s="7" t="s">
        <v>641</v>
      </c>
      <c r="E686" s="7" t="s">
        <v>601</v>
      </c>
      <c r="F686" s="7" t="s">
        <v>79</v>
      </c>
      <c r="G686" s="7" t="s">
        <v>13</v>
      </c>
      <c r="H686" s="7" t="s">
        <v>3228</v>
      </c>
      <c r="I686" s="16">
        <v>85.3</v>
      </c>
      <c r="J686" s="16">
        <v>2</v>
      </c>
      <c r="K686" s="16">
        <v>0</v>
      </c>
      <c r="L686" s="38">
        <v>14.500999999999991</v>
      </c>
      <c r="M686" s="19">
        <f t="shared" si="90"/>
        <v>2015</v>
      </c>
      <c r="N686" s="19">
        <f t="shared" si="91"/>
        <v>9</v>
      </c>
      <c r="O686" s="19">
        <f t="shared" si="92"/>
        <v>39</v>
      </c>
      <c r="P686" s="12">
        <f t="shared" si="93"/>
        <v>170518.23699999996</v>
      </c>
      <c r="Q686" s="12">
        <f t="shared" si="94"/>
        <v>77352.384700000039</v>
      </c>
      <c r="R686" s="12">
        <f t="shared" si="95"/>
        <v>16876.033799999997</v>
      </c>
      <c r="S686" s="10">
        <f t="shared" si="96"/>
        <v>164</v>
      </c>
      <c r="T686" s="10">
        <f t="shared" si="97"/>
        <v>29</v>
      </c>
      <c r="U686" s="46">
        <f t="shared" si="98"/>
        <v>337.52067599999992</v>
      </c>
    </row>
    <row r="687" spans="1:21" s="27" customFormat="1" x14ac:dyDescent="0.45">
      <c r="A687" s="40">
        <v>42268</v>
      </c>
      <c r="B687" s="9">
        <v>42273</v>
      </c>
      <c r="C687" s="7" t="s">
        <v>52</v>
      </c>
      <c r="D687" s="7" t="s">
        <v>1795</v>
      </c>
      <c r="E687" s="7" t="s">
        <v>601</v>
      </c>
      <c r="F687" s="7" t="s">
        <v>79</v>
      </c>
      <c r="G687" s="7" t="s">
        <v>13</v>
      </c>
      <c r="H687" s="7" t="s">
        <v>3226</v>
      </c>
      <c r="I687" s="16">
        <v>542.93999999999994</v>
      </c>
      <c r="J687" s="16">
        <v>3</v>
      </c>
      <c r="K687" s="16">
        <v>0</v>
      </c>
      <c r="L687" s="38">
        <v>141.1644</v>
      </c>
      <c r="M687" s="19">
        <f t="shared" si="90"/>
        <v>2015</v>
      </c>
      <c r="N687" s="19">
        <f t="shared" si="91"/>
        <v>9</v>
      </c>
      <c r="O687" s="19">
        <f t="shared" si="92"/>
        <v>39</v>
      </c>
      <c r="P687" s="12">
        <f t="shared" si="93"/>
        <v>170518.23699999996</v>
      </c>
      <c r="Q687" s="12">
        <f t="shared" si="94"/>
        <v>77352.384700000039</v>
      </c>
      <c r="R687" s="12">
        <f t="shared" si="95"/>
        <v>16876.033799999997</v>
      </c>
      <c r="S687" s="10">
        <f t="shared" si="96"/>
        <v>164</v>
      </c>
      <c r="T687" s="10">
        <f t="shared" si="97"/>
        <v>29</v>
      </c>
      <c r="U687" s="46">
        <f t="shared" si="98"/>
        <v>337.52067599999992</v>
      </c>
    </row>
    <row r="688" spans="1:21" s="27" customFormat="1" x14ac:dyDescent="0.45">
      <c r="A688" s="40">
        <v>42268</v>
      </c>
      <c r="B688" s="9">
        <v>42273</v>
      </c>
      <c r="C688" s="7" t="s">
        <v>9</v>
      </c>
      <c r="D688" s="7" t="s">
        <v>194</v>
      </c>
      <c r="E688" s="7" t="s">
        <v>195</v>
      </c>
      <c r="F688" s="7" t="s">
        <v>12</v>
      </c>
      <c r="G688" s="7" t="s">
        <v>13</v>
      </c>
      <c r="H688" s="7" t="s">
        <v>3226</v>
      </c>
      <c r="I688" s="16">
        <v>1690.04</v>
      </c>
      <c r="J688" s="16">
        <v>4</v>
      </c>
      <c r="K688" s="16">
        <v>0</v>
      </c>
      <c r="L688" s="38">
        <v>422.51</v>
      </c>
      <c r="M688" s="19">
        <f t="shared" si="90"/>
        <v>2015</v>
      </c>
      <c r="N688" s="19">
        <f t="shared" si="91"/>
        <v>9</v>
      </c>
      <c r="O688" s="19">
        <f t="shared" si="92"/>
        <v>39</v>
      </c>
      <c r="P688" s="12">
        <f t="shared" si="93"/>
        <v>170518.23699999996</v>
      </c>
      <c r="Q688" s="12">
        <f t="shared" si="94"/>
        <v>77352.384700000039</v>
      </c>
      <c r="R688" s="12">
        <f t="shared" si="95"/>
        <v>16876.033799999997</v>
      </c>
      <c r="S688" s="10">
        <f t="shared" si="96"/>
        <v>164</v>
      </c>
      <c r="T688" s="10">
        <f t="shared" si="97"/>
        <v>29</v>
      </c>
      <c r="U688" s="46">
        <f t="shared" si="98"/>
        <v>337.52067599999992</v>
      </c>
    </row>
    <row r="689" spans="1:21" s="27" customFormat="1" x14ac:dyDescent="0.45">
      <c r="A689" s="40">
        <v>42269</v>
      </c>
      <c r="B689" s="9">
        <v>42269</v>
      </c>
      <c r="C689" s="7" t="s">
        <v>9</v>
      </c>
      <c r="D689" s="7" t="s">
        <v>1097</v>
      </c>
      <c r="E689" s="7" t="s">
        <v>20</v>
      </c>
      <c r="F689" s="7" t="s">
        <v>21</v>
      </c>
      <c r="G689" s="7" t="s">
        <v>13</v>
      </c>
      <c r="H689" s="7" t="s">
        <v>3228</v>
      </c>
      <c r="I689" s="16">
        <v>204.6</v>
      </c>
      <c r="J689" s="16">
        <v>2</v>
      </c>
      <c r="K689" s="16">
        <v>0</v>
      </c>
      <c r="L689" s="38">
        <v>53.195999999999998</v>
      </c>
      <c r="M689" s="19">
        <f t="shared" si="90"/>
        <v>2015</v>
      </c>
      <c r="N689" s="19">
        <f t="shared" si="91"/>
        <v>9</v>
      </c>
      <c r="O689" s="19">
        <f t="shared" si="92"/>
        <v>39</v>
      </c>
      <c r="P689" s="12">
        <f t="shared" si="93"/>
        <v>170518.23699999996</v>
      </c>
      <c r="Q689" s="12">
        <f t="shared" si="94"/>
        <v>77352.384700000039</v>
      </c>
      <c r="R689" s="12">
        <f t="shared" si="95"/>
        <v>16876.033799999997</v>
      </c>
      <c r="S689" s="10">
        <f t="shared" si="96"/>
        <v>164</v>
      </c>
      <c r="T689" s="10">
        <f t="shared" si="97"/>
        <v>29</v>
      </c>
      <c r="U689" s="46">
        <f t="shared" si="98"/>
        <v>337.52067599999992</v>
      </c>
    </row>
    <row r="690" spans="1:21" s="27" customFormat="1" x14ac:dyDescent="0.45">
      <c r="A690" s="40">
        <v>42269</v>
      </c>
      <c r="B690" s="9">
        <v>42273</v>
      </c>
      <c r="C690" s="7" t="s">
        <v>52</v>
      </c>
      <c r="D690" s="7" t="s">
        <v>548</v>
      </c>
      <c r="E690" s="7" t="s">
        <v>165</v>
      </c>
      <c r="F690" s="7" t="s">
        <v>12</v>
      </c>
      <c r="G690" s="7" t="s">
        <v>13</v>
      </c>
      <c r="H690" s="7" t="s">
        <v>3228</v>
      </c>
      <c r="I690" s="16">
        <v>47.98</v>
      </c>
      <c r="J690" s="16">
        <v>2</v>
      </c>
      <c r="K690" s="16">
        <v>0</v>
      </c>
      <c r="L690" s="38">
        <v>11.035399999999996</v>
      </c>
      <c r="M690" s="19">
        <f t="shared" si="90"/>
        <v>2015</v>
      </c>
      <c r="N690" s="19">
        <f t="shared" si="91"/>
        <v>9</v>
      </c>
      <c r="O690" s="19">
        <f t="shared" si="92"/>
        <v>39</v>
      </c>
      <c r="P690" s="12">
        <f t="shared" si="93"/>
        <v>170518.23699999996</v>
      </c>
      <c r="Q690" s="12">
        <f t="shared" si="94"/>
        <v>77352.384700000039</v>
      </c>
      <c r="R690" s="12">
        <f t="shared" si="95"/>
        <v>16876.033799999997</v>
      </c>
      <c r="S690" s="10">
        <f t="shared" si="96"/>
        <v>164</v>
      </c>
      <c r="T690" s="10">
        <f t="shared" si="97"/>
        <v>29</v>
      </c>
      <c r="U690" s="46">
        <f t="shared" si="98"/>
        <v>337.52067599999992</v>
      </c>
    </row>
    <row r="691" spans="1:21" s="27" customFormat="1" x14ac:dyDescent="0.45">
      <c r="A691" s="40">
        <v>42271</v>
      </c>
      <c r="B691" s="9">
        <v>42277</v>
      </c>
      <c r="C691" s="7" t="s">
        <v>9</v>
      </c>
      <c r="D691" s="7" t="s">
        <v>1862</v>
      </c>
      <c r="E691" s="7" t="s">
        <v>361</v>
      </c>
      <c r="F691" s="7" t="s">
        <v>12</v>
      </c>
      <c r="G691" s="7" t="s">
        <v>13</v>
      </c>
      <c r="H691" s="7" t="s">
        <v>3226</v>
      </c>
      <c r="I691" s="16">
        <v>517.5</v>
      </c>
      <c r="J691" s="16">
        <v>6</v>
      </c>
      <c r="K691" s="16">
        <v>0</v>
      </c>
      <c r="L691" s="38">
        <v>155.24999999999994</v>
      </c>
      <c r="M691" s="19">
        <f t="shared" si="90"/>
        <v>2015</v>
      </c>
      <c r="N691" s="19">
        <f t="shared" si="91"/>
        <v>9</v>
      </c>
      <c r="O691" s="19">
        <f t="shared" si="92"/>
        <v>39</v>
      </c>
      <c r="P691" s="12">
        <f t="shared" si="93"/>
        <v>170518.23699999996</v>
      </c>
      <c r="Q691" s="12">
        <f t="shared" si="94"/>
        <v>77352.384700000039</v>
      </c>
      <c r="R691" s="12">
        <f t="shared" si="95"/>
        <v>16876.033799999997</v>
      </c>
      <c r="S691" s="10">
        <f t="shared" si="96"/>
        <v>164</v>
      </c>
      <c r="T691" s="10">
        <f t="shared" si="97"/>
        <v>29</v>
      </c>
      <c r="U691" s="46">
        <f t="shared" si="98"/>
        <v>337.52067599999992</v>
      </c>
    </row>
    <row r="692" spans="1:21" s="27" customFormat="1" x14ac:dyDescent="0.45">
      <c r="A692" s="40">
        <v>42271</v>
      </c>
      <c r="B692" s="9">
        <v>42275</v>
      </c>
      <c r="C692" s="7" t="s">
        <v>52</v>
      </c>
      <c r="D692" s="7" t="s">
        <v>2652</v>
      </c>
      <c r="E692" s="7" t="s">
        <v>244</v>
      </c>
      <c r="F692" s="7" t="s">
        <v>55</v>
      </c>
      <c r="G692" s="7" t="s">
        <v>13</v>
      </c>
      <c r="H692" s="7" t="s">
        <v>3226</v>
      </c>
      <c r="I692" s="16">
        <v>1408.1</v>
      </c>
      <c r="J692" s="16">
        <v>10</v>
      </c>
      <c r="K692" s="16">
        <v>0</v>
      </c>
      <c r="L692" s="38">
        <v>394.26800000000003</v>
      </c>
      <c r="M692" s="19">
        <f t="shared" si="90"/>
        <v>2015</v>
      </c>
      <c r="N692" s="19">
        <f t="shared" si="91"/>
        <v>9</v>
      </c>
      <c r="O692" s="19">
        <f t="shared" si="92"/>
        <v>39</v>
      </c>
      <c r="P692" s="12">
        <f t="shared" si="93"/>
        <v>170518.23699999996</v>
      </c>
      <c r="Q692" s="12">
        <f t="shared" si="94"/>
        <v>77352.384700000039</v>
      </c>
      <c r="R692" s="12">
        <f t="shared" si="95"/>
        <v>16876.033799999997</v>
      </c>
      <c r="S692" s="10">
        <f t="shared" si="96"/>
        <v>164</v>
      </c>
      <c r="T692" s="10">
        <f t="shared" si="97"/>
        <v>29</v>
      </c>
      <c r="U692" s="46">
        <f t="shared" si="98"/>
        <v>337.52067599999992</v>
      </c>
    </row>
    <row r="693" spans="1:21" s="27" customFormat="1" x14ac:dyDescent="0.45">
      <c r="A693" s="40">
        <v>42271</v>
      </c>
      <c r="B693" s="9">
        <v>42275</v>
      </c>
      <c r="C693" s="7" t="s">
        <v>18</v>
      </c>
      <c r="D693" s="7" t="s">
        <v>19</v>
      </c>
      <c r="E693" s="7" t="s">
        <v>20</v>
      </c>
      <c r="F693" s="7" t="s">
        <v>21</v>
      </c>
      <c r="G693" s="7" t="s">
        <v>13</v>
      </c>
      <c r="H693" s="7" t="s">
        <v>3228</v>
      </c>
      <c r="I693" s="16">
        <v>14.91</v>
      </c>
      <c r="J693" s="16">
        <v>3</v>
      </c>
      <c r="K693" s="16">
        <v>0</v>
      </c>
      <c r="L693" s="38">
        <v>4.6220999999999997</v>
      </c>
      <c r="M693" s="19">
        <f t="shared" si="90"/>
        <v>2015</v>
      </c>
      <c r="N693" s="19">
        <f t="shared" si="91"/>
        <v>9</v>
      </c>
      <c r="O693" s="19">
        <f t="shared" si="92"/>
        <v>39</v>
      </c>
      <c r="P693" s="12">
        <f t="shared" si="93"/>
        <v>170518.23699999996</v>
      </c>
      <c r="Q693" s="12">
        <f t="shared" si="94"/>
        <v>77352.384700000039</v>
      </c>
      <c r="R693" s="12">
        <f t="shared" si="95"/>
        <v>16876.033799999997</v>
      </c>
      <c r="S693" s="10">
        <f t="shared" si="96"/>
        <v>164</v>
      </c>
      <c r="T693" s="10">
        <f t="shared" si="97"/>
        <v>29</v>
      </c>
      <c r="U693" s="46">
        <f t="shared" si="98"/>
        <v>337.52067599999992</v>
      </c>
    </row>
    <row r="694" spans="1:21" s="27" customFormat="1" x14ac:dyDescent="0.45">
      <c r="A694" s="40">
        <v>42272</v>
      </c>
      <c r="B694" s="9">
        <v>42277</v>
      </c>
      <c r="C694" s="7" t="s">
        <v>9</v>
      </c>
      <c r="D694" s="7" t="s">
        <v>82</v>
      </c>
      <c r="E694" s="7" t="s">
        <v>64</v>
      </c>
      <c r="F694" s="7" t="s">
        <v>21</v>
      </c>
      <c r="G694" s="7" t="s">
        <v>13</v>
      </c>
      <c r="H694" s="7" t="s">
        <v>29</v>
      </c>
      <c r="I694" s="16">
        <v>1044.6299999999999</v>
      </c>
      <c r="J694" s="16">
        <v>3</v>
      </c>
      <c r="K694" s="16">
        <v>0</v>
      </c>
      <c r="L694" s="38">
        <v>240.26490000000001</v>
      </c>
      <c r="M694" s="19">
        <f t="shared" si="90"/>
        <v>2015</v>
      </c>
      <c r="N694" s="19">
        <f t="shared" si="91"/>
        <v>9</v>
      </c>
      <c r="O694" s="19">
        <f t="shared" si="92"/>
        <v>39</v>
      </c>
      <c r="P694" s="12">
        <f t="shared" si="93"/>
        <v>170518.23699999996</v>
      </c>
      <c r="Q694" s="12">
        <f t="shared" si="94"/>
        <v>77352.384700000039</v>
      </c>
      <c r="R694" s="12">
        <f t="shared" si="95"/>
        <v>16876.033799999997</v>
      </c>
      <c r="S694" s="10">
        <f t="shared" si="96"/>
        <v>164</v>
      </c>
      <c r="T694" s="10">
        <f t="shared" si="97"/>
        <v>29</v>
      </c>
      <c r="U694" s="46">
        <f t="shared" si="98"/>
        <v>337.52067599999992</v>
      </c>
    </row>
    <row r="695" spans="1:21" s="27" customFormat="1" x14ac:dyDescent="0.45">
      <c r="A695" s="40">
        <v>42272</v>
      </c>
      <c r="B695" s="9">
        <v>42277</v>
      </c>
      <c r="C695" s="7" t="s">
        <v>18</v>
      </c>
      <c r="D695" s="7" t="s">
        <v>48</v>
      </c>
      <c r="E695" s="7" t="s">
        <v>49</v>
      </c>
      <c r="F695" s="7" t="s">
        <v>21</v>
      </c>
      <c r="G695" s="7" t="s">
        <v>13</v>
      </c>
      <c r="H695" s="7" t="s">
        <v>3226</v>
      </c>
      <c r="I695" s="16">
        <v>307.13600000000002</v>
      </c>
      <c r="J695" s="16">
        <v>4</v>
      </c>
      <c r="K695" s="16">
        <v>0.2</v>
      </c>
      <c r="L695" s="38">
        <v>-11.51760000000003</v>
      </c>
      <c r="M695" s="19">
        <f t="shared" si="90"/>
        <v>2015</v>
      </c>
      <c r="N695" s="19">
        <f t="shared" si="91"/>
        <v>9</v>
      </c>
      <c r="O695" s="19">
        <f t="shared" si="92"/>
        <v>39</v>
      </c>
      <c r="P695" s="12">
        <f t="shared" si="93"/>
        <v>170518.23699999996</v>
      </c>
      <c r="Q695" s="12">
        <f t="shared" si="94"/>
        <v>77352.384700000039</v>
      </c>
      <c r="R695" s="12">
        <f t="shared" si="95"/>
        <v>16876.033799999997</v>
      </c>
      <c r="S695" s="10">
        <f t="shared" si="96"/>
        <v>164</v>
      </c>
      <c r="T695" s="10">
        <f t="shared" si="97"/>
        <v>29</v>
      </c>
      <c r="U695" s="46">
        <f t="shared" si="98"/>
        <v>337.52067599999992</v>
      </c>
    </row>
    <row r="696" spans="1:21" s="27" customFormat="1" x14ac:dyDescent="0.45">
      <c r="A696" s="40">
        <v>42272</v>
      </c>
      <c r="B696" s="9">
        <v>42272</v>
      </c>
      <c r="C696" s="7" t="s">
        <v>9</v>
      </c>
      <c r="D696" s="7" t="s">
        <v>1645</v>
      </c>
      <c r="E696" s="7" t="s">
        <v>139</v>
      </c>
      <c r="F696" s="7" t="s">
        <v>79</v>
      </c>
      <c r="G696" s="7" t="s">
        <v>13</v>
      </c>
      <c r="H696" s="7" t="s">
        <v>3226</v>
      </c>
      <c r="I696" s="16">
        <v>102.58200000000001</v>
      </c>
      <c r="J696" s="16">
        <v>1</v>
      </c>
      <c r="K696" s="16">
        <v>0.1</v>
      </c>
      <c r="L696" s="38">
        <v>6.8388000000000009</v>
      </c>
      <c r="M696" s="19">
        <f t="shared" si="90"/>
        <v>2015</v>
      </c>
      <c r="N696" s="19">
        <f t="shared" si="91"/>
        <v>9</v>
      </c>
      <c r="O696" s="19">
        <f t="shared" si="92"/>
        <v>39</v>
      </c>
      <c r="P696" s="12">
        <f t="shared" si="93"/>
        <v>170518.23699999996</v>
      </c>
      <c r="Q696" s="12">
        <f t="shared" si="94"/>
        <v>77352.384700000039</v>
      </c>
      <c r="R696" s="12">
        <f t="shared" si="95"/>
        <v>16876.033799999997</v>
      </c>
      <c r="S696" s="10">
        <f t="shared" si="96"/>
        <v>164</v>
      </c>
      <c r="T696" s="10">
        <f t="shared" si="97"/>
        <v>29</v>
      </c>
      <c r="U696" s="46">
        <f t="shared" si="98"/>
        <v>337.52067599999992</v>
      </c>
    </row>
    <row r="697" spans="1:21" s="27" customFormat="1" x14ac:dyDescent="0.45">
      <c r="A697" s="40">
        <v>42274</v>
      </c>
      <c r="B697" s="9">
        <v>42276</v>
      </c>
      <c r="C697" s="7" t="s">
        <v>9</v>
      </c>
      <c r="D697" s="7" t="s">
        <v>156</v>
      </c>
      <c r="E697" s="7" t="s">
        <v>110</v>
      </c>
      <c r="F697" s="7" t="s">
        <v>55</v>
      </c>
      <c r="G697" s="7" t="s">
        <v>13</v>
      </c>
      <c r="H697" s="7" t="s">
        <v>3228</v>
      </c>
      <c r="I697" s="16">
        <v>24.288</v>
      </c>
      <c r="J697" s="16">
        <v>3</v>
      </c>
      <c r="K697" s="16">
        <v>0.6</v>
      </c>
      <c r="L697" s="38">
        <v>-12.751199999999997</v>
      </c>
      <c r="M697" s="19">
        <f t="shared" si="90"/>
        <v>2015</v>
      </c>
      <c r="N697" s="19">
        <f t="shared" si="91"/>
        <v>9</v>
      </c>
      <c r="O697" s="19">
        <f t="shared" si="92"/>
        <v>40</v>
      </c>
      <c r="P697" s="12">
        <f t="shared" si="93"/>
        <v>170518.23699999996</v>
      </c>
      <c r="Q697" s="12">
        <f t="shared" si="94"/>
        <v>77352.384700000039</v>
      </c>
      <c r="R697" s="12">
        <f t="shared" si="95"/>
        <v>10142.3593</v>
      </c>
      <c r="S697" s="10">
        <f t="shared" si="96"/>
        <v>106</v>
      </c>
      <c r="T697" s="10">
        <f t="shared" si="97"/>
        <v>22</v>
      </c>
      <c r="U697" s="46">
        <f t="shared" si="98"/>
        <v>338.07864333333333</v>
      </c>
    </row>
    <row r="698" spans="1:21" s="27" customFormat="1" x14ac:dyDescent="0.45">
      <c r="A698" s="40">
        <v>42279</v>
      </c>
      <c r="B698" s="9">
        <v>42281</v>
      </c>
      <c r="C698" s="7" t="s">
        <v>9</v>
      </c>
      <c r="D698" s="7" t="s">
        <v>3129</v>
      </c>
      <c r="E698" s="7" t="s">
        <v>212</v>
      </c>
      <c r="F698" s="7" t="s">
        <v>21</v>
      </c>
      <c r="G698" s="7" t="s">
        <v>13</v>
      </c>
      <c r="H698" s="7" t="s">
        <v>3228</v>
      </c>
      <c r="I698" s="16">
        <v>11.032</v>
      </c>
      <c r="J698" s="16">
        <v>1</v>
      </c>
      <c r="K698" s="16">
        <v>0.2</v>
      </c>
      <c r="L698" s="38">
        <v>3.0338000000000003</v>
      </c>
      <c r="M698" s="19">
        <f t="shared" si="90"/>
        <v>2015</v>
      </c>
      <c r="N698" s="19">
        <f t="shared" si="91"/>
        <v>10</v>
      </c>
      <c r="O698" s="19">
        <f t="shared" si="92"/>
        <v>40</v>
      </c>
      <c r="P698" s="12">
        <f t="shared" si="93"/>
        <v>170518.23699999996</v>
      </c>
      <c r="Q698" s="12">
        <f t="shared" si="94"/>
        <v>36203.44749999998</v>
      </c>
      <c r="R698" s="12">
        <f t="shared" si="95"/>
        <v>10142.3593</v>
      </c>
      <c r="S698" s="10">
        <f t="shared" si="96"/>
        <v>106</v>
      </c>
      <c r="T698" s="10">
        <f t="shared" si="97"/>
        <v>22</v>
      </c>
      <c r="U698" s="46">
        <f t="shared" si="98"/>
        <v>338.07864333333333</v>
      </c>
    </row>
    <row r="699" spans="1:21" s="27" customFormat="1" x14ac:dyDescent="0.45">
      <c r="A699" s="40">
        <v>42280</v>
      </c>
      <c r="B699" s="9">
        <v>42283</v>
      </c>
      <c r="C699" s="7" t="s">
        <v>9</v>
      </c>
      <c r="D699" s="7" t="s">
        <v>248</v>
      </c>
      <c r="E699" s="7" t="s">
        <v>249</v>
      </c>
      <c r="F699" s="7" t="s">
        <v>79</v>
      </c>
      <c r="G699" s="7" t="s">
        <v>13</v>
      </c>
      <c r="H699" s="7" t="s">
        <v>14</v>
      </c>
      <c r="I699" s="16">
        <v>35.49</v>
      </c>
      <c r="J699" s="16">
        <v>1</v>
      </c>
      <c r="K699" s="16">
        <v>0.5</v>
      </c>
      <c r="L699" s="38">
        <v>-15.615600000000001</v>
      </c>
      <c r="M699" s="19">
        <f t="shared" si="90"/>
        <v>2015</v>
      </c>
      <c r="N699" s="19">
        <f t="shared" si="91"/>
        <v>10</v>
      </c>
      <c r="O699" s="19">
        <f t="shared" si="92"/>
        <v>40</v>
      </c>
      <c r="P699" s="12">
        <f t="shared" si="93"/>
        <v>170518.23699999996</v>
      </c>
      <c r="Q699" s="12">
        <f t="shared" si="94"/>
        <v>36203.44749999998</v>
      </c>
      <c r="R699" s="12">
        <f t="shared" si="95"/>
        <v>10142.3593</v>
      </c>
      <c r="S699" s="10">
        <f t="shared" si="96"/>
        <v>106</v>
      </c>
      <c r="T699" s="10">
        <f t="shared" si="97"/>
        <v>22</v>
      </c>
      <c r="U699" s="46">
        <f t="shared" si="98"/>
        <v>338.07864333333333</v>
      </c>
    </row>
    <row r="700" spans="1:21" s="27" customFormat="1" x14ac:dyDescent="0.45">
      <c r="A700" s="40">
        <v>42280</v>
      </c>
      <c r="B700" s="9">
        <v>42285</v>
      </c>
      <c r="C700" s="7" t="s">
        <v>9</v>
      </c>
      <c r="D700" s="7" t="s">
        <v>19</v>
      </c>
      <c r="E700" s="7" t="s">
        <v>20</v>
      </c>
      <c r="F700" s="7" t="s">
        <v>21</v>
      </c>
      <c r="G700" s="7" t="s">
        <v>13</v>
      </c>
      <c r="H700" s="7" t="s">
        <v>14</v>
      </c>
      <c r="I700" s="16">
        <v>120.666</v>
      </c>
      <c r="J700" s="16">
        <v>2</v>
      </c>
      <c r="K700" s="16">
        <v>0.15</v>
      </c>
      <c r="L700" s="38">
        <v>18.454800000000002</v>
      </c>
      <c r="M700" s="19">
        <f t="shared" si="90"/>
        <v>2015</v>
      </c>
      <c r="N700" s="19">
        <f t="shared" si="91"/>
        <v>10</v>
      </c>
      <c r="O700" s="19">
        <f t="shared" si="92"/>
        <v>40</v>
      </c>
      <c r="P700" s="12">
        <f t="shared" si="93"/>
        <v>170518.23699999996</v>
      </c>
      <c r="Q700" s="12">
        <f t="shared" si="94"/>
        <v>36203.44749999998</v>
      </c>
      <c r="R700" s="12">
        <f t="shared" si="95"/>
        <v>10142.3593</v>
      </c>
      <c r="S700" s="10">
        <f t="shared" si="96"/>
        <v>106</v>
      </c>
      <c r="T700" s="10">
        <f t="shared" si="97"/>
        <v>22</v>
      </c>
      <c r="U700" s="46">
        <f t="shared" si="98"/>
        <v>338.07864333333333</v>
      </c>
    </row>
    <row r="701" spans="1:21" s="27" customFormat="1" x14ac:dyDescent="0.45">
      <c r="A701" s="40">
        <v>42281</v>
      </c>
      <c r="B701" s="9">
        <v>42286</v>
      </c>
      <c r="C701" s="7" t="s">
        <v>18</v>
      </c>
      <c r="D701" s="7" t="s">
        <v>984</v>
      </c>
      <c r="E701" s="7" t="s">
        <v>615</v>
      </c>
      <c r="F701" s="7" t="s">
        <v>12</v>
      </c>
      <c r="G701" s="7" t="s">
        <v>13</v>
      </c>
      <c r="H701" s="7" t="s">
        <v>3226</v>
      </c>
      <c r="I701" s="16">
        <v>392.93999999999994</v>
      </c>
      <c r="J701" s="16">
        <v>3</v>
      </c>
      <c r="K701" s="16">
        <v>0</v>
      </c>
      <c r="L701" s="38">
        <v>43.223399999999984</v>
      </c>
      <c r="M701" s="19">
        <f t="shared" si="90"/>
        <v>2015</v>
      </c>
      <c r="N701" s="19">
        <f t="shared" si="91"/>
        <v>10</v>
      </c>
      <c r="O701" s="19">
        <f t="shared" si="92"/>
        <v>41</v>
      </c>
      <c r="P701" s="12">
        <f t="shared" si="93"/>
        <v>170518.23699999996</v>
      </c>
      <c r="Q701" s="12">
        <f t="shared" si="94"/>
        <v>36203.44749999998</v>
      </c>
      <c r="R701" s="12">
        <f t="shared" si="95"/>
        <v>4446.3940000000011</v>
      </c>
      <c r="S701" s="10">
        <f t="shared" si="96"/>
        <v>85</v>
      </c>
      <c r="T701" s="10">
        <f t="shared" si="97"/>
        <v>15</v>
      </c>
      <c r="U701" s="46">
        <f t="shared" si="98"/>
        <v>222.31970000000007</v>
      </c>
    </row>
    <row r="702" spans="1:21" s="27" customFormat="1" x14ac:dyDescent="0.45">
      <c r="A702" s="40">
        <v>42281</v>
      </c>
      <c r="B702" s="9">
        <v>42286</v>
      </c>
      <c r="C702" s="7" t="s">
        <v>52</v>
      </c>
      <c r="D702" s="7" t="s">
        <v>77</v>
      </c>
      <c r="E702" s="7" t="s">
        <v>78</v>
      </c>
      <c r="F702" s="7" t="s">
        <v>79</v>
      </c>
      <c r="G702" s="7" t="s">
        <v>13</v>
      </c>
      <c r="H702" s="7" t="s">
        <v>3228</v>
      </c>
      <c r="I702" s="16">
        <v>64.944000000000003</v>
      </c>
      <c r="J702" s="16">
        <v>3</v>
      </c>
      <c r="K702" s="16">
        <v>0.2</v>
      </c>
      <c r="L702" s="38">
        <v>6.4943999999999953</v>
      </c>
      <c r="M702" s="19">
        <f t="shared" si="90"/>
        <v>2015</v>
      </c>
      <c r="N702" s="19">
        <f t="shared" si="91"/>
        <v>10</v>
      </c>
      <c r="O702" s="19">
        <f t="shared" si="92"/>
        <v>41</v>
      </c>
      <c r="P702" s="12">
        <f t="shared" si="93"/>
        <v>170518.23699999996</v>
      </c>
      <c r="Q702" s="12">
        <f t="shared" si="94"/>
        <v>36203.44749999998</v>
      </c>
      <c r="R702" s="12">
        <f t="shared" si="95"/>
        <v>4446.3940000000011</v>
      </c>
      <c r="S702" s="10">
        <f t="shared" si="96"/>
        <v>85</v>
      </c>
      <c r="T702" s="10">
        <f t="shared" si="97"/>
        <v>15</v>
      </c>
      <c r="U702" s="46">
        <f t="shared" si="98"/>
        <v>222.31970000000007</v>
      </c>
    </row>
    <row r="703" spans="1:21" s="27" customFormat="1" x14ac:dyDescent="0.45">
      <c r="A703" s="40">
        <v>42282</v>
      </c>
      <c r="B703" s="9">
        <v>42286</v>
      </c>
      <c r="C703" s="7" t="s">
        <v>9</v>
      </c>
      <c r="D703" s="7" t="s">
        <v>211</v>
      </c>
      <c r="E703" s="7" t="s">
        <v>212</v>
      </c>
      <c r="F703" s="7" t="s">
        <v>21</v>
      </c>
      <c r="G703" s="7" t="s">
        <v>13</v>
      </c>
      <c r="H703" s="7" t="s">
        <v>14</v>
      </c>
      <c r="I703" s="16">
        <v>66.294000000000011</v>
      </c>
      <c r="J703" s="16">
        <v>1</v>
      </c>
      <c r="K703" s="16">
        <v>0.7</v>
      </c>
      <c r="L703" s="38">
        <v>-103.86059999999998</v>
      </c>
      <c r="M703" s="19">
        <f t="shared" si="90"/>
        <v>2015</v>
      </c>
      <c r="N703" s="19">
        <f t="shared" si="91"/>
        <v>10</v>
      </c>
      <c r="O703" s="19">
        <f t="shared" si="92"/>
        <v>41</v>
      </c>
      <c r="P703" s="12">
        <f t="shared" si="93"/>
        <v>170518.23699999996</v>
      </c>
      <c r="Q703" s="12">
        <f t="shared" si="94"/>
        <v>36203.44749999998</v>
      </c>
      <c r="R703" s="12">
        <f t="shared" si="95"/>
        <v>4446.3940000000011</v>
      </c>
      <c r="S703" s="10">
        <f t="shared" si="96"/>
        <v>85</v>
      </c>
      <c r="T703" s="10">
        <f t="shared" si="97"/>
        <v>15</v>
      </c>
      <c r="U703" s="46">
        <f t="shared" si="98"/>
        <v>222.31970000000007</v>
      </c>
    </row>
    <row r="704" spans="1:21" s="27" customFormat="1" x14ac:dyDescent="0.45">
      <c r="A704" s="40">
        <v>42282</v>
      </c>
      <c r="B704" s="9">
        <v>42286</v>
      </c>
      <c r="C704" s="7" t="s">
        <v>9</v>
      </c>
      <c r="D704" s="7" t="s">
        <v>211</v>
      </c>
      <c r="E704" s="7" t="s">
        <v>212</v>
      </c>
      <c r="F704" s="7" t="s">
        <v>21</v>
      </c>
      <c r="G704" s="7" t="s">
        <v>13</v>
      </c>
      <c r="H704" s="7" t="s">
        <v>3226</v>
      </c>
      <c r="I704" s="16">
        <v>291.16800000000001</v>
      </c>
      <c r="J704" s="16">
        <v>4</v>
      </c>
      <c r="K704" s="16">
        <v>0.2</v>
      </c>
      <c r="L704" s="38">
        <v>-14.558399999999978</v>
      </c>
      <c r="M704" s="19">
        <f t="shared" si="90"/>
        <v>2015</v>
      </c>
      <c r="N704" s="19">
        <f t="shared" si="91"/>
        <v>10</v>
      </c>
      <c r="O704" s="19">
        <f t="shared" si="92"/>
        <v>41</v>
      </c>
      <c r="P704" s="12">
        <f t="shared" si="93"/>
        <v>170518.23699999996</v>
      </c>
      <c r="Q704" s="12">
        <f t="shared" si="94"/>
        <v>36203.44749999998</v>
      </c>
      <c r="R704" s="12">
        <f t="shared" si="95"/>
        <v>4446.3940000000011</v>
      </c>
      <c r="S704" s="10">
        <f t="shared" si="96"/>
        <v>85</v>
      </c>
      <c r="T704" s="10">
        <f t="shared" si="97"/>
        <v>15</v>
      </c>
      <c r="U704" s="46">
        <f t="shared" si="98"/>
        <v>222.31970000000007</v>
      </c>
    </row>
    <row r="705" spans="1:21" s="27" customFormat="1" x14ac:dyDescent="0.45">
      <c r="A705" s="40">
        <v>42285</v>
      </c>
      <c r="B705" s="9">
        <v>42289</v>
      </c>
      <c r="C705" s="7" t="s">
        <v>9</v>
      </c>
      <c r="D705" s="7" t="s">
        <v>67</v>
      </c>
      <c r="E705" s="7" t="s">
        <v>20</v>
      </c>
      <c r="F705" s="7" t="s">
        <v>21</v>
      </c>
      <c r="G705" s="7" t="s">
        <v>13</v>
      </c>
      <c r="H705" s="7" t="s">
        <v>3228</v>
      </c>
      <c r="I705" s="16">
        <v>145.9</v>
      </c>
      <c r="J705" s="16">
        <v>5</v>
      </c>
      <c r="K705" s="16">
        <v>0</v>
      </c>
      <c r="L705" s="38">
        <v>62.736999999999995</v>
      </c>
      <c r="M705" s="19">
        <f t="shared" si="90"/>
        <v>2015</v>
      </c>
      <c r="N705" s="19">
        <f t="shared" si="91"/>
        <v>10</v>
      </c>
      <c r="O705" s="19">
        <f t="shared" si="92"/>
        <v>41</v>
      </c>
      <c r="P705" s="12">
        <f t="shared" si="93"/>
        <v>170518.23699999996</v>
      </c>
      <c r="Q705" s="12">
        <f t="shared" si="94"/>
        <v>36203.44749999998</v>
      </c>
      <c r="R705" s="12">
        <f t="shared" si="95"/>
        <v>4446.3940000000011</v>
      </c>
      <c r="S705" s="10">
        <f t="shared" si="96"/>
        <v>85</v>
      </c>
      <c r="T705" s="10">
        <f t="shared" si="97"/>
        <v>15</v>
      </c>
      <c r="U705" s="46">
        <f t="shared" si="98"/>
        <v>222.31970000000007</v>
      </c>
    </row>
    <row r="706" spans="1:21" s="27" customFormat="1" x14ac:dyDescent="0.45">
      <c r="A706" s="40">
        <v>42285</v>
      </c>
      <c r="B706" s="9">
        <v>42290</v>
      </c>
      <c r="C706" s="7" t="s">
        <v>18</v>
      </c>
      <c r="D706" s="7" t="s">
        <v>402</v>
      </c>
      <c r="E706" s="7" t="s">
        <v>54</v>
      </c>
      <c r="F706" s="7" t="s">
        <v>55</v>
      </c>
      <c r="G706" s="7" t="s">
        <v>13</v>
      </c>
      <c r="H706" s="7" t="s">
        <v>3228</v>
      </c>
      <c r="I706" s="16">
        <v>72.78</v>
      </c>
      <c r="J706" s="16">
        <v>3</v>
      </c>
      <c r="K706" s="16">
        <v>0.6</v>
      </c>
      <c r="L706" s="38">
        <v>-70.960499999999996</v>
      </c>
      <c r="M706" s="19">
        <f t="shared" ref="M706:M769" si="99">YEAR(A706)</f>
        <v>2015</v>
      </c>
      <c r="N706" s="19">
        <f t="shared" ref="N706:N769" si="100">MONTH(A706)</f>
        <v>10</v>
      </c>
      <c r="O706" s="19">
        <f t="shared" ref="O706:O769" si="101">WEEKNUM(A706)</f>
        <v>41</v>
      </c>
      <c r="P706" s="12">
        <f t="shared" ref="P706:P769" si="102">SUMIF($M:$M,M706,$I:$I)</f>
        <v>170518.23699999996</v>
      </c>
      <c r="Q706" s="12">
        <f t="shared" ref="Q706:Q769" si="103">SUMIF($N:$N,N706,$I:$I)</f>
        <v>36203.44749999998</v>
      </c>
      <c r="R706" s="12">
        <f t="shared" ref="R706:R769" si="104">SUMIF($O:$O,O706,$I:$I)</f>
        <v>4446.3940000000011</v>
      </c>
      <c r="S706" s="10">
        <f t="shared" ref="S706:S769" si="105">SUMIF($O:$O,O706,$J:$J)</f>
        <v>85</v>
      </c>
      <c r="T706" s="10">
        <f t="shared" ref="T706:T769" si="106">COUNTIFS($O:$O,O706,$K:$K,"&lt;&gt;0")</f>
        <v>15</v>
      </c>
      <c r="U706" s="46">
        <f t="shared" si="98"/>
        <v>222.31970000000007</v>
      </c>
    </row>
    <row r="707" spans="1:21" s="27" customFormat="1" x14ac:dyDescent="0.45">
      <c r="A707" s="40">
        <v>42286</v>
      </c>
      <c r="B707" s="9">
        <v>42290</v>
      </c>
      <c r="C707" s="7" t="s">
        <v>9</v>
      </c>
      <c r="D707" s="7" t="s">
        <v>433</v>
      </c>
      <c r="E707" s="7" t="s">
        <v>123</v>
      </c>
      <c r="F707" s="7" t="s">
        <v>55</v>
      </c>
      <c r="G707" s="7" t="s">
        <v>13</v>
      </c>
      <c r="H707" s="7" t="s">
        <v>3226</v>
      </c>
      <c r="I707" s="16">
        <v>389.97</v>
      </c>
      <c r="J707" s="16">
        <v>3</v>
      </c>
      <c r="K707" s="16">
        <v>0</v>
      </c>
      <c r="L707" s="38">
        <v>35.097300000000004</v>
      </c>
      <c r="M707" s="19">
        <f t="shared" si="99"/>
        <v>2015</v>
      </c>
      <c r="N707" s="19">
        <f t="shared" si="100"/>
        <v>10</v>
      </c>
      <c r="O707" s="19">
        <f t="shared" si="101"/>
        <v>41</v>
      </c>
      <c r="P707" s="12">
        <f t="shared" si="102"/>
        <v>170518.23699999996</v>
      </c>
      <c r="Q707" s="12">
        <f t="shared" si="103"/>
        <v>36203.44749999998</v>
      </c>
      <c r="R707" s="12">
        <f t="shared" si="104"/>
        <v>4446.3940000000011</v>
      </c>
      <c r="S707" s="10">
        <f t="shared" si="105"/>
        <v>85</v>
      </c>
      <c r="T707" s="10">
        <f t="shared" si="106"/>
        <v>15</v>
      </c>
      <c r="U707" s="46">
        <f t="shared" ref="U707:U770" si="107">AVERAGEIF($O:$O,O707,$I:$I)</f>
        <v>222.31970000000007</v>
      </c>
    </row>
    <row r="708" spans="1:21" s="27" customFormat="1" x14ac:dyDescent="0.45">
      <c r="A708" s="40">
        <v>42287</v>
      </c>
      <c r="B708" s="9">
        <v>42289</v>
      </c>
      <c r="C708" s="7" t="s">
        <v>18</v>
      </c>
      <c r="D708" s="7" t="s">
        <v>2988</v>
      </c>
      <c r="E708" s="7" t="s">
        <v>20</v>
      </c>
      <c r="F708" s="7" t="s">
        <v>21</v>
      </c>
      <c r="G708" s="7" t="s">
        <v>13</v>
      </c>
      <c r="H708" s="7" t="s">
        <v>3226</v>
      </c>
      <c r="I708" s="16">
        <v>362.13599999999997</v>
      </c>
      <c r="J708" s="16">
        <v>3</v>
      </c>
      <c r="K708" s="16">
        <v>0.2</v>
      </c>
      <c r="L708" s="38">
        <v>-54.320399999999978</v>
      </c>
      <c r="M708" s="19">
        <f t="shared" si="99"/>
        <v>2015</v>
      </c>
      <c r="N708" s="19">
        <f t="shared" si="100"/>
        <v>10</v>
      </c>
      <c r="O708" s="19">
        <f t="shared" si="101"/>
        <v>41</v>
      </c>
      <c r="P708" s="12">
        <f t="shared" si="102"/>
        <v>170518.23699999996</v>
      </c>
      <c r="Q708" s="12">
        <f t="shared" si="103"/>
        <v>36203.44749999998</v>
      </c>
      <c r="R708" s="12">
        <f t="shared" si="104"/>
        <v>4446.3940000000011</v>
      </c>
      <c r="S708" s="10">
        <f t="shared" si="105"/>
        <v>85</v>
      </c>
      <c r="T708" s="10">
        <f t="shared" si="106"/>
        <v>15</v>
      </c>
      <c r="U708" s="46">
        <f t="shared" si="107"/>
        <v>222.31970000000007</v>
      </c>
    </row>
    <row r="709" spans="1:21" s="27" customFormat="1" x14ac:dyDescent="0.45">
      <c r="A709" s="40">
        <v>42288</v>
      </c>
      <c r="B709" s="9">
        <v>42295</v>
      </c>
      <c r="C709" s="7" t="s">
        <v>9</v>
      </c>
      <c r="D709" s="7" t="s">
        <v>27</v>
      </c>
      <c r="E709" s="7" t="s">
        <v>28</v>
      </c>
      <c r="F709" s="7" t="s">
        <v>12</v>
      </c>
      <c r="G709" s="7" t="s">
        <v>13</v>
      </c>
      <c r="H709" s="7" t="s">
        <v>29</v>
      </c>
      <c r="I709" s="16">
        <v>957.57749999999999</v>
      </c>
      <c r="J709" s="16">
        <v>5</v>
      </c>
      <c r="K709" s="16">
        <v>0.45</v>
      </c>
      <c r="L709" s="38">
        <v>-383.03100000000006</v>
      </c>
      <c r="M709" s="19">
        <f t="shared" si="99"/>
        <v>2015</v>
      </c>
      <c r="N709" s="19">
        <f t="shared" si="100"/>
        <v>10</v>
      </c>
      <c r="O709" s="19">
        <f t="shared" si="101"/>
        <v>42</v>
      </c>
      <c r="P709" s="12">
        <f t="shared" si="102"/>
        <v>170518.23699999996</v>
      </c>
      <c r="Q709" s="12">
        <f t="shared" si="103"/>
        <v>36203.44749999998</v>
      </c>
      <c r="R709" s="12">
        <f t="shared" si="104"/>
        <v>11959.627500000001</v>
      </c>
      <c r="S709" s="10">
        <f t="shared" si="105"/>
        <v>107</v>
      </c>
      <c r="T709" s="10">
        <f t="shared" si="106"/>
        <v>18</v>
      </c>
      <c r="U709" s="46">
        <f t="shared" si="107"/>
        <v>442.94916666666671</v>
      </c>
    </row>
    <row r="710" spans="1:21" s="27" customFormat="1" x14ac:dyDescent="0.45">
      <c r="A710" s="40">
        <v>42289</v>
      </c>
      <c r="B710" s="9">
        <v>42291</v>
      </c>
      <c r="C710" s="7" t="s">
        <v>52</v>
      </c>
      <c r="D710" s="7" t="s">
        <v>138</v>
      </c>
      <c r="E710" s="7" t="s">
        <v>139</v>
      </c>
      <c r="F710" s="7" t="s">
        <v>79</v>
      </c>
      <c r="G710" s="7" t="s">
        <v>13</v>
      </c>
      <c r="H710" s="7" t="s">
        <v>14</v>
      </c>
      <c r="I710" s="16">
        <v>899.13600000000008</v>
      </c>
      <c r="J710" s="16">
        <v>4</v>
      </c>
      <c r="K710" s="16">
        <v>0.2</v>
      </c>
      <c r="L710" s="38">
        <v>112.39199999999991</v>
      </c>
      <c r="M710" s="19">
        <f t="shared" si="99"/>
        <v>2015</v>
      </c>
      <c r="N710" s="19">
        <f t="shared" si="100"/>
        <v>10</v>
      </c>
      <c r="O710" s="19">
        <f t="shared" si="101"/>
        <v>42</v>
      </c>
      <c r="P710" s="12">
        <f t="shared" si="102"/>
        <v>170518.23699999996</v>
      </c>
      <c r="Q710" s="12">
        <f t="shared" si="103"/>
        <v>36203.44749999998</v>
      </c>
      <c r="R710" s="12">
        <f t="shared" si="104"/>
        <v>11959.627500000001</v>
      </c>
      <c r="S710" s="10">
        <f t="shared" si="105"/>
        <v>107</v>
      </c>
      <c r="T710" s="10">
        <f t="shared" si="106"/>
        <v>18</v>
      </c>
      <c r="U710" s="46">
        <f t="shared" si="107"/>
        <v>442.94916666666671</v>
      </c>
    </row>
    <row r="711" spans="1:21" s="27" customFormat="1" x14ac:dyDescent="0.45">
      <c r="A711" s="40">
        <v>42289</v>
      </c>
      <c r="B711" s="9">
        <v>42291</v>
      </c>
      <c r="C711" s="7" t="s">
        <v>52</v>
      </c>
      <c r="D711" s="7" t="s">
        <v>138</v>
      </c>
      <c r="E711" s="7" t="s">
        <v>139</v>
      </c>
      <c r="F711" s="7" t="s">
        <v>79</v>
      </c>
      <c r="G711" s="7" t="s">
        <v>13</v>
      </c>
      <c r="H711" s="7" t="s">
        <v>14</v>
      </c>
      <c r="I711" s="16">
        <v>626.35200000000009</v>
      </c>
      <c r="J711" s="16">
        <v>3</v>
      </c>
      <c r="K711" s="16">
        <v>0.2</v>
      </c>
      <c r="L711" s="38">
        <v>46.976400000000012</v>
      </c>
      <c r="M711" s="19">
        <f t="shared" si="99"/>
        <v>2015</v>
      </c>
      <c r="N711" s="19">
        <f t="shared" si="100"/>
        <v>10</v>
      </c>
      <c r="O711" s="19">
        <f t="shared" si="101"/>
        <v>42</v>
      </c>
      <c r="P711" s="12">
        <f t="shared" si="102"/>
        <v>170518.23699999996</v>
      </c>
      <c r="Q711" s="12">
        <f t="shared" si="103"/>
        <v>36203.44749999998</v>
      </c>
      <c r="R711" s="12">
        <f t="shared" si="104"/>
        <v>11959.627500000001</v>
      </c>
      <c r="S711" s="10">
        <f t="shared" si="105"/>
        <v>107</v>
      </c>
      <c r="T711" s="10">
        <f t="shared" si="106"/>
        <v>18</v>
      </c>
      <c r="U711" s="46">
        <f t="shared" si="107"/>
        <v>442.94916666666671</v>
      </c>
    </row>
    <row r="712" spans="1:21" s="27" customFormat="1" x14ac:dyDescent="0.45">
      <c r="A712" s="40">
        <v>42289</v>
      </c>
      <c r="B712" s="9">
        <v>42294</v>
      </c>
      <c r="C712" s="7" t="s">
        <v>9</v>
      </c>
      <c r="D712" s="7" t="s">
        <v>197</v>
      </c>
      <c r="E712" s="7" t="s">
        <v>139</v>
      </c>
      <c r="F712" s="7" t="s">
        <v>79</v>
      </c>
      <c r="G712" s="7" t="s">
        <v>13</v>
      </c>
      <c r="H712" s="7" t="s">
        <v>29</v>
      </c>
      <c r="I712" s="16">
        <v>209.67</v>
      </c>
      <c r="J712" s="16">
        <v>1</v>
      </c>
      <c r="K712" s="16">
        <v>0.4</v>
      </c>
      <c r="L712" s="38">
        <v>-13.978000000000009</v>
      </c>
      <c r="M712" s="19">
        <f t="shared" si="99"/>
        <v>2015</v>
      </c>
      <c r="N712" s="19">
        <f t="shared" si="100"/>
        <v>10</v>
      </c>
      <c r="O712" s="19">
        <f t="shared" si="101"/>
        <v>42</v>
      </c>
      <c r="P712" s="12">
        <f t="shared" si="102"/>
        <v>170518.23699999996</v>
      </c>
      <c r="Q712" s="12">
        <f t="shared" si="103"/>
        <v>36203.44749999998</v>
      </c>
      <c r="R712" s="12">
        <f t="shared" si="104"/>
        <v>11959.627500000001</v>
      </c>
      <c r="S712" s="10">
        <f t="shared" si="105"/>
        <v>107</v>
      </c>
      <c r="T712" s="10">
        <f t="shared" si="106"/>
        <v>18</v>
      </c>
      <c r="U712" s="46">
        <f t="shared" si="107"/>
        <v>442.94916666666671</v>
      </c>
    </row>
    <row r="713" spans="1:21" s="27" customFormat="1" x14ac:dyDescent="0.45">
      <c r="A713" s="40">
        <v>42290</v>
      </c>
      <c r="B713" s="9">
        <v>42294</v>
      </c>
      <c r="C713" s="7" t="s">
        <v>9</v>
      </c>
      <c r="D713" s="7" t="s">
        <v>707</v>
      </c>
      <c r="E713" s="7" t="s">
        <v>11</v>
      </c>
      <c r="F713" s="7" t="s">
        <v>12</v>
      </c>
      <c r="G713" s="7" t="s">
        <v>13</v>
      </c>
      <c r="H713" s="7" t="s">
        <v>3226</v>
      </c>
      <c r="I713" s="16">
        <v>287.94</v>
      </c>
      <c r="J713" s="16">
        <v>3</v>
      </c>
      <c r="K713" s="16">
        <v>0</v>
      </c>
      <c r="L713" s="38">
        <v>77.743800000000022</v>
      </c>
      <c r="M713" s="19">
        <f t="shared" si="99"/>
        <v>2015</v>
      </c>
      <c r="N713" s="19">
        <f t="shared" si="100"/>
        <v>10</v>
      </c>
      <c r="O713" s="19">
        <f t="shared" si="101"/>
        <v>42</v>
      </c>
      <c r="P713" s="12">
        <f t="shared" si="102"/>
        <v>170518.23699999996</v>
      </c>
      <c r="Q713" s="12">
        <f t="shared" si="103"/>
        <v>36203.44749999998</v>
      </c>
      <c r="R713" s="12">
        <f t="shared" si="104"/>
        <v>11959.627500000001</v>
      </c>
      <c r="S713" s="10">
        <f t="shared" si="105"/>
        <v>107</v>
      </c>
      <c r="T713" s="10">
        <f t="shared" si="106"/>
        <v>18</v>
      </c>
      <c r="U713" s="46">
        <f t="shared" si="107"/>
        <v>442.94916666666671</v>
      </c>
    </row>
    <row r="714" spans="1:21" s="27" customFormat="1" x14ac:dyDescent="0.45">
      <c r="A714" s="40">
        <v>42292</v>
      </c>
      <c r="B714" s="9">
        <v>42292</v>
      </c>
      <c r="C714" s="7" t="s">
        <v>9</v>
      </c>
      <c r="D714" s="7" t="s">
        <v>772</v>
      </c>
      <c r="E714" s="7" t="s">
        <v>54</v>
      </c>
      <c r="F714" s="7" t="s">
        <v>55</v>
      </c>
      <c r="G714" s="7" t="s">
        <v>13</v>
      </c>
      <c r="H714" s="7" t="s">
        <v>3226</v>
      </c>
      <c r="I714" s="16">
        <v>2453.4299999999998</v>
      </c>
      <c r="J714" s="16">
        <v>5</v>
      </c>
      <c r="K714" s="16">
        <v>0.3</v>
      </c>
      <c r="L714" s="38">
        <v>-350.4899999999999</v>
      </c>
      <c r="M714" s="19">
        <f t="shared" si="99"/>
        <v>2015</v>
      </c>
      <c r="N714" s="19">
        <f t="shared" si="100"/>
        <v>10</v>
      </c>
      <c r="O714" s="19">
        <f t="shared" si="101"/>
        <v>42</v>
      </c>
      <c r="P714" s="12">
        <f t="shared" si="102"/>
        <v>170518.23699999996</v>
      </c>
      <c r="Q714" s="12">
        <f t="shared" si="103"/>
        <v>36203.44749999998</v>
      </c>
      <c r="R714" s="12">
        <f t="shared" si="104"/>
        <v>11959.627500000001</v>
      </c>
      <c r="S714" s="10">
        <f t="shared" si="105"/>
        <v>107</v>
      </c>
      <c r="T714" s="10">
        <f t="shared" si="106"/>
        <v>18</v>
      </c>
      <c r="U714" s="46">
        <f t="shared" si="107"/>
        <v>442.94916666666671</v>
      </c>
    </row>
    <row r="715" spans="1:21" s="27" customFormat="1" x14ac:dyDescent="0.45">
      <c r="A715" s="40">
        <v>42292</v>
      </c>
      <c r="B715" s="9">
        <v>42292</v>
      </c>
      <c r="C715" s="7" t="s">
        <v>9</v>
      </c>
      <c r="D715" s="7" t="s">
        <v>2530</v>
      </c>
      <c r="E715" s="7" t="s">
        <v>123</v>
      </c>
      <c r="F715" s="7" t="s">
        <v>55</v>
      </c>
      <c r="G715" s="7" t="s">
        <v>13</v>
      </c>
      <c r="H715" s="7" t="s">
        <v>3228</v>
      </c>
      <c r="I715" s="16">
        <v>17.14</v>
      </c>
      <c r="J715" s="16">
        <v>2</v>
      </c>
      <c r="K715" s="16">
        <v>0</v>
      </c>
      <c r="L715" s="38">
        <v>6.1704000000000008</v>
      </c>
      <c r="M715" s="19">
        <f t="shared" si="99"/>
        <v>2015</v>
      </c>
      <c r="N715" s="19">
        <f t="shared" si="100"/>
        <v>10</v>
      </c>
      <c r="O715" s="19">
        <f t="shared" si="101"/>
        <v>42</v>
      </c>
      <c r="P715" s="12">
        <f t="shared" si="102"/>
        <v>170518.23699999996</v>
      </c>
      <c r="Q715" s="12">
        <f t="shared" si="103"/>
        <v>36203.44749999998</v>
      </c>
      <c r="R715" s="12">
        <f t="shared" si="104"/>
        <v>11959.627500000001</v>
      </c>
      <c r="S715" s="10">
        <f t="shared" si="105"/>
        <v>107</v>
      </c>
      <c r="T715" s="10">
        <f t="shared" si="106"/>
        <v>18</v>
      </c>
      <c r="U715" s="46">
        <f t="shared" si="107"/>
        <v>442.94916666666671</v>
      </c>
    </row>
    <row r="716" spans="1:21" s="27" customFormat="1" x14ac:dyDescent="0.45">
      <c r="A716" s="40">
        <v>42292</v>
      </c>
      <c r="B716" s="9">
        <v>42292</v>
      </c>
      <c r="C716" s="7" t="s">
        <v>9</v>
      </c>
      <c r="D716" s="7" t="s">
        <v>402</v>
      </c>
      <c r="E716" s="7" t="s">
        <v>54</v>
      </c>
      <c r="F716" s="7" t="s">
        <v>55</v>
      </c>
      <c r="G716" s="7" t="s">
        <v>13</v>
      </c>
      <c r="H716" s="7" t="s">
        <v>3228</v>
      </c>
      <c r="I716" s="16">
        <v>131.376</v>
      </c>
      <c r="J716" s="16">
        <v>6</v>
      </c>
      <c r="K716" s="16">
        <v>0.6</v>
      </c>
      <c r="L716" s="38">
        <v>-95.24760000000002</v>
      </c>
      <c r="M716" s="19">
        <f t="shared" si="99"/>
        <v>2015</v>
      </c>
      <c r="N716" s="19">
        <f t="shared" si="100"/>
        <v>10</v>
      </c>
      <c r="O716" s="19">
        <f t="shared" si="101"/>
        <v>42</v>
      </c>
      <c r="P716" s="12">
        <f t="shared" si="102"/>
        <v>170518.23699999996</v>
      </c>
      <c r="Q716" s="12">
        <f t="shared" si="103"/>
        <v>36203.44749999998</v>
      </c>
      <c r="R716" s="12">
        <f t="shared" si="104"/>
        <v>11959.627500000001</v>
      </c>
      <c r="S716" s="10">
        <f t="shared" si="105"/>
        <v>107</v>
      </c>
      <c r="T716" s="10">
        <f t="shared" si="106"/>
        <v>18</v>
      </c>
      <c r="U716" s="46">
        <f t="shared" si="107"/>
        <v>442.94916666666671</v>
      </c>
    </row>
    <row r="717" spans="1:21" s="27" customFormat="1" x14ac:dyDescent="0.45">
      <c r="A717" s="40">
        <v>42295</v>
      </c>
      <c r="B717" s="9">
        <v>42299</v>
      </c>
      <c r="C717" s="7" t="s">
        <v>9</v>
      </c>
      <c r="D717" s="7" t="s">
        <v>48</v>
      </c>
      <c r="E717" s="7" t="s">
        <v>49</v>
      </c>
      <c r="F717" s="7" t="s">
        <v>21</v>
      </c>
      <c r="G717" s="7" t="s">
        <v>13</v>
      </c>
      <c r="H717" s="7" t="s">
        <v>3228</v>
      </c>
      <c r="I717" s="16">
        <v>10.11</v>
      </c>
      <c r="J717" s="16">
        <v>3</v>
      </c>
      <c r="K717" s="16">
        <v>0</v>
      </c>
      <c r="L717" s="38">
        <v>3.2351999999999994</v>
      </c>
      <c r="M717" s="19">
        <f t="shared" si="99"/>
        <v>2015</v>
      </c>
      <c r="N717" s="19">
        <f t="shared" si="100"/>
        <v>10</v>
      </c>
      <c r="O717" s="19">
        <f t="shared" si="101"/>
        <v>43</v>
      </c>
      <c r="P717" s="12">
        <f t="shared" si="102"/>
        <v>170518.23699999996</v>
      </c>
      <c r="Q717" s="12">
        <f t="shared" si="103"/>
        <v>36203.44749999998</v>
      </c>
      <c r="R717" s="12">
        <f t="shared" si="104"/>
        <v>7478.4009999999998</v>
      </c>
      <c r="S717" s="10">
        <f t="shared" si="105"/>
        <v>107</v>
      </c>
      <c r="T717" s="10">
        <f t="shared" si="106"/>
        <v>17</v>
      </c>
      <c r="U717" s="46">
        <f t="shared" si="107"/>
        <v>257.87589655172411</v>
      </c>
    </row>
    <row r="718" spans="1:21" s="27" customFormat="1" x14ac:dyDescent="0.45">
      <c r="A718" s="40">
        <v>42297</v>
      </c>
      <c r="B718" s="9">
        <v>42301</v>
      </c>
      <c r="C718" s="7" t="s">
        <v>18</v>
      </c>
      <c r="D718" s="7" t="s">
        <v>67</v>
      </c>
      <c r="E718" s="7" t="s">
        <v>20</v>
      </c>
      <c r="F718" s="7" t="s">
        <v>21</v>
      </c>
      <c r="G718" s="7" t="s">
        <v>13</v>
      </c>
      <c r="H718" s="7" t="s">
        <v>3228</v>
      </c>
      <c r="I718" s="16">
        <v>16.02</v>
      </c>
      <c r="J718" s="16">
        <v>6</v>
      </c>
      <c r="K718" s="16">
        <v>0</v>
      </c>
      <c r="L718" s="38">
        <v>6.0876000000000001</v>
      </c>
      <c r="M718" s="19">
        <f t="shared" si="99"/>
        <v>2015</v>
      </c>
      <c r="N718" s="19">
        <f t="shared" si="100"/>
        <v>10</v>
      </c>
      <c r="O718" s="19">
        <f t="shared" si="101"/>
        <v>43</v>
      </c>
      <c r="P718" s="12">
        <f t="shared" si="102"/>
        <v>170518.23699999996</v>
      </c>
      <c r="Q718" s="12">
        <f t="shared" si="103"/>
        <v>36203.44749999998</v>
      </c>
      <c r="R718" s="12">
        <f t="shared" si="104"/>
        <v>7478.4009999999998</v>
      </c>
      <c r="S718" s="10">
        <f t="shared" si="105"/>
        <v>107</v>
      </c>
      <c r="T718" s="10">
        <f t="shared" si="106"/>
        <v>17</v>
      </c>
      <c r="U718" s="46">
        <f t="shared" si="107"/>
        <v>257.87589655172411</v>
      </c>
    </row>
    <row r="719" spans="1:21" s="27" customFormat="1" x14ac:dyDescent="0.45">
      <c r="A719" s="40">
        <v>42297</v>
      </c>
      <c r="B719" s="9">
        <v>42301</v>
      </c>
      <c r="C719" s="7" t="s">
        <v>9</v>
      </c>
      <c r="D719" s="7" t="s">
        <v>19</v>
      </c>
      <c r="E719" s="7" t="s">
        <v>20</v>
      </c>
      <c r="F719" s="7" t="s">
        <v>21</v>
      </c>
      <c r="G719" s="7" t="s">
        <v>13</v>
      </c>
      <c r="H719" s="7" t="s">
        <v>3228</v>
      </c>
      <c r="I719" s="16">
        <v>74.759999999999991</v>
      </c>
      <c r="J719" s="16">
        <v>7</v>
      </c>
      <c r="K719" s="16">
        <v>0</v>
      </c>
      <c r="L719" s="38">
        <v>23.923199999999994</v>
      </c>
      <c r="M719" s="19">
        <f t="shared" si="99"/>
        <v>2015</v>
      </c>
      <c r="N719" s="19">
        <f t="shared" si="100"/>
        <v>10</v>
      </c>
      <c r="O719" s="19">
        <f t="shared" si="101"/>
        <v>43</v>
      </c>
      <c r="P719" s="12">
        <f t="shared" si="102"/>
        <v>170518.23699999996</v>
      </c>
      <c r="Q719" s="12">
        <f t="shared" si="103"/>
        <v>36203.44749999998</v>
      </c>
      <c r="R719" s="12">
        <f t="shared" si="104"/>
        <v>7478.4009999999998</v>
      </c>
      <c r="S719" s="10">
        <f t="shared" si="105"/>
        <v>107</v>
      </c>
      <c r="T719" s="10">
        <f t="shared" si="106"/>
        <v>17</v>
      </c>
      <c r="U719" s="46">
        <f t="shared" si="107"/>
        <v>257.87589655172411</v>
      </c>
    </row>
    <row r="720" spans="1:21" s="27" customFormat="1" x14ac:dyDescent="0.45">
      <c r="A720" s="40">
        <v>42297</v>
      </c>
      <c r="B720" s="9">
        <v>42301</v>
      </c>
      <c r="C720" s="7" t="s">
        <v>9</v>
      </c>
      <c r="D720" s="7" t="s">
        <v>19</v>
      </c>
      <c r="E720" s="7" t="s">
        <v>20</v>
      </c>
      <c r="F720" s="7" t="s">
        <v>21</v>
      </c>
      <c r="G720" s="7" t="s">
        <v>13</v>
      </c>
      <c r="H720" s="7" t="s">
        <v>29</v>
      </c>
      <c r="I720" s="16">
        <v>364.77600000000007</v>
      </c>
      <c r="J720" s="16">
        <v>3</v>
      </c>
      <c r="K720" s="16">
        <v>0.2</v>
      </c>
      <c r="L720" s="38">
        <v>27.358200000000011</v>
      </c>
      <c r="M720" s="19">
        <f t="shared" si="99"/>
        <v>2015</v>
      </c>
      <c r="N720" s="19">
        <f t="shared" si="100"/>
        <v>10</v>
      </c>
      <c r="O720" s="19">
        <f t="shared" si="101"/>
        <v>43</v>
      </c>
      <c r="P720" s="12">
        <f t="shared" si="102"/>
        <v>170518.23699999996</v>
      </c>
      <c r="Q720" s="12">
        <f t="shared" si="103"/>
        <v>36203.44749999998</v>
      </c>
      <c r="R720" s="12">
        <f t="shared" si="104"/>
        <v>7478.4009999999998</v>
      </c>
      <c r="S720" s="10">
        <f t="shared" si="105"/>
        <v>107</v>
      </c>
      <c r="T720" s="10">
        <f t="shared" si="106"/>
        <v>17</v>
      </c>
      <c r="U720" s="46">
        <f t="shared" si="107"/>
        <v>257.87589655172411</v>
      </c>
    </row>
    <row r="721" spans="1:21" s="27" customFormat="1" x14ac:dyDescent="0.45">
      <c r="A721" s="40">
        <v>42300</v>
      </c>
      <c r="B721" s="9">
        <v>42304</v>
      </c>
      <c r="C721" s="7" t="s">
        <v>9</v>
      </c>
      <c r="D721" s="7" t="s">
        <v>466</v>
      </c>
      <c r="E721" s="7" t="s">
        <v>20</v>
      </c>
      <c r="F721" s="7" t="s">
        <v>21</v>
      </c>
      <c r="G721" s="7" t="s">
        <v>13</v>
      </c>
      <c r="H721" s="7" t="s">
        <v>3226</v>
      </c>
      <c r="I721" s="16">
        <v>240.78400000000002</v>
      </c>
      <c r="J721" s="16">
        <v>1</v>
      </c>
      <c r="K721" s="16">
        <v>0.2</v>
      </c>
      <c r="L721" s="38">
        <v>27.088199999999965</v>
      </c>
      <c r="M721" s="19">
        <f t="shared" si="99"/>
        <v>2015</v>
      </c>
      <c r="N721" s="19">
        <f t="shared" si="100"/>
        <v>10</v>
      </c>
      <c r="O721" s="19">
        <f t="shared" si="101"/>
        <v>43</v>
      </c>
      <c r="P721" s="12">
        <f t="shared" si="102"/>
        <v>170518.23699999996</v>
      </c>
      <c r="Q721" s="12">
        <f t="shared" si="103"/>
        <v>36203.44749999998</v>
      </c>
      <c r="R721" s="12">
        <f t="shared" si="104"/>
        <v>7478.4009999999998</v>
      </c>
      <c r="S721" s="10">
        <f t="shared" si="105"/>
        <v>107</v>
      </c>
      <c r="T721" s="10">
        <f t="shared" si="106"/>
        <v>17</v>
      </c>
      <c r="U721" s="46">
        <f t="shared" si="107"/>
        <v>257.87589655172411</v>
      </c>
    </row>
    <row r="722" spans="1:21" s="27" customFormat="1" x14ac:dyDescent="0.45">
      <c r="A722" s="40">
        <v>42300</v>
      </c>
      <c r="B722" s="9">
        <v>42304</v>
      </c>
      <c r="C722" s="7" t="s">
        <v>9</v>
      </c>
      <c r="D722" s="7" t="s">
        <v>466</v>
      </c>
      <c r="E722" s="7" t="s">
        <v>20</v>
      </c>
      <c r="F722" s="7" t="s">
        <v>21</v>
      </c>
      <c r="G722" s="7" t="s">
        <v>13</v>
      </c>
      <c r="H722" s="7" t="s">
        <v>3226</v>
      </c>
      <c r="I722" s="16">
        <v>191.96800000000002</v>
      </c>
      <c r="J722" s="16">
        <v>7</v>
      </c>
      <c r="K722" s="16">
        <v>0.2</v>
      </c>
      <c r="L722" s="38">
        <v>16.797200000000004</v>
      </c>
      <c r="M722" s="19">
        <f t="shared" si="99"/>
        <v>2015</v>
      </c>
      <c r="N722" s="19">
        <f t="shared" si="100"/>
        <v>10</v>
      </c>
      <c r="O722" s="19">
        <f t="shared" si="101"/>
        <v>43</v>
      </c>
      <c r="P722" s="12">
        <f t="shared" si="102"/>
        <v>170518.23699999996</v>
      </c>
      <c r="Q722" s="12">
        <f t="shared" si="103"/>
        <v>36203.44749999998</v>
      </c>
      <c r="R722" s="12">
        <f t="shared" si="104"/>
        <v>7478.4009999999998</v>
      </c>
      <c r="S722" s="10">
        <f t="shared" si="105"/>
        <v>107</v>
      </c>
      <c r="T722" s="10">
        <f t="shared" si="106"/>
        <v>17</v>
      </c>
      <c r="U722" s="46">
        <f t="shared" si="107"/>
        <v>257.87589655172411</v>
      </c>
    </row>
    <row r="723" spans="1:21" s="27" customFormat="1" x14ac:dyDescent="0.45">
      <c r="A723" s="40">
        <v>42300</v>
      </c>
      <c r="B723" s="9">
        <v>42304</v>
      </c>
      <c r="C723" s="7" t="s">
        <v>9</v>
      </c>
      <c r="D723" s="7" t="s">
        <v>466</v>
      </c>
      <c r="E723" s="7" t="s">
        <v>20</v>
      </c>
      <c r="F723" s="7" t="s">
        <v>21</v>
      </c>
      <c r="G723" s="7" t="s">
        <v>13</v>
      </c>
      <c r="H723" s="7" t="s">
        <v>3226</v>
      </c>
      <c r="I723" s="16">
        <v>842.35200000000009</v>
      </c>
      <c r="J723" s="16">
        <v>3</v>
      </c>
      <c r="K723" s="16">
        <v>0.2</v>
      </c>
      <c r="L723" s="38">
        <v>42.117600000000039</v>
      </c>
      <c r="M723" s="19">
        <f t="shared" si="99"/>
        <v>2015</v>
      </c>
      <c r="N723" s="19">
        <f t="shared" si="100"/>
        <v>10</v>
      </c>
      <c r="O723" s="19">
        <f t="shared" si="101"/>
        <v>43</v>
      </c>
      <c r="P723" s="12">
        <f t="shared" si="102"/>
        <v>170518.23699999996</v>
      </c>
      <c r="Q723" s="12">
        <f t="shared" si="103"/>
        <v>36203.44749999998</v>
      </c>
      <c r="R723" s="12">
        <f t="shared" si="104"/>
        <v>7478.4009999999998</v>
      </c>
      <c r="S723" s="10">
        <f t="shared" si="105"/>
        <v>107</v>
      </c>
      <c r="T723" s="10">
        <f t="shared" si="106"/>
        <v>17</v>
      </c>
      <c r="U723" s="46">
        <f t="shared" si="107"/>
        <v>257.87589655172411</v>
      </c>
    </row>
    <row r="724" spans="1:21" s="27" customFormat="1" x14ac:dyDescent="0.45">
      <c r="A724" s="40">
        <v>42301</v>
      </c>
      <c r="B724" s="9">
        <v>42307</v>
      </c>
      <c r="C724" s="7" t="s">
        <v>18</v>
      </c>
      <c r="D724" s="7" t="s">
        <v>95</v>
      </c>
      <c r="E724" s="7" t="s">
        <v>54</v>
      </c>
      <c r="F724" s="7" t="s">
        <v>55</v>
      </c>
      <c r="G724" s="7" t="s">
        <v>13</v>
      </c>
      <c r="H724" s="7" t="s">
        <v>29</v>
      </c>
      <c r="I724" s="16">
        <v>347.36099999999999</v>
      </c>
      <c r="J724" s="16">
        <v>7</v>
      </c>
      <c r="K724" s="16">
        <v>0.3</v>
      </c>
      <c r="L724" s="38">
        <v>-69.472199999999958</v>
      </c>
      <c r="M724" s="19">
        <f t="shared" si="99"/>
        <v>2015</v>
      </c>
      <c r="N724" s="19">
        <f t="shared" si="100"/>
        <v>10</v>
      </c>
      <c r="O724" s="19">
        <f t="shared" si="101"/>
        <v>43</v>
      </c>
      <c r="P724" s="12">
        <f t="shared" si="102"/>
        <v>170518.23699999996</v>
      </c>
      <c r="Q724" s="12">
        <f t="shared" si="103"/>
        <v>36203.44749999998</v>
      </c>
      <c r="R724" s="12">
        <f t="shared" si="104"/>
        <v>7478.4009999999998</v>
      </c>
      <c r="S724" s="10">
        <f t="shared" si="105"/>
        <v>107</v>
      </c>
      <c r="T724" s="10">
        <f t="shared" si="106"/>
        <v>17</v>
      </c>
      <c r="U724" s="46">
        <f t="shared" si="107"/>
        <v>257.87589655172411</v>
      </c>
    </row>
    <row r="725" spans="1:21" s="27" customFormat="1" x14ac:dyDescent="0.45">
      <c r="A725" s="40">
        <v>42301</v>
      </c>
      <c r="B725" s="9">
        <v>42304</v>
      </c>
      <c r="C725" s="7" t="s">
        <v>52</v>
      </c>
      <c r="D725" s="7" t="s">
        <v>1433</v>
      </c>
      <c r="E725" s="7" t="s">
        <v>20</v>
      </c>
      <c r="F725" s="7" t="s">
        <v>21</v>
      </c>
      <c r="G725" s="7" t="s">
        <v>13</v>
      </c>
      <c r="H725" s="7" t="s">
        <v>3226</v>
      </c>
      <c r="I725" s="16">
        <v>454.27200000000005</v>
      </c>
      <c r="J725" s="16">
        <v>8</v>
      </c>
      <c r="K725" s="16">
        <v>0.2</v>
      </c>
      <c r="L725" s="38">
        <v>-73.819200000000052</v>
      </c>
      <c r="M725" s="19">
        <f t="shared" si="99"/>
        <v>2015</v>
      </c>
      <c r="N725" s="19">
        <f t="shared" si="100"/>
        <v>10</v>
      </c>
      <c r="O725" s="19">
        <f t="shared" si="101"/>
        <v>43</v>
      </c>
      <c r="P725" s="12">
        <f t="shared" si="102"/>
        <v>170518.23699999996</v>
      </c>
      <c r="Q725" s="12">
        <f t="shared" si="103"/>
        <v>36203.44749999998</v>
      </c>
      <c r="R725" s="12">
        <f t="shared" si="104"/>
        <v>7478.4009999999998</v>
      </c>
      <c r="S725" s="10">
        <f t="shared" si="105"/>
        <v>107</v>
      </c>
      <c r="T725" s="10">
        <f t="shared" si="106"/>
        <v>17</v>
      </c>
      <c r="U725" s="46">
        <f t="shared" si="107"/>
        <v>257.87589655172411</v>
      </c>
    </row>
    <row r="726" spans="1:21" s="27" customFormat="1" x14ac:dyDescent="0.45">
      <c r="A726" s="40">
        <v>42302</v>
      </c>
      <c r="B726" s="9">
        <v>42307</v>
      </c>
      <c r="C726" s="7" t="s">
        <v>9</v>
      </c>
      <c r="D726" s="7" t="s">
        <v>67</v>
      </c>
      <c r="E726" s="7" t="s">
        <v>20</v>
      </c>
      <c r="F726" s="7" t="s">
        <v>21</v>
      </c>
      <c r="G726" s="7" t="s">
        <v>13</v>
      </c>
      <c r="H726" s="7" t="s">
        <v>29</v>
      </c>
      <c r="I726" s="16">
        <v>253.17599999999999</v>
      </c>
      <c r="J726" s="16">
        <v>3</v>
      </c>
      <c r="K726" s="16">
        <v>0.2</v>
      </c>
      <c r="L726" s="38">
        <v>-31.64700000000002</v>
      </c>
      <c r="M726" s="19">
        <f t="shared" si="99"/>
        <v>2015</v>
      </c>
      <c r="N726" s="19">
        <f t="shared" si="100"/>
        <v>10</v>
      </c>
      <c r="O726" s="19">
        <f t="shared" si="101"/>
        <v>44</v>
      </c>
      <c r="P726" s="12">
        <f t="shared" si="102"/>
        <v>170518.23699999996</v>
      </c>
      <c r="Q726" s="12">
        <f t="shared" si="103"/>
        <v>36203.44749999998</v>
      </c>
      <c r="R726" s="12">
        <f t="shared" si="104"/>
        <v>8273.9610000000011</v>
      </c>
      <c r="S726" s="10">
        <f t="shared" si="105"/>
        <v>124</v>
      </c>
      <c r="T726" s="10">
        <f t="shared" si="106"/>
        <v>15</v>
      </c>
      <c r="U726" s="46">
        <f t="shared" si="107"/>
        <v>295.49860714285717</v>
      </c>
    </row>
    <row r="727" spans="1:21" s="27" customFormat="1" x14ac:dyDescent="0.45">
      <c r="A727" s="40">
        <v>42302</v>
      </c>
      <c r="B727" s="9">
        <v>42307</v>
      </c>
      <c r="C727" s="7" t="s">
        <v>18</v>
      </c>
      <c r="D727" s="7" t="s">
        <v>300</v>
      </c>
      <c r="E727" s="7" t="s">
        <v>127</v>
      </c>
      <c r="F727" s="7" t="s">
        <v>79</v>
      </c>
      <c r="G727" s="7" t="s">
        <v>13</v>
      </c>
      <c r="H727" s="7" t="s">
        <v>3226</v>
      </c>
      <c r="I727" s="16">
        <v>291.10000000000002</v>
      </c>
      <c r="J727" s="16">
        <v>5</v>
      </c>
      <c r="K727" s="16">
        <v>0</v>
      </c>
      <c r="L727" s="38">
        <v>75.686000000000007</v>
      </c>
      <c r="M727" s="19">
        <f t="shared" si="99"/>
        <v>2015</v>
      </c>
      <c r="N727" s="19">
        <f t="shared" si="100"/>
        <v>10</v>
      </c>
      <c r="O727" s="19">
        <f t="shared" si="101"/>
        <v>44</v>
      </c>
      <c r="P727" s="12">
        <f t="shared" si="102"/>
        <v>170518.23699999996</v>
      </c>
      <c r="Q727" s="12">
        <f t="shared" si="103"/>
        <v>36203.44749999998</v>
      </c>
      <c r="R727" s="12">
        <f t="shared" si="104"/>
        <v>8273.9610000000011</v>
      </c>
      <c r="S727" s="10">
        <f t="shared" si="105"/>
        <v>124</v>
      </c>
      <c r="T727" s="10">
        <f t="shared" si="106"/>
        <v>15</v>
      </c>
      <c r="U727" s="46">
        <f t="shared" si="107"/>
        <v>295.49860714285717</v>
      </c>
    </row>
    <row r="728" spans="1:21" s="27" customFormat="1" x14ac:dyDescent="0.45">
      <c r="A728" s="40">
        <v>42302</v>
      </c>
      <c r="B728" s="9">
        <v>42302</v>
      </c>
      <c r="C728" s="7" t="s">
        <v>18</v>
      </c>
      <c r="D728" s="7" t="s">
        <v>398</v>
      </c>
      <c r="E728" s="7" t="s">
        <v>228</v>
      </c>
      <c r="F728" s="7" t="s">
        <v>21</v>
      </c>
      <c r="G728" s="7" t="s">
        <v>13</v>
      </c>
      <c r="H728" s="7" t="s">
        <v>3226</v>
      </c>
      <c r="I728" s="16">
        <v>582.33600000000001</v>
      </c>
      <c r="J728" s="16">
        <v>8</v>
      </c>
      <c r="K728" s="16">
        <v>0.2</v>
      </c>
      <c r="L728" s="38">
        <v>-29.116799999999955</v>
      </c>
      <c r="M728" s="19">
        <f t="shared" si="99"/>
        <v>2015</v>
      </c>
      <c r="N728" s="19">
        <f t="shared" si="100"/>
        <v>10</v>
      </c>
      <c r="O728" s="19">
        <f t="shared" si="101"/>
        <v>44</v>
      </c>
      <c r="P728" s="12">
        <f t="shared" si="102"/>
        <v>170518.23699999996</v>
      </c>
      <c r="Q728" s="12">
        <f t="shared" si="103"/>
        <v>36203.44749999998</v>
      </c>
      <c r="R728" s="12">
        <f t="shared" si="104"/>
        <v>8273.9610000000011</v>
      </c>
      <c r="S728" s="10">
        <f t="shared" si="105"/>
        <v>124</v>
      </c>
      <c r="T728" s="10">
        <f t="shared" si="106"/>
        <v>15</v>
      </c>
      <c r="U728" s="46">
        <f t="shared" si="107"/>
        <v>295.49860714285717</v>
      </c>
    </row>
    <row r="729" spans="1:21" s="27" customFormat="1" x14ac:dyDescent="0.45">
      <c r="A729" s="40">
        <v>42305</v>
      </c>
      <c r="B729" s="9">
        <v>42311</v>
      </c>
      <c r="C729" s="7" t="s">
        <v>9</v>
      </c>
      <c r="D729" s="7" t="s">
        <v>10</v>
      </c>
      <c r="E729" s="7" t="s">
        <v>11</v>
      </c>
      <c r="F729" s="7" t="s">
        <v>12</v>
      </c>
      <c r="G729" s="7" t="s">
        <v>13</v>
      </c>
      <c r="H729" s="7" t="s">
        <v>3228</v>
      </c>
      <c r="I729" s="16">
        <v>24.1</v>
      </c>
      <c r="J729" s="16">
        <v>5</v>
      </c>
      <c r="K729" s="16">
        <v>0</v>
      </c>
      <c r="L729" s="38">
        <v>9.1580000000000013</v>
      </c>
      <c r="M729" s="19">
        <f t="shared" si="99"/>
        <v>2015</v>
      </c>
      <c r="N729" s="19">
        <f t="shared" si="100"/>
        <v>10</v>
      </c>
      <c r="O729" s="19">
        <f t="shared" si="101"/>
        <v>44</v>
      </c>
      <c r="P729" s="12">
        <f t="shared" si="102"/>
        <v>170518.23699999996</v>
      </c>
      <c r="Q729" s="12">
        <f t="shared" si="103"/>
        <v>36203.44749999998</v>
      </c>
      <c r="R729" s="12">
        <f t="shared" si="104"/>
        <v>8273.9610000000011</v>
      </c>
      <c r="S729" s="10">
        <f t="shared" si="105"/>
        <v>124</v>
      </c>
      <c r="T729" s="10">
        <f t="shared" si="106"/>
        <v>15</v>
      </c>
      <c r="U729" s="46">
        <f t="shared" si="107"/>
        <v>295.49860714285717</v>
      </c>
    </row>
    <row r="730" spans="1:21" s="27" customFormat="1" x14ac:dyDescent="0.45">
      <c r="A730" s="40">
        <v>42305</v>
      </c>
      <c r="B730" s="9">
        <v>42311</v>
      </c>
      <c r="C730" s="7" t="s">
        <v>9</v>
      </c>
      <c r="D730" s="7" t="s">
        <v>10</v>
      </c>
      <c r="E730" s="7" t="s">
        <v>11</v>
      </c>
      <c r="F730" s="7" t="s">
        <v>12</v>
      </c>
      <c r="G730" s="7" t="s">
        <v>13</v>
      </c>
      <c r="H730" s="7" t="s">
        <v>3228</v>
      </c>
      <c r="I730" s="16">
        <v>33.11</v>
      </c>
      <c r="J730" s="16">
        <v>7</v>
      </c>
      <c r="K730" s="16">
        <v>0</v>
      </c>
      <c r="L730" s="38">
        <v>12.912900000000004</v>
      </c>
      <c r="M730" s="19">
        <f t="shared" si="99"/>
        <v>2015</v>
      </c>
      <c r="N730" s="19">
        <f t="shared" si="100"/>
        <v>10</v>
      </c>
      <c r="O730" s="19">
        <f t="shared" si="101"/>
        <v>44</v>
      </c>
      <c r="P730" s="12">
        <f t="shared" si="102"/>
        <v>170518.23699999996</v>
      </c>
      <c r="Q730" s="12">
        <f t="shared" si="103"/>
        <v>36203.44749999998</v>
      </c>
      <c r="R730" s="12">
        <f t="shared" si="104"/>
        <v>8273.9610000000011</v>
      </c>
      <c r="S730" s="10">
        <f t="shared" si="105"/>
        <v>124</v>
      </c>
      <c r="T730" s="10">
        <f t="shared" si="106"/>
        <v>15</v>
      </c>
      <c r="U730" s="46">
        <f t="shared" si="107"/>
        <v>295.49860714285717</v>
      </c>
    </row>
    <row r="731" spans="1:21" s="27" customFormat="1" x14ac:dyDescent="0.45">
      <c r="A731" s="40">
        <v>42307</v>
      </c>
      <c r="B731" s="9">
        <v>42310</v>
      </c>
      <c r="C731" s="7" t="s">
        <v>18</v>
      </c>
      <c r="D731" s="7" t="s">
        <v>398</v>
      </c>
      <c r="E731" s="7" t="s">
        <v>228</v>
      </c>
      <c r="F731" s="7" t="s">
        <v>21</v>
      </c>
      <c r="G731" s="7" t="s">
        <v>13</v>
      </c>
      <c r="H731" s="7" t="s">
        <v>3228</v>
      </c>
      <c r="I731" s="16">
        <v>15.488</v>
      </c>
      <c r="J731" s="16">
        <v>4</v>
      </c>
      <c r="K731" s="16">
        <v>0.2</v>
      </c>
      <c r="L731" s="38">
        <v>3.6783999999999999</v>
      </c>
      <c r="M731" s="19">
        <f t="shared" si="99"/>
        <v>2015</v>
      </c>
      <c r="N731" s="19">
        <f t="shared" si="100"/>
        <v>10</v>
      </c>
      <c r="O731" s="19">
        <f t="shared" si="101"/>
        <v>44</v>
      </c>
      <c r="P731" s="12">
        <f t="shared" si="102"/>
        <v>170518.23699999996</v>
      </c>
      <c r="Q731" s="12">
        <f t="shared" si="103"/>
        <v>36203.44749999998</v>
      </c>
      <c r="R731" s="12">
        <f t="shared" si="104"/>
        <v>8273.9610000000011</v>
      </c>
      <c r="S731" s="10">
        <f t="shared" si="105"/>
        <v>124</v>
      </c>
      <c r="T731" s="10">
        <f t="shared" si="106"/>
        <v>15</v>
      </c>
      <c r="U731" s="46">
        <f t="shared" si="107"/>
        <v>295.49860714285717</v>
      </c>
    </row>
    <row r="732" spans="1:21" s="27" customFormat="1" x14ac:dyDescent="0.45">
      <c r="A732" s="40">
        <v>42308</v>
      </c>
      <c r="B732" s="9">
        <v>42308</v>
      </c>
      <c r="C732" s="7" t="s">
        <v>9</v>
      </c>
      <c r="D732" s="7" t="s">
        <v>381</v>
      </c>
      <c r="E732" s="7" t="s">
        <v>20</v>
      </c>
      <c r="F732" s="7" t="s">
        <v>21</v>
      </c>
      <c r="G732" s="7" t="s">
        <v>13</v>
      </c>
      <c r="H732" s="7" t="s">
        <v>3226</v>
      </c>
      <c r="I732" s="16">
        <v>323.13600000000002</v>
      </c>
      <c r="J732" s="16">
        <v>4</v>
      </c>
      <c r="K732" s="16">
        <v>0.2</v>
      </c>
      <c r="L732" s="38">
        <v>20.196000000000012</v>
      </c>
      <c r="M732" s="19">
        <f t="shared" si="99"/>
        <v>2015</v>
      </c>
      <c r="N732" s="19">
        <f t="shared" si="100"/>
        <v>10</v>
      </c>
      <c r="O732" s="19">
        <f t="shared" si="101"/>
        <v>44</v>
      </c>
      <c r="P732" s="12">
        <f t="shared" si="102"/>
        <v>170518.23699999996</v>
      </c>
      <c r="Q732" s="12">
        <f t="shared" si="103"/>
        <v>36203.44749999998</v>
      </c>
      <c r="R732" s="12">
        <f t="shared" si="104"/>
        <v>8273.9610000000011</v>
      </c>
      <c r="S732" s="10">
        <f t="shared" si="105"/>
        <v>124</v>
      </c>
      <c r="T732" s="10">
        <f t="shared" si="106"/>
        <v>15</v>
      </c>
      <c r="U732" s="46">
        <f t="shared" si="107"/>
        <v>295.49860714285717</v>
      </c>
    </row>
    <row r="733" spans="1:21" s="27" customFormat="1" x14ac:dyDescent="0.45">
      <c r="A733" s="40">
        <v>42308</v>
      </c>
      <c r="B733" s="9">
        <v>42308</v>
      </c>
      <c r="C733" s="7" t="s">
        <v>9</v>
      </c>
      <c r="D733" s="7" t="s">
        <v>381</v>
      </c>
      <c r="E733" s="7" t="s">
        <v>20</v>
      </c>
      <c r="F733" s="7" t="s">
        <v>21</v>
      </c>
      <c r="G733" s="7" t="s">
        <v>13</v>
      </c>
      <c r="H733" s="7" t="s">
        <v>14</v>
      </c>
      <c r="I733" s="16">
        <v>425.83300000000003</v>
      </c>
      <c r="J733" s="16">
        <v>1</v>
      </c>
      <c r="K733" s="16">
        <v>0.15</v>
      </c>
      <c r="L733" s="38">
        <v>20.03919999999998</v>
      </c>
      <c r="M733" s="19">
        <f t="shared" si="99"/>
        <v>2015</v>
      </c>
      <c r="N733" s="19">
        <f t="shared" si="100"/>
        <v>10</v>
      </c>
      <c r="O733" s="19">
        <f t="shared" si="101"/>
        <v>44</v>
      </c>
      <c r="P733" s="12">
        <f t="shared" si="102"/>
        <v>170518.23699999996</v>
      </c>
      <c r="Q733" s="12">
        <f t="shared" si="103"/>
        <v>36203.44749999998</v>
      </c>
      <c r="R733" s="12">
        <f t="shared" si="104"/>
        <v>8273.9610000000011</v>
      </c>
      <c r="S733" s="10">
        <f t="shared" si="105"/>
        <v>124</v>
      </c>
      <c r="T733" s="10">
        <f t="shared" si="106"/>
        <v>15</v>
      </c>
      <c r="U733" s="46">
        <f t="shared" si="107"/>
        <v>295.49860714285717</v>
      </c>
    </row>
    <row r="734" spans="1:21" s="27" customFormat="1" x14ac:dyDescent="0.45">
      <c r="A734" s="40">
        <v>42309</v>
      </c>
      <c r="B734" s="9">
        <v>42313</v>
      </c>
      <c r="C734" s="7" t="s">
        <v>9</v>
      </c>
      <c r="D734" s="7" t="s">
        <v>138</v>
      </c>
      <c r="E734" s="7" t="s">
        <v>139</v>
      </c>
      <c r="F734" s="7" t="s">
        <v>79</v>
      </c>
      <c r="G734" s="7" t="s">
        <v>13</v>
      </c>
      <c r="H734" s="7" t="s">
        <v>3228</v>
      </c>
      <c r="I734" s="16">
        <v>259.7</v>
      </c>
      <c r="J734" s="16">
        <v>5</v>
      </c>
      <c r="K734" s="16">
        <v>0</v>
      </c>
      <c r="L734" s="38">
        <v>106.477</v>
      </c>
      <c r="M734" s="19">
        <f t="shared" si="99"/>
        <v>2015</v>
      </c>
      <c r="N734" s="19">
        <f t="shared" si="100"/>
        <v>11</v>
      </c>
      <c r="O734" s="19">
        <f t="shared" si="101"/>
        <v>45</v>
      </c>
      <c r="P734" s="12">
        <f t="shared" si="102"/>
        <v>170518.23699999996</v>
      </c>
      <c r="Q734" s="12">
        <f t="shared" si="103"/>
        <v>84229.333999999973</v>
      </c>
      <c r="R734" s="12">
        <f t="shared" si="104"/>
        <v>20251.937799999996</v>
      </c>
      <c r="S734" s="10">
        <f t="shared" si="105"/>
        <v>195</v>
      </c>
      <c r="T734" s="10">
        <f t="shared" si="106"/>
        <v>29</v>
      </c>
      <c r="U734" s="46">
        <f t="shared" si="107"/>
        <v>450.04306222222215</v>
      </c>
    </row>
    <row r="735" spans="1:21" s="27" customFormat="1" x14ac:dyDescent="0.45">
      <c r="A735" s="40">
        <v>42309</v>
      </c>
      <c r="B735" s="9">
        <v>42316</v>
      </c>
      <c r="C735" s="7" t="s">
        <v>9</v>
      </c>
      <c r="D735" s="7" t="s">
        <v>3033</v>
      </c>
      <c r="E735" s="7" t="s">
        <v>811</v>
      </c>
      <c r="F735" s="7" t="s">
        <v>12</v>
      </c>
      <c r="G735" s="7" t="s">
        <v>13</v>
      </c>
      <c r="H735" s="7" t="s">
        <v>29</v>
      </c>
      <c r="I735" s="16">
        <v>301.95999999999998</v>
      </c>
      <c r="J735" s="16">
        <v>2</v>
      </c>
      <c r="K735" s="16">
        <v>0</v>
      </c>
      <c r="L735" s="38">
        <v>45.293999999999983</v>
      </c>
      <c r="M735" s="19">
        <f t="shared" si="99"/>
        <v>2015</v>
      </c>
      <c r="N735" s="19">
        <f t="shared" si="100"/>
        <v>11</v>
      </c>
      <c r="O735" s="19">
        <f t="shared" si="101"/>
        <v>45</v>
      </c>
      <c r="P735" s="12">
        <f t="shared" si="102"/>
        <v>170518.23699999996</v>
      </c>
      <c r="Q735" s="12">
        <f t="shared" si="103"/>
        <v>84229.333999999973</v>
      </c>
      <c r="R735" s="12">
        <f t="shared" si="104"/>
        <v>20251.937799999996</v>
      </c>
      <c r="S735" s="10">
        <f t="shared" si="105"/>
        <v>195</v>
      </c>
      <c r="T735" s="10">
        <f t="shared" si="106"/>
        <v>29</v>
      </c>
      <c r="U735" s="46">
        <f t="shared" si="107"/>
        <v>450.04306222222215</v>
      </c>
    </row>
    <row r="736" spans="1:21" s="27" customFormat="1" x14ac:dyDescent="0.45">
      <c r="A736" s="40">
        <v>42309</v>
      </c>
      <c r="B736" s="9">
        <v>42311</v>
      </c>
      <c r="C736" s="7" t="s">
        <v>9</v>
      </c>
      <c r="D736" s="7" t="s">
        <v>138</v>
      </c>
      <c r="E736" s="7" t="s">
        <v>139</v>
      </c>
      <c r="F736" s="7" t="s">
        <v>79</v>
      </c>
      <c r="G736" s="7" t="s">
        <v>13</v>
      </c>
      <c r="H736" s="7" t="s">
        <v>3226</v>
      </c>
      <c r="I736" s="16">
        <v>327.56399999999996</v>
      </c>
      <c r="J736" s="16">
        <v>4</v>
      </c>
      <c r="K736" s="16">
        <v>0.1</v>
      </c>
      <c r="L736" s="38">
        <v>21.837600000000023</v>
      </c>
      <c r="M736" s="19">
        <f t="shared" si="99"/>
        <v>2015</v>
      </c>
      <c r="N736" s="19">
        <f t="shared" si="100"/>
        <v>11</v>
      </c>
      <c r="O736" s="19">
        <f t="shared" si="101"/>
        <v>45</v>
      </c>
      <c r="P736" s="12">
        <f t="shared" si="102"/>
        <v>170518.23699999996</v>
      </c>
      <c r="Q736" s="12">
        <f t="shared" si="103"/>
        <v>84229.333999999973</v>
      </c>
      <c r="R736" s="12">
        <f t="shared" si="104"/>
        <v>20251.937799999996</v>
      </c>
      <c r="S736" s="10">
        <f t="shared" si="105"/>
        <v>195</v>
      </c>
      <c r="T736" s="10">
        <f t="shared" si="106"/>
        <v>29</v>
      </c>
      <c r="U736" s="46">
        <f t="shared" si="107"/>
        <v>450.04306222222215</v>
      </c>
    </row>
    <row r="737" spans="1:21" s="27" customFormat="1" x14ac:dyDescent="0.45">
      <c r="A737" s="40">
        <v>42309</v>
      </c>
      <c r="B737" s="9">
        <v>42313</v>
      </c>
      <c r="C737" s="7" t="s">
        <v>9</v>
      </c>
      <c r="D737" s="7" t="s">
        <v>138</v>
      </c>
      <c r="E737" s="7" t="s">
        <v>139</v>
      </c>
      <c r="F737" s="7" t="s">
        <v>79</v>
      </c>
      <c r="G737" s="7" t="s">
        <v>13</v>
      </c>
      <c r="H737" s="7" t="s">
        <v>3226</v>
      </c>
      <c r="I737" s="16">
        <v>205.16400000000002</v>
      </c>
      <c r="J737" s="16">
        <v>2</v>
      </c>
      <c r="K737" s="16">
        <v>0.1</v>
      </c>
      <c r="L737" s="38">
        <v>13.677600000000002</v>
      </c>
      <c r="M737" s="19">
        <f t="shared" si="99"/>
        <v>2015</v>
      </c>
      <c r="N737" s="19">
        <f t="shared" si="100"/>
        <v>11</v>
      </c>
      <c r="O737" s="19">
        <f t="shared" si="101"/>
        <v>45</v>
      </c>
      <c r="P737" s="12">
        <f t="shared" si="102"/>
        <v>170518.23699999996</v>
      </c>
      <c r="Q737" s="12">
        <f t="shared" si="103"/>
        <v>84229.333999999973</v>
      </c>
      <c r="R737" s="12">
        <f t="shared" si="104"/>
        <v>20251.937799999996</v>
      </c>
      <c r="S737" s="10">
        <f t="shared" si="105"/>
        <v>195</v>
      </c>
      <c r="T737" s="10">
        <f t="shared" si="106"/>
        <v>29</v>
      </c>
      <c r="U737" s="46">
        <f t="shared" si="107"/>
        <v>450.04306222222215</v>
      </c>
    </row>
    <row r="738" spans="1:21" s="27" customFormat="1" x14ac:dyDescent="0.45">
      <c r="A738" s="40">
        <v>42310</v>
      </c>
      <c r="B738" s="9">
        <v>42314</v>
      </c>
      <c r="C738" s="7" t="s">
        <v>9</v>
      </c>
      <c r="D738" s="7" t="s">
        <v>19</v>
      </c>
      <c r="E738" s="7" t="s">
        <v>20</v>
      </c>
      <c r="F738" s="7" t="s">
        <v>21</v>
      </c>
      <c r="G738" s="7" t="s">
        <v>13</v>
      </c>
      <c r="H738" s="7" t="s">
        <v>29</v>
      </c>
      <c r="I738" s="16">
        <v>1038.8399999999999</v>
      </c>
      <c r="J738" s="16">
        <v>5</v>
      </c>
      <c r="K738" s="16">
        <v>0.2</v>
      </c>
      <c r="L738" s="38">
        <v>51.942000000000007</v>
      </c>
      <c r="M738" s="19">
        <f t="shared" si="99"/>
        <v>2015</v>
      </c>
      <c r="N738" s="19">
        <f t="shared" si="100"/>
        <v>11</v>
      </c>
      <c r="O738" s="19">
        <f t="shared" si="101"/>
        <v>45</v>
      </c>
      <c r="P738" s="12">
        <f t="shared" si="102"/>
        <v>170518.23699999996</v>
      </c>
      <c r="Q738" s="12">
        <f t="shared" si="103"/>
        <v>84229.333999999973</v>
      </c>
      <c r="R738" s="12">
        <f t="shared" si="104"/>
        <v>20251.937799999996</v>
      </c>
      <c r="S738" s="10">
        <f t="shared" si="105"/>
        <v>195</v>
      </c>
      <c r="T738" s="10">
        <f t="shared" si="106"/>
        <v>29</v>
      </c>
      <c r="U738" s="46">
        <f t="shared" si="107"/>
        <v>450.04306222222215</v>
      </c>
    </row>
    <row r="739" spans="1:21" s="27" customFormat="1" x14ac:dyDescent="0.45">
      <c r="A739" s="40">
        <v>42310</v>
      </c>
      <c r="B739" s="9">
        <v>42315</v>
      </c>
      <c r="C739" s="7" t="s">
        <v>9</v>
      </c>
      <c r="D739" s="7" t="s">
        <v>143</v>
      </c>
      <c r="E739" s="7" t="s">
        <v>139</v>
      </c>
      <c r="F739" s="7" t="s">
        <v>79</v>
      </c>
      <c r="G739" s="7" t="s">
        <v>13</v>
      </c>
      <c r="H739" s="7" t="s">
        <v>3226</v>
      </c>
      <c r="I739" s="16">
        <v>109.764</v>
      </c>
      <c r="J739" s="16">
        <v>2</v>
      </c>
      <c r="K739" s="16">
        <v>0.1</v>
      </c>
      <c r="L739" s="38">
        <v>8.5371999999999968</v>
      </c>
      <c r="M739" s="19">
        <f t="shared" si="99"/>
        <v>2015</v>
      </c>
      <c r="N739" s="19">
        <f t="shared" si="100"/>
        <v>11</v>
      </c>
      <c r="O739" s="19">
        <f t="shared" si="101"/>
        <v>45</v>
      </c>
      <c r="P739" s="12">
        <f t="shared" si="102"/>
        <v>170518.23699999996</v>
      </c>
      <c r="Q739" s="12">
        <f t="shared" si="103"/>
        <v>84229.333999999973</v>
      </c>
      <c r="R739" s="12">
        <f t="shared" si="104"/>
        <v>20251.937799999996</v>
      </c>
      <c r="S739" s="10">
        <f t="shared" si="105"/>
        <v>195</v>
      </c>
      <c r="T739" s="10">
        <f t="shared" si="106"/>
        <v>29</v>
      </c>
      <c r="U739" s="46">
        <f t="shared" si="107"/>
        <v>450.04306222222215</v>
      </c>
    </row>
    <row r="740" spans="1:21" s="27" customFormat="1" x14ac:dyDescent="0.45">
      <c r="A740" s="40">
        <v>42310</v>
      </c>
      <c r="B740" s="9">
        <v>42314</v>
      </c>
      <c r="C740" s="7" t="s">
        <v>9</v>
      </c>
      <c r="D740" s="7" t="s">
        <v>466</v>
      </c>
      <c r="E740" s="7" t="s">
        <v>20</v>
      </c>
      <c r="F740" s="7" t="s">
        <v>21</v>
      </c>
      <c r="G740" s="7" t="s">
        <v>13</v>
      </c>
      <c r="H740" s="7" t="s">
        <v>3228</v>
      </c>
      <c r="I740" s="16">
        <v>96.960000000000008</v>
      </c>
      <c r="J740" s="16">
        <v>6</v>
      </c>
      <c r="K740" s="16">
        <v>0</v>
      </c>
      <c r="L740" s="38">
        <v>33.935999999999993</v>
      </c>
      <c r="M740" s="19">
        <f t="shared" si="99"/>
        <v>2015</v>
      </c>
      <c r="N740" s="19">
        <f t="shared" si="100"/>
        <v>11</v>
      </c>
      <c r="O740" s="19">
        <f t="shared" si="101"/>
        <v>45</v>
      </c>
      <c r="P740" s="12">
        <f t="shared" si="102"/>
        <v>170518.23699999996</v>
      </c>
      <c r="Q740" s="12">
        <f t="shared" si="103"/>
        <v>84229.333999999973</v>
      </c>
      <c r="R740" s="12">
        <f t="shared" si="104"/>
        <v>20251.937799999996</v>
      </c>
      <c r="S740" s="10">
        <f t="shared" si="105"/>
        <v>195</v>
      </c>
      <c r="T740" s="10">
        <f t="shared" si="106"/>
        <v>29</v>
      </c>
      <c r="U740" s="46">
        <f t="shared" si="107"/>
        <v>450.04306222222215</v>
      </c>
    </row>
    <row r="741" spans="1:21" s="27" customFormat="1" x14ac:dyDescent="0.45">
      <c r="A741" s="40">
        <v>42310</v>
      </c>
      <c r="B741" s="9">
        <v>42314</v>
      </c>
      <c r="C741" s="7" t="s">
        <v>9</v>
      </c>
      <c r="D741" s="7" t="s">
        <v>466</v>
      </c>
      <c r="E741" s="7" t="s">
        <v>20</v>
      </c>
      <c r="F741" s="7" t="s">
        <v>21</v>
      </c>
      <c r="G741" s="7" t="s">
        <v>13</v>
      </c>
      <c r="H741" s="7" t="s">
        <v>14</v>
      </c>
      <c r="I741" s="16">
        <v>512.49900000000002</v>
      </c>
      <c r="J741" s="16">
        <v>3</v>
      </c>
      <c r="K741" s="16">
        <v>0.15</v>
      </c>
      <c r="L741" s="38">
        <v>-30.147000000000048</v>
      </c>
      <c r="M741" s="19">
        <f t="shared" si="99"/>
        <v>2015</v>
      </c>
      <c r="N741" s="19">
        <f t="shared" si="100"/>
        <v>11</v>
      </c>
      <c r="O741" s="19">
        <f t="shared" si="101"/>
        <v>45</v>
      </c>
      <c r="P741" s="12">
        <f t="shared" si="102"/>
        <v>170518.23699999996</v>
      </c>
      <c r="Q741" s="12">
        <f t="shared" si="103"/>
        <v>84229.333999999973</v>
      </c>
      <c r="R741" s="12">
        <f t="shared" si="104"/>
        <v>20251.937799999996</v>
      </c>
      <c r="S741" s="10">
        <f t="shared" si="105"/>
        <v>195</v>
      </c>
      <c r="T741" s="10">
        <f t="shared" si="106"/>
        <v>29</v>
      </c>
      <c r="U741" s="46">
        <f t="shared" si="107"/>
        <v>450.04306222222215</v>
      </c>
    </row>
    <row r="742" spans="1:21" s="27" customFormat="1" x14ac:dyDescent="0.45">
      <c r="A742" s="40">
        <v>42310</v>
      </c>
      <c r="B742" s="9">
        <v>42312</v>
      </c>
      <c r="C742" s="7" t="s">
        <v>52</v>
      </c>
      <c r="D742" s="7" t="s">
        <v>138</v>
      </c>
      <c r="E742" s="7" t="s">
        <v>139</v>
      </c>
      <c r="F742" s="7" t="s">
        <v>79</v>
      </c>
      <c r="G742" s="7" t="s">
        <v>13</v>
      </c>
      <c r="H742" s="7" t="s">
        <v>3226</v>
      </c>
      <c r="I742" s="16">
        <v>2621.3220000000001</v>
      </c>
      <c r="J742" s="16">
        <v>11</v>
      </c>
      <c r="K742" s="16">
        <v>0.1</v>
      </c>
      <c r="L742" s="38">
        <v>553.39019999999982</v>
      </c>
      <c r="M742" s="19">
        <f t="shared" si="99"/>
        <v>2015</v>
      </c>
      <c r="N742" s="19">
        <f t="shared" si="100"/>
        <v>11</v>
      </c>
      <c r="O742" s="19">
        <f t="shared" si="101"/>
        <v>45</v>
      </c>
      <c r="P742" s="12">
        <f t="shared" si="102"/>
        <v>170518.23699999996</v>
      </c>
      <c r="Q742" s="12">
        <f t="shared" si="103"/>
        <v>84229.333999999973</v>
      </c>
      <c r="R742" s="12">
        <f t="shared" si="104"/>
        <v>20251.937799999996</v>
      </c>
      <c r="S742" s="10">
        <f t="shared" si="105"/>
        <v>195</v>
      </c>
      <c r="T742" s="10">
        <f t="shared" si="106"/>
        <v>29</v>
      </c>
      <c r="U742" s="46">
        <f t="shared" si="107"/>
        <v>450.04306222222215</v>
      </c>
    </row>
    <row r="743" spans="1:21" s="27" customFormat="1" x14ac:dyDescent="0.45">
      <c r="A743" s="40">
        <v>42311</v>
      </c>
      <c r="B743" s="9">
        <v>42315</v>
      </c>
      <c r="C743" s="7" t="s">
        <v>52</v>
      </c>
      <c r="D743" s="7" t="s">
        <v>19</v>
      </c>
      <c r="E743" s="7" t="s">
        <v>20</v>
      </c>
      <c r="F743" s="7" t="s">
        <v>21</v>
      </c>
      <c r="G743" s="7" t="s">
        <v>13</v>
      </c>
      <c r="H743" s="7" t="s">
        <v>3228</v>
      </c>
      <c r="I743" s="16">
        <v>42.599999999999994</v>
      </c>
      <c r="J743" s="16">
        <v>3</v>
      </c>
      <c r="K743" s="16">
        <v>0</v>
      </c>
      <c r="L743" s="38">
        <v>16.614000000000001</v>
      </c>
      <c r="M743" s="19">
        <f t="shared" si="99"/>
        <v>2015</v>
      </c>
      <c r="N743" s="19">
        <f t="shared" si="100"/>
        <v>11</v>
      </c>
      <c r="O743" s="19">
        <f t="shared" si="101"/>
        <v>45</v>
      </c>
      <c r="P743" s="12">
        <f t="shared" si="102"/>
        <v>170518.23699999996</v>
      </c>
      <c r="Q743" s="12">
        <f t="shared" si="103"/>
        <v>84229.333999999973</v>
      </c>
      <c r="R743" s="12">
        <f t="shared" si="104"/>
        <v>20251.937799999996</v>
      </c>
      <c r="S743" s="10">
        <f t="shared" si="105"/>
        <v>195</v>
      </c>
      <c r="T743" s="10">
        <f t="shared" si="106"/>
        <v>29</v>
      </c>
      <c r="U743" s="46">
        <f t="shared" si="107"/>
        <v>450.04306222222215</v>
      </c>
    </row>
    <row r="744" spans="1:21" s="27" customFormat="1" x14ac:dyDescent="0.45">
      <c r="A744" s="40">
        <v>42311</v>
      </c>
      <c r="B744" s="9">
        <v>42313</v>
      </c>
      <c r="C744" s="7" t="s">
        <v>18</v>
      </c>
      <c r="D744" s="7" t="s">
        <v>571</v>
      </c>
      <c r="E744" s="7" t="s">
        <v>139</v>
      </c>
      <c r="F744" s="7" t="s">
        <v>79</v>
      </c>
      <c r="G744" s="7" t="s">
        <v>13</v>
      </c>
      <c r="H744" s="7" t="s">
        <v>3226</v>
      </c>
      <c r="I744" s="16">
        <v>1448.8200000000002</v>
      </c>
      <c r="J744" s="16">
        <v>10</v>
      </c>
      <c r="K744" s="16">
        <v>0.1</v>
      </c>
      <c r="L744" s="38">
        <v>209.27399999999992</v>
      </c>
      <c r="M744" s="19">
        <f t="shared" si="99"/>
        <v>2015</v>
      </c>
      <c r="N744" s="19">
        <f t="shared" si="100"/>
        <v>11</v>
      </c>
      <c r="O744" s="19">
        <f t="shared" si="101"/>
        <v>45</v>
      </c>
      <c r="P744" s="12">
        <f t="shared" si="102"/>
        <v>170518.23699999996</v>
      </c>
      <c r="Q744" s="12">
        <f t="shared" si="103"/>
        <v>84229.333999999973</v>
      </c>
      <c r="R744" s="12">
        <f t="shared" si="104"/>
        <v>20251.937799999996</v>
      </c>
      <c r="S744" s="10">
        <f t="shared" si="105"/>
        <v>195</v>
      </c>
      <c r="T744" s="10">
        <f t="shared" si="106"/>
        <v>29</v>
      </c>
      <c r="U744" s="46">
        <f t="shared" si="107"/>
        <v>450.04306222222215</v>
      </c>
    </row>
    <row r="745" spans="1:21" s="27" customFormat="1" x14ac:dyDescent="0.45">
      <c r="A745" s="40">
        <v>42313</v>
      </c>
      <c r="B745" s="9">
        <v>42317</v>
      </c>
      <c r="C745" s="7" t="s">
        <v>18</v>
      </c>
      <c r="D745" s="7" t="s">
        <v>360</v>
      </c>
      <c r="E745" s="7" t="s">
        <v>44</v>
      </c>
      <c r="F745" s="7" t="s">
        <v>12</v>
      </c>
      <c r="G745" s="7" t="s">
        <v>13</v>
      </c>
      <c r="H745" s="7" t="s">
        <v>3226</v>
      </c>
      <c r="I745" s="16">
        <v>207</v>
      </c>
      <c r="J745" s="16">
        <v>3</v>
      </c>
      <c r="K745" s="16">
        <v>0.2</v>
      </c>
      <c r="L745" s="38">
        <v>25.874999999999972</v>
      </c>
      <c r="M745" s="19">
        <f t="shared" si="99"/>
        <v>2015</v>
      </c>
      <c r="N745" s="19">
        <f t="shared" si="100"/>
        <v>11</v>
      </c>
      <c r="O745" s="19">
        <f t="shared" si="101"/>
        <v>45</v>
      </c>
      <c r="P745" s="12">
        <f t="shared" si="102"/>
        <v>170518.23699999996</v>
      </c>
      <c r="Q745" s="12">
        <f t="shared" si="103"/>
        <v>84229.333999999973</v>
      </c>
      <c r="R745" s="12">
        <f t="shared" si="104"/>
        <v>20251.937799999996</v>
      </c>
      <c r="S745" s="10">
        <f t="shared" si="105"/>
        <v>195</v>
      </c>
      <c r="T745" s="10">
        <f t="shared" si="106"/>
        <v>29</v>
      </c>
      <c r="U745" s="46">
        <f t="shared" si="107"/>
        <v>450.04306222222215</v>
      </c>
    </row>
    <row r="746" spans="1:21" s="27" customFormat="1" x14ac:dyDescent="0.45">
      <c r="A746" s="40">
        <v>42315</v>
      </c>
      <c r="B746" s="9">
        <v>42317</v>
      </c>
      <c r="C746" s="7" t="s">
        <v>18</v>
      </c>
      <c r="D746" s="7" t="s">
        <v>19</v>
      </c>
      <c r="E746" s="7" t="s">
        <v>20</v>
      </c>
      <c r="F746" s="7" t="s">
        <v>21</v>
      </c>
      <c r="G746" s="7" t="s">
        <v>13</v>
      </c>
      <c r="H746" s="7" t="s">
        <v>3226</v>
      </c>
      <c r="I746" s="16">
        <v>190.72000000000003</v>
      </c>
      <c r="J746" s="16">
        <v>1</v>
      </c>
      <c r="K746" s="16">
        <v>0.2</v>
      </c>
      <c r="L746" s="38">
        <v>11.919999999999987</v>
      </c>
      <c r="M746" s="19">
        <f t="shared" si="99"/>
        <v>2015</v>
      </c>
      <c r="N746" s="19">
        <f t="shared" si="100"/>
        <v>11</v>
      </c>
      <c r="O746" s="19">
        <f t="shared" si="101"/>
        <v>45</v>
      </c>
      <c r="P746" s="12">
        <f t="shared" si="102"/>
        <v>170518.23699999996</v>
      </c>
      <c r="Q746" s="12">
        <f t="shared" si="103"/>
        <v>84229.333999999973</v>
      </c>
      <c r="R746" s="12">
        <f t="shared" si="104"/>
        <v>20251.937799999996</v>
      </c>
      <c r="S746" s="10">
        <f t="shared" si="105"/>
        <v>195</v>
      </c>
      <c r="T746" s="10">
        <f t="shared" si="106"/>
        <v>29</v>
      </c>
      <c r="U746" s="46">
        <f t="shared" si="107"/>
        <v>450.04306222222215</v>
      </c>
    </row>
    <row r="747" spans="1:21" s="27" customFormat="1" x14ac:dyDescent="0.45">
      <c r="A747" s="40">
        <v>42315</v>
      </c>
      <c r="B747" s="9">
        <v>42317</v>
      </c>
      <c r="C747" s="7" t="s">
        <v>9</v>
      </c>
      <c r="D747" s="7" t="s">
        <v>1041</v>
      </c>
      <c r="E747" s="7" t="s">
        <v>2203</v>
      </c>
      <c r="F747" s="7" t="s">
        <v>79</v>
      </c>
      <c r="G747" s="7" t="s">
        <v>13</v>
      </c>
      <c r="H747" s="7" t="s">
        <v>3226</v>
      </c>
      <c r="I747" s="16">
        <v>715.2</v>
      </c>
      <c r="J747" s="16">
        <v>3</v>
      </c>
      <c r="K747" s="16">
        <v>0</v>
      </c>
      <c r="L747" s="38">
        <v>178.79999999999998</v>
      </c>
      <c r="M747" s="19">
        <f t="shared" si="99"/>
        <v>2015</v>
      </c>
      <c r="N747" s="19">
        <f t="shared" si="100"/>
        <v>11</v>
      </c>
      <c r="O747" s="19">
        <f t="shared" si="101"/>
        <v>45</v>
      </c>
      <c r="P747" s="12">
        <f t="shared" si="102"/>
        <v>170518.23699999996</v>
      </c>
      <c r="Q747" s="12">
        <f t="shared" si="103"/>
        <v>84229.333999999973</v>
      </c>
      <c r="R747" s="12">
        <f t="shared" si="104"/>
        <v>20251.937799999996</v>
      </c>
      <c r="S747" s="10">
        <f t="shared" si="105"/>
        <v>195</v>
      </c>
      <c r="T747" s="10">
        <f t="shared" si="106"/>
        <v>29</v>
      </c>
      <c r="U747" s="46">
        <f t="shared" si="107"/>
        <v>450.04306222222215</v>
      </c>
    </row>
    <row r="748" spans="1:21" s="27" customFormat="1" x14ac:dyDescent="0.45">
      <c r="A748" s="40">
        <v>42315</v>
      </c>
      <c r="B748" s="9">
        <v>42320</v>
      </c>
      <c r="C748" s="7" t="s">
        <v>9</v>
      </c>
      <c r="D748" s="7" t="s">
        <v>95</v>
      </c>
      <c r="E748" s="7" t="s">
        <v>54</v>
      </c>
      <c r="F748" s="7" t="s">
        <v>55</v>
      </c>
      <c r="G748" s="7" t="s">
        <v>13</v>
      </c>
      <c r="H748" s="7" t="s">
        <v>3228</v>
      </c>
      <c r="I748" s="16">
        <v>64.959999999999994</v>
      </c>
      <c r="J748" s="16">
        <v>5</v>
      </c>
      <c r="K748" s="16">
        <v>0.6</v>
      </c>
      <c r="L748" s="38">
        <v>-84.447999999999993</v>
      </c>
      <c r="M748" s="19">
        <f t="shared" si="99"/>
        <v>2015</v>
      </c>
      <c r="N748" s="19">
        <f t="shared" si="100"/>
        <v>11</v>
      </c>
      <c r="O748" s="19">
        <f t="shared" si="101"/>
        <v>45</v>
      </c>
      <c r="P748" s="12">
        <f t="shared" si="102"/>
        <v>170518.23699999996</v>
      </c>
      <c r="Q748" s="12">
        <f t="shared" si="103"/>
        <v>84229.333999999973</v>
      </c>
      <c r="R748" s="12">
        <f t="shared" si="104"/>
        <v>20251.937799999996</v>
      </c>
      <c r="S748" s="10">
        <f t="shared" si="105"/>
        <v>195</v>
      </c>
      <c r="T748" s="10">
        <f t="shared" si="106"/>
        <v>29</v>
      </c>
      <c r="U748" s="46">
        <f t="shared" si="107"/>
        <v>450.04306222222215</v>
      </c>
    </row>
    <row r="749" spans="1:21" s="27" customFormat="1" x14ac:dyDescent="0.45">
      <c r="A749" s="40">
        <v>42316</v>
      </c>
      <c r="B749" s="9">
        <v>42322</v>
      </c>
      <c r="C749" s="7" t="s">
        <v>9</v>
      </c>
      <c r="D749" s="7" t="s">
        <v>63</v>
      </c>
      <c r="E749" s="7" t="s">
        <v>64</v>
      </c>
      <c r="F749" s="7" t="s">
        <v>21</v>
      </c>
      <c r="G749" s="7" t="s">
        <v>13</v>
      </c>
      <c r="H749" s="7" t="s">
        <v>3228</v>
      </c>
      <c r="I749" s="16">
        <v>66.69</v>
      </c>
      <c r="J749" s="16">
        <v>3</v>
      </c>
      <c r="K749" s="16">
        <v>0</v>
      </c>
      <c r="L749" s="38">
        <v>22.007699999999996</v>
      </c>
      <c r="M749" s="19">
        <f t="shared" si="99"/>
        <v>2015</v>
      </c>
      <c r="N749" s="19">
        <f t="shared" si="100"/>
        <v>11</v>
      </c>
      <c r="O749" s="19">
        <f t="shared" si="101"/>
        <v>46</v>
      </c>
      <c r="P749" s="12">
        <f t="shared" si="102"/>
        <v>170518.23699999996</v>
      </c>
      <c r="Q749" s="12">
        <f t="shared" si="103"/>
        <v>84229.333999999973</v>
      </c>
      <c r="R749" s="12">
        <f t="shared" si="104"/>
        <v>25612.582399999988</v>
      </c>
      <c r="S749" s="10">
        <f t="shared" si="105"/>
        <v>219</v>
      </c>
      <c r="T749" s="10">
        <f t="shared" si="106"/>
        <v>35</v>
      </c>
      <c r="U749" s="46">
        <f t="shared" si="107"/>
        <v>426.87637333333316</v>
      </c>
    </row>
    <row r="750" spans="1:21" s="27" customFormat="1" x14ac:dyDescent="0.45">
      <c r="A750" s="40">
        <v>42316</v>
      </c>
      <c r="B750" s="9">
        <v>42321</v>
      </c>
      <c r="C750" s="7" t="s">
        <v>9</v>
      </c>
      <c r="D750" s="7" t="s">
        <v>2869</v>
      </c>
      <c r="E750" s="7" t="s">
        <v>165</v>
      </c>
      <c r="F750" s="7" t="s">
        <v>12</v>
      </c>
      <c r="G750" s="7" t="s">
        <v>13</v>
      </c>
      <c r="H750" s="7" t="s">
        <v>3228</v>
      </c>
      <c r="I750" s="16">
        <v>186.54</v>
      </c>
      <c r="J750" s="16">
        <v>3</v>
      </c>
      <c r="K750" s="16">
        <v>0</v>
      </c>
      <c r="L750" s="38">
        <v>41.038800000000002</v>
      </c>
      <c r="M750" s="19">
        <f t="shared" si="99"/>
        <v>2015</v>
      </c>
      <c r="N750" s="19">
        <f t="shared" si="100"/>
        <v>11</v>
      </c>
      <c r="O750" s="19">
        <f t="shared" si="101"/>
        <v>46</v>
      </c>
      <c r="P750" s="12">
        <f t="shared" si="102"/>
        <v>170518.23699999996</v>
      </c>
      <c r="Q750" s="12">
        <f t="shared" si="103"/>
        <v>84229.333999999973</v>
      </c>
      <c r="R750" s="12">
        <f t="shared" si="104"/>
        <v>25612.582399999988</v>
      </c>
      <c r="S750" s="10">
        <f t="shared" si="105"/>
        <v>219</v>
      </c>
      <c r="T750" s="10">
        <f t="shared" si="106"/>
        <v>35</v>
      </c>
      <c r="U750" s="46">
        <f t="shared" si="107"/>
        <v>426.87637333333316</v>
      </c>
    </row>
    <row r="751" spans="1:21" s="27" customFormat="1" x14ac:dyDescent="0.45">
      <c r="A751" s="40">
        <v>42316</v>
      </c>
      <c r="B751" s="9">
        <v>42316</v>
      </c>
      <c r="C751" s="7" t="s">
        <v>18</v>
      </c>
      <c r="D751" s="7" t="s">
        <v>138</v>
      </c>
      <c r="E751" s="7" t="s">
        <v>139</v>
      </c>
      <c r="F751" s="7" t="s">
        <v>79</v>
      </c>
      <c r="G751" s="7" t="s">
        <v>13</v>
      </c>
      <c r="H751" s="7" t="s">
        <v>3228</v>
      </c>
      <c r="I751" s="16">
        <v>11.82</v>
      </c>
      <c r="J751" s="16">
        <v>3</v>
      </c>
      <c r="K751" s="16">
        <v>0</v>
      </c>
      <c r="L751" s="38">
        <v>4.7279999999999998</v>
      </c>
      <c r="M751" s="19">
        <f t="shared" si="99"/>
        <v>2015</v>
      </c>
      <c r="N751" s="19">
        <f t="shared" si="100"/>
        <v>11</v>
      </c>
      <c r="O751" s="19">
        <f t="shared" si="101"/>
        <v>46</v>
      </c>
      <c r="P751" s="12">
        <f t="shared" si="102"/>
        <v>170518.23699999996</v>
      </c>
      <c r="Q751" s="12">
        <f t="shared" si="103"/>
        <v>84229.333999999973</v>
      </c>
      <c r="R751" s="12">
        <f t="shared" si="104"/>
        <v>25612.582399999988</v>
      </c>
      <c r="S751" s="10">
        <f t="shared" si="105"/>
        <v>219</v>
      </c>
      <c r="T751" s="10">
        <f t="shared" si="106"/>
        <v>35</v>
      </c>
      <c r="U751" s="46">
        <f t="shared" si="107"/>
        <v>426.87637333333316</v>
      </c>
    </row>
    <row r="752" spans="1:21" s="27" customFormat="1" x14ac:dyDescent="0.45">
      <c r="A752" s="40">
        <v>42316</v>
      </c>
      <c r="B752" s="9">
        <v>42316</v>
      </c>
      <c r="C752" s="7" t="s">
        <v>18</v>
      </c>
      <c r="D752" s="7" t="s">
        <v>138</v>
      </c>
      <c r="E752" s="7" t="s">
        <v>139</v>
      </c>
      <c r="F752" s="7" t="s">
        <v>79</v>
      </c>
      <c r="G752" s="7" t="s">
        <v>13</v>
      </c>
      <c r="H752" s="7" t="s">
        <v>3226</v>
      </c>
      <c r="I752" s="16">
        <v>577.76400000000001</v>
      </c>
      <c r="J752" s="16">
        <v>2</v>
      </c>
      <c r="K752" s="16">
        <v>0.1</v>
      </c>
      <c r="L752" s="38">
        <v>115.5528</v>
      </c>
      <c r="M752" s="19">
        <f t="shared" si="99"/>
        <v>2015</v>
      </c>
      <c r="N752" s="19">
        <f t="shared" si="100"/>
        <v>11</v>
      </c>
      <c r="O752" s="19">
        <f t="shared" si="101"/>
        <v>46</v>
      </c>
      <c r="P752" s="12">
        <f t="shared" si="102"/>
        <v>170518.23699999996</v>
      </c>
      <c r="Q752" s="12">
        <f t="shared" si="103"/>
        <v>84229.333999999973</v>
      </c>
      <c r="R752" s="12">
        <f t="shared" si="104"/>
        <v>25612.582399999988</v>
      </c>
      <c r="S752" s="10">
        <f t="shared" si="105"/>
        <v>219</v>
      </c>
      <c r="T752" s="10">
        <f t="shared" si="106"/>
        <v>35</v>
      </c>
      <c r="U752" s="46">
        <f t="shared" si="107"/>
        <v>426.87637333333316</v>
      </c>
    </row>
    <row r="753" spans="1:21" s="27" customFormat="1" x14ac:dyDescent="0.45">
      <c r="A753" s="40">
        <v>42316</v>
      </c>
      <c r="B753" s="9">
        <v>42323</v>
      </c>
      <c r="C753" s="7" t="s">
        <v>18</v>
      </c>
      <c r="D753" s="7" t="s">
        <v>729</v>
      </c>
      <c r="E753" s="7" t="s">
        <v>44</v>
      </c>
      <c r="F753" s="7" t="s">
        <v>12</v>
      </c>
      <c r="G753" s="7" t="s">
        <v>13</v>
      </c>
      <c r="H753" s="7" t="s">
        <v>3228</v>
      </c>
      <c r="I753" s="16">
        <v>4.7119999999999997</v>
      </c>
      <c r="J753" s="16">
        <v>1</v>
      </c>
      <c r="K753" s="16">
        <v>0.2</v>
      </c>
      <c r="L753" s="38">
        <v>1.4136000000000002</v>
      </c>
      <c r="M753" s="19">
        <f t="shared" si="99"/>
        <v>2015</v>
      </c>
      <c r="N753" s="19">
        <f t="shared" si="100"/>
        <v>11</v>
      </c>
      <c r="O753" s="19">
        <f t="shared" si="101"/>
        <v>46</v>
      </c>
      <c r="P753" s="12">
        <f t="shared" si="102"/>
        <v>170518.23699999996</v>
      </c>
      <c r="Q753" s="12">
        <f t="shared" si="103"/>
        <v>84229.333999999973</v>
      </c>
      <c r="R753" s="12">
        <f t="shared" si="104"/>
        <v>25612.582399999988</v>
      </c>
      <c r="S753" s="10">
        <f t="shared" si="105"/>
        <v>219</v>
      </c>
      <c r="T753" s="10">
        <f t="shared" si="106"/>
        <v>35</v>
      </c>
      <c r="U753" s="46">
        <f t="shared" si="107"/>
        <v>426.87637333333316</v>
      </c>
    </row>
    <row r="754" spans="1:21" s="27" customFormat="1" x14ac:dyDescent="0.45">
      <c r="A754" s="40">
        <v>42316</v>
      </c>
      <c r="B754" s="9">
        <v>42320</v>
      </c>
      <c r="C754" s="7" t="s">
        <v>18</v>
      </c>
      <c r="D754" s="7" t="s">
        <v>1041</v>
      </c>
      <c r="E754" s="7" t="s">
        <v>2203</v>
      </c>
      <c r="F754" s="7" t="s">
        <v>79</v>
      </c>
      <c r="G754" s="7" t="s">
        <v>13</v>
      </c>
      <c r="H754" s="7" t="s">
        <v>14</v>
      </c>
      <c r="I754" s="16">
        <v>4404.8999999999996</v>
      </c>
      <c r="J754" s="16">
        <v>5</v>
      </c>
      <c r="K754" s="16">
        <v>0</v>
      </c>
      <c r="L754" s="38">
        <v>1013.1270000000001</v>
      </c>
      <c r="M754" s="19">
        <f t="shared" si="99"/>
        <v>2015</v>
      </c>
      <c r="N754" s="19">
        <f t="shared" si="100"/>
        <v>11</v>
      </c>
      <c r="O754" s="19">
        <f t="shared" si="101"/>
        <v>46</v>
      </c>
      <c r="P754" s="12">
        <f t="shared" si="102"/>
        <v>170518.23699999996</v>
      </c>
      <c r="Q754" s="12">
        <f t="shared" si="103"/>
        <v>84229.333999999973</v>
      </c>
      <c r="R754" s="12">
        <f t="shared" si="104"/>
        <v>25612.582399999988</v>
      </c>
      <c r="S754" s="10">
        <f t="shared" si="105"/>
        <v>219</v>
      </c>
      <c r="T754" s="10">
        <f t="shared" si="106"/>
        <v>35</v>
      </c>
      <c r="U754" s="46">
        <f t="shared" si="107"/>
        <v>426.87637333333316</v>
      </c>
    </row>
    <row r="755" spans="1:21" s="27" customFormat="1" x14ac:dyDescent="0.45">
      <c r="A755" s="40">
        <v>42317</v>
      </c>
      <c r="B755" s="9">
        <v>42321</v>
      </c>
      <c r="C755" s="7" t="s">
        <v>9</v>
      </c>
      <c r="D755" s="7" t="s">
        <v>164</v>
      </c>
      <c r="E755" s="7" t="s">
        <v>295</v>
      </c>
      <c r="F755" s="7" t="s">
        <v>55</v>
      </c>
      <c r="G755" s="7" t="s">
        <v>13</v>
      </c>
      <c r="H755" s="7" t="s">
        <v>29</v>
      </c>
      <c r="I755" s="16">
        <v>1024.3800000000001</v>
      </c>
      <c r="J755" s="16">
        <v>7</v>
      </c>
      <c r="K755" s="16">
        <v>0</v>
      </c>
      <c r="L755" s="38">
        <v>215.11979999999994</v>
      </c>
      <c r="M755" s="19">
        <f t="shared" si="99"/>
        <v>2015</v>
      </c>
      <c r="N755" s="19">
        <f t="shared" si="100"/>
        <v>11</v>
      </c>
      <c r="O755" s="19">
        <f t="shared" si="101"/>
        <v>46</v>
      </c>
      <c r="P755" s="12">
        <f t="shared" si="102"/>
        <v>170518.23699999996</v>
      </c>
      <c r="Q755" s="12">
        <f t="shared" si="103"/>
        <v>84229.333999999973</v>
      </c>
      <c r="R755" s="12">
        <f t="shared" si="104"/>
        <v>25612.582399999988</v>
      </c>
      <c r="S755" s="10">
        <f t="shared" si="105"/>
        <v>219</v>
      </c>
      <c r="T755" s="10">
        <f t="shared" si="106"/>
        <v>35</v>
      </c>
      <c r="U755" s="46">
        <f t="shared" si="107"/>
        <v>426.87637333333316</v>
      </c>
    </row>
    <row r="756" spans="1:21" s="27" customFormat="1" x14ac:dyDescent="0.45">
      <c r="A756" s="40">
        <v>42318</v>
      </c>
      <c r="B756" s="9">
        <v>42322</v>
      </c>
      <c r="C756" s="7" t="s">
        <v>52</v>
      </c>
      <c r="D756" s="7" t="s">
        <v>281</v>
      </c>
      <c r="E756" s="7" t="s">
        <v>119</v>
      </c>
      <c r="F756" s="7" t="s">
        <v>55</v>
      </c>
      <c r="G756" s="7" t="s">
        <v>13</v>
      </c>
      <c r="H756" s="7" t="s">
        <v>3228</v>
      </c>
      <c r="I756" s="16">
        <v>29.22</v>
      </c>
      <c r="J756" s="16">
        <v>3</v>
      </c>
      <c r="K756" s="16">
        <v>0</v>
      </c>
      <c r="L756" s="38">
        <v>12.856800000000002</v>
      </c>
      <c r="M756" s="19">
        <f t="shared" si="99"/>
        <v>2015</v>
      </c>
      <c r="N756" s="19">
        <f t="shared" si="100"/>
        <v>11</v>
      </c>
      <c r="O756" s="19">
        <f t="shared" si="101"/>
        <v>46</v>
      </c>
      <c r="P756" s="12">
        <f t="shared" si="102"/>
        <v>170518.23699999996</v>
      </c>
      <c r="Q756" s="12">
        <f t="shared" si="103"/>
        <v>84229.333999999973</v>
      </c>
      <c r="R756" s="12">
        <f t="shared" si="104"/>
        <v>25612.582399999988</v>
      </c>
      <c r="S756" s="10">
        <f t="shared" si="105"/>
        <v>219</v>
      </c>
      <c r="T756" s="10">
        <f t="shared" si="106"/>
        <v>35</v>
      </c>
      <c r="U756" s="46">
        <f t="shared" si="107"/>
        <v>426.87637333333316</v>
      </c>
    </row>
    <row r="757" spans="1:21" s="27" customFormat="1" x14ac:dyDescent="0.45">
      <c r="A757" s="40">
        <v>42320</v>
      </c>
      <c r="B757" s="9">
        <v>42327</v>
      </c>
      <c r="C757" s="7" t="s">
        <v>18</v>
      </c>
      <c r="D757" s="7" t="s">
        <v>2699</v>
      </c>
      <c r="E757" s="7" t="s">
        <v>28</v>
      </c>
      <c r="F757" s="7" t="s">
        <v>12</v>
      </c>
      <c r="G757" s="7" t="s">
        <v>13</v>
      </c>
      <c r="H757" s="7" t="s">
        <v>3226</v>
      </c>
      <c r="I757" s="16">
        <v>523.91999999999996</v>
      </c>
      <c r="J757" s="16">
        <v>5</v>
      </c>
      <c r="K757" s="16">
        <v>0.2</v>
      </c>
      <c r="L757" s="38">
        <v>-72.039000000000044</v>
      </c>
      <c r="M757" s="19">
        <f t="shared" si="99"/>
        <v>2015</v>
      </c>
      <c r="N757" s="19">
        <f t="shared" si="100"/>
        <v>11</v>
      </c>
      <c r="O757" s="19">
        <f t="shared" si="101"/>
        <v>46</v>
      </c>
      <c r="P757" s="12">
        <f t="shared" si="102"/>
        <v>170518.23699999996</v>
      </c>
      <c r="Q757" s="12">
        <f t="shared" si="103"/>
        <v>84229.333999999973</v>
      </c>
      <c r="R757" s="12">
        <f t="shared" si="104"/>
        <v>25612.582399999988</v>
      </c>
      <c r="S757" s="10">
        <f t="shared" si="105"/>
        <v>219</v>
      </c>
      <c r="T757" s="10">
        <f t="shared" si="106"/>
        <v>35</v>
      </c>
      <c r="U757" s="46">
        <f t="shared" si="107"/>
        <v>426.87637333333316</v>
      </c>
    </row>
    <row r="758" spans="1:21" s="27" customFormat="1" x14ac:dyDescent="0.45">
      <c r="A758" s="40">
        <v>42320</v>
      </c>
      <c r="B758" s="9">
        <v>42327</v>
      </c>
      <c r="C758" s="7" t="s">
        <v>18</v>
      </c>
      <c r="D758" s="7" t="s">
        <v>2699</v>
      </c>
      <c r="E758" s="7" t="s">
        <v>28</v>
      </c>
      <c r="F758" s="7" t="s">
        <v>12</v>
      </c>
      <c r="G758" s="7" t="s">
        <v>13</v>
      </c>
      <c r="H758" s="7" t="s">
        <v>3226</v>
      </c>
      <c r="I758" s="16">
        <v>146.13600000000002</v>
      </c>
      <c r="J758" s="16">
        <v>3</v>
      </c>
      <c r="K758" s="16">
        <v>0.2</v>
      </c>
      <c r="L758" s="38">
        <v>16.440299999999986</v>
      </c>
      <c r="M758" s="19">
        <f t="shared" si="99"/>
        <v>2015</v>
      </c>
      <c r="N758" s="19">
        <f t="shared" si="100"/>
        <v>11</v>
      </c>
      <c r="O758" s="19">
        <f t="shared" si="101"/>
        <v>46</v>
      </c>
      <c r="P758" s="12">
        <f t="shared" si="102"/>
        <v>170518.23699999996</v>
      </c>
      <c r="Q758" s="12">
        <f t="shared" si="103"/>
        <v>84229.333999999973</v>
      </c>
      <c r="R758" s="12">
        <f t="shared" si="104"/>
        <v>25612.582399999988</v>
      </c>
      <c r="S758" s="10">
        <f t="shared" si="105"/>
        <v>219</v>
      </c>
      <c r="T758" s="10">
        <f t="shared" si="106"/>
        <v>35</v>
      </c>
      <c r="U758" s="46">
        <f t="shared" si="107"/>
        <v>426.87637333333316</v>
      </c>
    </row>
    <row r="759" spans="1:21" s="27" customFormat="1" x14ac:dyDescent="0.45">
      <c r="A759" s="40">
        <v>42321</v>
      </c>
      <c r="B759" s="9">
        <v>42325</v>
      </c>
      <c r="C759" s="7" t="s">
        <v>9</v>
      </c>
      <c r="D759" s="7" t="s">
        <v>227</v>
      </c>
      <c r="E759" s="7" t="s">
        <v>228</v>
      </c>
      <c r="F759" s="7" t="s">
        <v>21</v>
      </c>
      <c r="G759" s="7" t="s">
        <v>13</v>
      </c>
      <c r="H759" s="7" t="s">
        <v>3228</v>
      </c>
      <c r="I759" s="16">
        <v>102.35999999999999</v>
      </c>
      <c r="J759" s="16">
        <v>3</v>
      </c>
      <c r="K759" s="16">
        <v>0.2</v>
      </c>
      <c r="L759" s="38">
        <v>-3.8385000000000105</v>
      </c>
      <c r="M759" s="19">
        <f t="shared" si="99"/>
        <v>2015</v>
      </c>
      <c r="N759" s="19">
        <f t="shared" si="100"/>
        <v>11</v>
      </c>
      <c r="O759" s="19">
        <f t="shared" si="101"/>
        <v>46</v>
      </c>
      <c r="P759" s="12">
        <f t="shared" si="102"/>
        <v>170518.23699999996</v>
      </c>
      <c r="Q759" s="12">
        <f t="shared" si="103"/>
        <v>84229.333999999973</v>
      </c>
      <c r="R759" s="12">
        <f t="shared" si="104"/>
        <v>25612.582399999988</v>
      </c>
      <c r="S759" s="10">
        <f t="shared" si="105"/>
        <v>219</v>
      </c>
      <c r="T759" s="10">
        <f t="shared" si="106"/>
        <v>35</v>
      </c>
      <c r="U759" s="46">
        <f t="shared" si="107"/>
        <v>426.87637333333316</v>
      </c>
    </row>
    <row r="760" spans="1:21" s="27" customFormat="1" x14ac:dyDescent="0.45">
      <c r="A760" s="40">
        <v>42321</v>
      </c>
      <c r="B760" s="9">
        <v>42327</v>
      </c>
      <c r="C760" s="7" t="s">
        <v>9</v>
      </c>
      <c r="D760" s="7" t="s">
        <v>300</v>
      </c>
      <c r="E760" s="7" t="s">
        <v>127</v>
      </c>
      <c r="F760" s="7" t="s">
        <v>79</v>
      </c>
      <c r="G760" s="7" t="s">
        <v>13</v>
      </c>
      <c r="H760" s="7" t="s">
        <v>14</v>
      </c>
      <c r="I760" s="16">
        <v>299.96999999999997</v>
      </c>
      <c r="J760" s="16">
        <v>3</v>
      </c>
      <c r="K760" s="16">
        <v>0</v>
      </c>
      <c r="L760" s="38">
        <v>56.994299999999981</v>
      </c>
      <c r="M760" s="19">
        <f t="shared" si="99"/>
        <v>2015</v>
      </c>
      <c r="N760" s="19">
        <f t="shared" si="100"/>
        <v>11</v>
      </c>
      <c r="O760" s="19">
        <f t="shared" si="101"/>
        <v>46</v>
      </c>
      <c r="P760" s="12">
        <f t="shared" si="102"/>
        <v>170518.23699999996</v>
      </c>
      <c r="Q760" s="12">
        <f t="shared" si="103"/>
        <v>84229.333999999973</v>
      </c>
      <c r="R760" s="12">
        <f t="shared" si="104"/>
        <v>25612.582399999988</v>
      </c>
      <c r="S760" s="10">
        <f t="shared" si="105"/>
        <v>219</v>
      </c>
      <c r="T760" s="10">
        <f t="shared" si="106"/>
        <v>35</v>
      </c>
      <c r="U760" s="46">
        <f t="shared" si="107"/>
        <v>426.87637333333316</v>
      </c>
    </row>
    <row r="761" spans="1:21" s="27" customFormat="1" x14ac:dyDescent="0.45">
      <c r="A761" s="40">
        <v>42321</v>
      </c>
      <c r="B761" s="9">
        <v>42321</v>
      </c>
      <c r="C761" s="7" t="s">
        <v>9</v>
      </c>
      <c r="D761" s="7" t="s">
        <v>156</v>
      </c>
      <c r="E761" s="7" t="s">
        <v>110</v>
      </c>
      <c r="F761" s="7" t="s">
        <v>55</v>
      </c>
      <c r="G761" s="7" t="s">
        <v>13</v>
      </c>
      <c r="H761" s="7" t="s">
        <v>3228</v>
      </c>
      <c r="I761" s="16">
        <v>17.496000000000002</v>
      </c>
      <c r="J761" s="16">
        <v>9</v>
      </c>
      <c r="K761" s="16">
        <v>0.6</v>
      </c>
      <c r="L761" s="38">
        <v>-7.4357999999999969</v>
      </c>
      <c r="M761" s="19">
        <f t="shared" si="99"/>
        <v>2015</v>
      </c>
      <c r="N761" s="19">
        <f t="shared" si="100"/>
        <v>11</v>
      </c>
      <c r="O761" s="19">
        <f t="shared" si="101"/>
        <v>46</v>
      </c>
      <c r="P761" s="12">
        <f t="shared" si="102"/>
        <v>170518.23699999996</v>
      </c>
      <c r="Q761" s="12">
        <f t="shared" si="103"/>
        <v>84229.333999999973</v>
      </c>
      <c r="R761" s="12">
        <f t="shared" si="104"/>
        <v>25612.582399999988</v>
      </c>
      <c r="S761" s="10">
        <f t="shared" si="105"/>
        <v>219</v>
      </c>
      <c r="T761" s="10">
        <f t="shared" si="106"/>
        <v>35</v>
      </c>
      <c r="U761" s="46">
        <f t="shared" si="107"/>
        <v>426.87637333333316</v>
      </c>
    </row>
    <row r="762" spans="1:21" s="27" customFormat="1" x14ac:dyDescent="0.45">
      <c r="A762" s="40">
        <v>42321</v>
      </c>
      <c r="B762" s="9">
        <v>42325</v>
      </c>
      <c r="C762" s="7" t="s">
        <v>52</v>
      </c>
      <c r="D762" s="7" t="s">
        <v>2956</v>
      </c>
      <c r="E762" s="7" t="s">
        <v>837</v>
      </c>
      <c r="F762" s="7" t="s">
        <v>21</v>
      </c>
      <c r="G762" s="7" t="s">
        <v>13</v>
      </c>
      <c r="H762" s="7" t="s">
        <v>3228</v>
      </c>
      <c r="I762" s="16">
        <v>63.980000000000004</v>
      </c>
      <c r="J762" s="16">
        <v>7</v>
      </c>
      <c r="K762" s="16">
        <v>0</v>
      </c>
      <c r="L762" s="38">
        <v>21.7532</v>
      </c>
      <c r="M762" s="19">
        <f t="shared" si="99"/>
        <v>2015</v>
      </c>
      <c r="N762" s="19">
        <f t="shared" si="100"/>
        <v>11</v>
      </c>
      <c r="O762" s="19">
        <f t="shared" si="101"/>
        <v>46</v>
      </c>
      <c r="P762" s="12">
        <f t="shared" si="102"/>
        <v>170518.23699999996</v>
      </c>
      <c r="Q762" s="12">
        <f t="shared" si="103"/>
        <v>84229.333999999973</v>
      </c>
      <c r="R762" s="12">
        <f t="shared" si="104"/>
        <v>25612.582399999988</v>
      </c>
      <c r="S762" s="10">
        <f t="shared" si="105"/>
        <v>219</v>
      </c>
      <c r="T762" s="10">
        <f t="shared" si="106"/>
        <v>35</v>
      </c>
      <c r="U762" s="46">
        <f t="shared" si="107"/>
        <v>426.87637333333316</v>
      </c>
    </row>
    <row r="763" spans="1:21" s="27" customFormat="1" x14ac:dyDescent="0.45">
      <c r="A763" s="40">
        <v>42321</v>
      </c>
      <c r="B763" s="9">
        <v>42325</v>
      </c>
      <c r="C763" s="7" t="s">
        <v>9</v>
      </c>
      <c r="D763" s="7" t="s">
        <v>95</v>
      </c>
      <c r="E763" s="7" t="s">
        <v>54</v>
      </c>
      <c r="F763" s="7" t="s">
        <v>55</v>
      </c>
      <c r="G763" s="7" t="s">
        <v>13</v>
      </c>
      <c r="H763" s="7" t="s">
        <v>14</v>
      </c>
      <c r="I763" s="16">
        <v>613.99919999999997</v>
      </c>
      <c r="J763" s="16">
        <v>3</v>
      </c>
      <c r="K763" s="16">
        <v>0.32</v>
      </c>
      <c r="L763" s="38">
        <v>-18.058800000000076</v>
      </c>
      <c r="M763" s="19">
        <f t="shared" si="99"/>
        <v>2015</v>
      </c>
      <c r="N763" s="19">
        <f t="shared" si="100"/>
        <v>11</v>
      </c>
      <c r="O763" s="19">
        <f t="shared" si="101"/>
        <v>46</v>
      </c>
      <c r="P763" s="12">
        <f t="shared" si="102"/>
        <v>170518.23699999996</v>
      </c>
      <c r="Q763" s="12">
        <f t="shared" si="103"/>
        <v>84229.333999999973</v>
      </c>
      <c r="R763" s="12">
        <f t="shared" si="104"/>
        <v>25612.582399999988</v>
      </c>
      <c r="S763" s="10">
        <f t="shared" si="105"/>
        <v>219</v>
      </c>
      <c r="T763" s="10">
        <f t="shared" si="106"/>
        <v>35</v>
      </c>
      <c r="U763" s="46">
        <f t="shared" si="107"/>
        <v>426.87637333333316</v>
      </c>
    </row>
    <row r="764" spans="1:21" s="27" customFormat="1" x14ac:dyDescent="0.45">
      <c r="A764" s="40">
        <v>42321</v>
      </c>
      <c r="B764" s="9">
        <v>42325</v>
      </c>
      <c r="C764" s="7" t="s">
        <v>9</v>
      </c>
      <c r="D764" s="7" t="s">
        <v>2088</v>
      </c>
      <c r="E764" s="7" t="s">
        <v>20</v>
      </c>
      <c r="F764" s="7" t="s">
        <v>21</v>
      </c>
      <c r="G764" s="7" t="s">
        <v>13</v>
      </c>
      <c r="H764" s="7" t="s">
        <v>14</v>
      </c>
      <c r="I764" s="16">
        <v>683.33199999999999</v>
      </c>
      <c r="J764" s="16">
        <v>4</v>
      </c>
      <c r="K764" s="16">
        <v>0.15</v>
      </c>
      <c r="L764" s="38">
        <v>-40.196000000000055</v>
      </c>
      <c r="M764" s="19">
        <f t="shared" si="99"/>
        <v>2015</v>
      </c>
      <c r="N764" s="19">
        <f t="shared" si="100"/>
        <v>11</v>
      </c>
      <c r="O764" s="19">
        <f t="shared" si="101"/>
        <v>46</v>
      </c>
      <c r="P764" s="12">
        <f t="shared" si="102"/>
        <v>170518.23699999996</v>
      </c>
      <c r="Q764" s="12">
        <f t="shared" si="103"/>
        <v>84229.333999999973</v>
      </c>
      <c r="R764" s="12">
        <f t="shared" si="104"/>
        <v>25612.582399999988</v>
      </c>
      <c r="S764" s="10">
        <f t="shared" si="105"/>
        <v>219</v>
      </c>
      <c r="T764" s="10">
        <f t="shared" si="106"/>
        <v>35</v>
      </c>
      <c r="U764" s="46">
        <f t="shared" si="107"/>
        <v>426.87637333333316</v>
      </c>
    </row>
    <row r="765" spans="1:21" s="27" customFormat="1" x14ac:dyDescent="0.45">
      <c r="A765" s="40">
        <v>42322</v>
      </c>
      <c r="B765" s="9">
        <v>42327</v>
      </c>
      <c r="C765" s="7" t="s">
        <v>9</v>
      </c>
      <c r="D765" s="7" t="s">
        <v>126</v>
      </c>
      <c r="E765" s="7" t="s">
        <v>127</v>
      </c>
      <c r="F765" s="7" t="s">
        <v>79</v>
      </c>
      <c r="G765" s="7" t="s">
        <v>13</v>
      </c>
      <c r="H765" s="7" t="s">
        <v>3228</v>
      </c>
      <c r="I765" s="16">
        <v>76.14</v>
      </c>
      <c r="J765" s="16">
        <v>3</v>
      </c>
      <c r="K765" s="16">
        <v>0</v>
      </c>
      <c r="L765" s="38">
        <v>26.648999999999997</v>
      </c>
      <c r="M765" s="19">
        <f t="shared" si="99"/>
        <v>2015</v>
      </c>
      <c r="N765" s="19">
        <f t="shared" si="100"/>
        <v>11</v>
      </c>
      <c r="O765" s="19">
        <f t="shared" si="101"/>
        <v>46</v>
      </c>
      <c r="P765" s="12">
        <f t="shared" si="102"/>
        <v>170518.23699999996</v>
      </c>
      <c r="Q765" s="12">
        <f t="shared" si="103"/>
        <v>84229.333999999973</v>
      </c>
      <c r="R765" s="12">
        <f t="shared" si="104"/>
        <v>25612.582399999988</v>
      </c>
      <c r="S765" s="10">
        <f t="shared" si="105"/>
        <v>219</v>
      </c>
      <c r="T765" s="10">
        <f t="shared" si="106"/>
        <v>35</v>
      </c>
      <c r="U765" s="46">
        <f t="shared" si="107"/>
        <v>426.87637333333316</v>
      </c>
    </row>
    <row r="766" spans="1:21" s="27" customFormat="1" x14ac:dyDescent="0.45">
      <c r="A766" s="40">
        <v>42322</v>
      </c>
      <c r="B766" s="9">
        <v>42327</v>
      </c>
      <c r="C766" s="7" t="s">
        <v>9</v>
      </c>
      <c r="D766" s="7" t="s">
        <v>3098</v>
      </c>
      <c r="E766" s="7" t="s">
        <v>330</v>
      </c>
      <c r="F766" s="7" t="s">
        <v>21</v>
      </c>
      <c r="G766" s="7" t="s">
        <v>13</v>
      </c>
      <c r="H766" s="7" t="s">
        <v>3226</v>
      </c>
      <c r="I766" s="16">
        <v>883.84</v>
      </c>
      <c r="J766" s="16">
        <v>4</v>
      </c>
      <c r="K766" s="16">
        <v>0.2</v>
      </c>
      <c r="L766" s="38">
        <v>99.431999999999931</v>
      </c>
      <c r="M766" s="19">
        <f t="shared" si="99"/>
        <v>2015</v>
      </c>
      <c r="N766" s="19">
        <f t="shared" si="100"/>
        <v>11</v>
      </c>
      <c r="O766" s="19">
        <f t="shared" si="101"/>
        <v>46</v>
      </c>
      <c r="P766" s="12">
        <f t="shared" si="102"/>
        <v>170518.23699999996</v>
      </c>
      <c r="Q766" s="12">
        <f t="shared" si="103"/>
        <v>84229.333999999973</v>
      </c>
      <c r="R766" s="12">
        <f t="shared" si="104"/>
        <v>25612.582399999988</v>
      </c>
      <c r="S766" s="10">
        <f t="shared" si="105"/>
        <v>219</v>
      </c>
      <c r="T766" s="10">
        <f t="shared" si="106"/>
        <v>35</v>
      </c>
      <c r="U766" s="46">
        <f t="shared" si="107"/>
        <v>426.87637333333316</v>
      </c>
    </row>
    <row r="767" spans="1:21" s="27" customFormat="1" x14ac:dyDescent="0.45">
      <c r="A767" s="40">
        <v>42322</v>
      </c>
      <c r="B767" s="9">
        <v>42327</v>
      </c>
      <c r="C767" s="7" t="s">
        <v>9</v>
      </c>
      <c r="D767" s="7" t="s">
        <v>3098</v>
      </c>
      <c r="E767" s="7" t="s">
        <v>330</v>
      </c>
      <c r="F767" s="7" t="s">
        <v>21</v>
      </c>
      <c r="G767" s="7" t="s">
        <v>13</v>
      </c>
      <c r="H767" s="7" t="s">
        <v>3226</v>
      </c>
      <c r="I767" s="16">
        <v>230.35200000000003</v>
      </c>
      <c r="J767" s="16">
        <v>3</v>
      </c>
      <c r="K767" s="16">
        <v>0.2</v>
      </c>
      <c r="L767" s="38">
        <v>20.155800000000013</v>
      </c>
      <c r="M767" s="19">
        <f t="shared" si="99"/>
        <v>2015</v>
      </c>
      <c r="N767" s="19">
        <f t="shared" si="100"/>
        <v>11</v>
      </c>
      <c r="O767" s="19">
        <f t="shared" si="101"/>
        <v>46</v>
      </c>
      <c r="P767" s="12">
        <f t="shared" si="102"/>
        <v>170518.23699999996</v>
      </c>
      <c r="Q767" s="12">
        <f t="shared" si="103"/>
        <v>84229.333999999973</v>
      </c>
      <c r="R767" s="12">
        <f t="shared" si="104"/>
        <v>25612.582399999988</v>
      </c>
      <c r="S767" s="10">
        <f t="shared" si="105"/>
        <v>219</v>
      </c>
      <c r="T767" s="10">
        <f t="shared" si="106"/>
        <v>35</v>
      </c>
      <c r="U767" s="46">
        <f t="shared" si="107"/>
        <v>426.87637333333316</v>
      </c>
    </row>
    <row r="768" spans="1:21" s="27" customFormat="1" x14ac:dyDescent="0.45">
      <c r="A768" s="40">
        <v>42323</v>
      </c>
      <c r="B768" s="9">
        <v>42327</v>
      </c>
      <c r="C768" s="7" t="s">
        <v>52</v>
      </c>
      <c r="D768" s="7" t="s">
        <v>1486</v>
      </c>
      <c r="E768" s="7" t="s">
        <v>165</v>
      </c>
      <c r="F768" s="7" t="s">
        <v>12</v>
      </c>
      <c r="G768" s="7" t="s">
        <v>13</v>
      </c>
      <c r="H768" s="7" t="s">
        <v>3228</v>
      </c>
      <c r="I768" s="16">
        <v>39.96</v>
      </c>
      <c r="J768" s="16">
        <v>2</v>
      </c>
      <c r="K768" s="16">
        <v>0</v>
      </c>
      <c r="L768" s="38">
        <v>14.3856</v>
      </c>
      <c r="M768" s="19">
        <f t="shared" si="99"/>
        <v>2015</v>
      </c>
      <c r="N768" s="19">
        <f t="shared" si="100"/>
        <v>11</v>
      </c>
      <c r="O768" s="19">
        <f t="shared" si="101"/>
        <v>47</v>
      </c>
      <c r="P768" s="12">
        <f t="shared" si="102"/>
        <v>170518.23699999996</v>
      </c>
      <c r="Q768" s="12">
        <f t="shared" si="103"/>
        <v>84229.333999999973</v>
      </c>
      <c r="R768" s="12">
        <f t="shared" si="104"/>
        <v>18308.569299999999</v>
      </c>
      <c r="S768" s="10">
        <f t="shared" si="105"/>
        <v>177</v>
      </c>
      <c r="T768" s="10">
        <f t="shared" si="106"/>
        <v>27</v>
      </c>
      <c r="U768" s="46">
        <f t="shared" si="107"/>
        <v>358.9915549019608</v>
      </c>
    </row>
    <row r="769" spans="1:21" s="27" customFormat="1" x14ac:dyDescent="0.45">
      <c r="A769" s="40">
        <v>42324</v>
      </c>
      <c r="B769" s="9">
        <v>42326</v>
      </c>
      <c r="C769" s="7" t="s">
        <v>52</v>
      </c>
      <c r="D769" s="7" t="s">
        <v>1187</v>
      </c>
      <c r="E769" s="7" t="s">
        <v>60</v>
      </c>
      <c r="F769" s="7" t="s">
        <v>55</v>
      </c>
      <c r="G769" s="7" t="s">
        <v>13</v>
      </c>
      <c r="H769" s="7" t="s">
        <v>3228</v>
      </c>
      <c r="I769" s="16">
        <v>185.57999999999998</v>
      </c>
      <c r="J769" s="16">
        <v>6</v>
      </c>
      <c r="K769" s="16">
        <v>0</v>
      </c>
      <c r="L769" s="38">
        <v>76.087800000000001</v>
      </c>
      <c r="M769" s="19">
        <f t="shared" si="99"/>
        <v>2015</v>
      </c>
      <c r="N769" s="19">
        <f t="shared" si="100"/>
        <v>11</v>
      </c>
      <c r="O769" s="19">
        <f t="shared" si="101"/>
        <v>47</v>
      </c>
      <c r="P769" s="12">
        <f t="shared" si="102"/>
        <v>170518.23699999996</v>
      </c>
      <c r="Q769" s="12">
        <f t="shared" si="103"/>
        <v>84229.333999999973</v>
      </c>
      <c r="R769" s="12">
        <f t="shared" si="104"/>
        <v>18308.569299999999</v>
      </c>
      <c r="S769" s="10">
        <f t="shared" si="105"/>
        <v>177</v>
      </c>
      <c r="T769" s="10">
        <f t="shared" si="106"/>
        <v>27</v>
      </c>
      <c r="U769" s="46">
        <f t="shared" si="107"/>
        <v>358.9915549019608</v>
      </c>
    </row>
    <row r="770" spans="1:21" s="27" customFormat="1" x14ac:dyDescent="0.45">
      <c r="A770" s="40">
        <v>42324</v>
      </c>
      <c r="B770" s="9">
        <v>42326</v>
      </c>
      <c r="C770" s="7" t="s">
        <v>52</v>
      </c>
      <c r="D770" s="7" t="s">
        <v>1187</v>
      </c>
      <c r="E770" s="7" t="s">
        <v>60</v>
      </c>
      <c r="F770" s="7" t="s">
        <v>55</v>
      </c>
      <c r="G770" s="7" t="s">
        <v>13</v>
      </c>
      <c r="H770" s="7" t="s">
        <v>29</v>
      </c>
      <c r="I770" s="16">
        <v>214.11</v>
      </c>
      <c r="J770" s="16">
        <v>3</v>
      </c>
      <c r="K770" s="16">
        <v>0</v>
      </c>
      <c r="L770" s="38">
        <v>36.398699999999977</v>
      </c>
      <c r="M770" s="19">
        <f t="shared" ref="M770:M833" si="108">YEAR(A770)</f>
        <v>2015</v>
      </c>
      <c r="N770" s="19">
        <f t="shared" ref="N770:N833" si="109">MONTH(A770)</f>
        <v>11</v>
      </c>
      <c r="O770" s="19">
        <f t="shared" ref="O770:O833" si="110">WEEKNUM(A770)</f>
        <v>47</v>
      </c>
      <c r="P770" s="12">
        <f t="shared" ref="P770:P833" si="111">SUMIF($M:$M,M770,$I:$I)</f>
        <v>170518.23699999996</v>
      </c>
      <c r="Q770" s="12">
        <f t="shared" ref="Q770:Q833" si="112">SUMIF($N:$N,N770,$I:$I)</f>
        <v>84229.333999999973</v>
      </c>
      <c r="R770" s="12">
        <f t="shared" ref="R770:R833" si="113">SUMIF($O:$O,O770,$I:$I)</f>
        <v>18308.569299999999</v>
      </c>
      <c r="S770" s="10">
        <f t="shared" ref="S770:S833" si="114">SUMIF($O:$O,O770,$J:$J)</f>
        <v>177</v>
      </c>
      <c r="T770" s="10">
        <f t="shared" ref="T770:T833" si="115">COUNTIFS($O:$O,O770,$K:$K,"&lt;&gt;0")</f>
        <v>27</v>
      </c>
      <c r="U770" s="46">
        <f t="shared" si="107"/>
        <v>358.9915549019608</v>
      </c>
    </row>
    <row r="771" spans="1:21" s="27" customFormat="1" x14ac:dyDescent="0.45">
      <c r="A771" s="40">
        <v>42324</v>
      </c>
      <c r="B771" s="9">
        <v>42326</v>
      </c>
      <c r="C771" s="7" t="s">
        <v>52</v>
      </c>
      <c r="D771" s="7" t="s">
        <v>1187</v>
      </c>
      <c r="E771" s="7" t="s">
        <v>60</v>
      </c>
      <c r="F771" s="7" t="s">
        <v>55</v>
      </c>
      <c r="G771" s="7" t="s">
        <v>13</v>
      </c>
      <c r="H771" s="7" t="s">
        <v>29</v>
      </c>
      <c r="I771" s="16">
        <v>653.54999999999995</v>
      </c>
      <c r="J771" s="16">
        <v>3</v>
      </c>
      <c r="K771" s="16">
        <v>0</v>
      </c>
      <c r="L771" s="38">
        <v>111.10349999999994</v>
      </c>
      <c r="M771" s="19">
        <f t="shared" si="108"/>
        <v>2015</v>
      </c>
      <c r="N771" s="19">
        <f t="shared" si="109"/>
        <v>11</v>
      </c>
      <c r="O771" s="19">
        <f t="shared" si="110"/>
        <v>47</v>
      </c>
      <c r="P771" s="12">
        <f t="shared" si="111"/>
        <v>170518.23699999996</v>
      </c>
      <c r="Q771" s="12">
        <f t="shared" si="112"/>
        <v>84229.333999999973</v>
      </c>
      <c r="R771" s="12">
        <f t="shared" si="113"/>
        <v>18308.569299999999</v>
      </c>
      <c r="S771" s="10">
        <f t="shared" si="114"/>
        <v>177</v>
      </c>
      <c r="T771" s="10">
        <f t="shared" si="115"/>
        <v>27</v>
      </c>
      <c r="U771" s="46">
        <f t="shared" ref="U771:U834" si="116">AVERAGEIF($O:$O,O771,$I:$I)</f>
        <v>358.9915549019608</v>
      </c>
    </row>
    <row r="772" spans="1:21" s="27" customFormat="1" x14ac:dyDescent="0.45">
      <c r="A772" s="40">
        <v>42324</v>
      </c>
      <c r="B772" s="9">
        <v>42328</v>
      </c>
      <c r="C772" s="7" t="s">
        <v>18</v>
      </c>
      <c r="D772" s="7" t="s">
        <v>2816</v>
      </c>
      <c r="E772" s="7" t="s">
        <v>2557</v>
      </c>
      <c r="F772" s="7" t="s">
        <v>21</v>
      </c>
      <c r="G772" s="7" t="s">
        <v>13</v>
      </c>
      <c r="H772" s="7" t="s">
        <v>29</v>
      </c>
      <c r="I772" s="16">
        <v>696.42</v>
      </c>
      <c r="J772" s="16">
        <v>2</v>
      </c>
      <c r="K772" s="16">
        <v>0</v>
      </c>
      <c r="L772" s="38">
        <v>160.17660000000001</v>
      </c>
      <c r="M772" s="19">
        <f t="shared" si="108"/>
        <v>2015</v>
      </c>
      <c r="N772" s="19">
        <f t="shared" si="109"/>
        <v>11</v>
      </c>
      <c r="O772" s="19">
        <f t="shared" si="110"/>
        <v>47</v>
      </c>
      <c r="P772" s="12">
        <f t="shared" si="111"/>
        <v>170518.23699999996</v>
      </c>
      <c r="Q772" s="12">
        <f t="shared" si="112"/>
        <v>84229.333999999973</v>
      </c>
      <c r="R772" s="12">
        <f t="shared" si="113"/>
        <v>18308.569299999999</v>
      </c>
      <c r="S772" s="10">
        <f t="shared" si="114"/>
        <v>177</v>
      </c>
      <c r="T772" s="10">
        <f t="shared" si="115"/>
        <v>27</v>
      </c>
      <c r="U772" s="46">
        <f t="shared" si="116"/>
        <v>358.9915549019608</v>
      </c>
    </row>
    <row r="773" spans="1:21" s="27" customFormat="1" x14ac:dyDescent="0.45">
      <c r="A773" s="40">
        <v>42324</v>
      </c>
      <c r="B773" s="9">
        <v>42328</v>
      </c>
      <c r="C773" s="7" t="s">
        <v>18</v>
      </c>
      <c r="D773" s="7" t="s">
        <v>156</v>
      </c>
      <c r="E773" s="7" t="s">
        <v>110</v>
      </c>
      <c r="F773" s="7" t="s">
        <v>55</v>
      </c>
      <c r="G773" s="7" t="s">
        <v>13</v>
      </c>
      <c r="H773" s="7" t="s">
        <v>3228</v>
      </c>
      <c r="I773" s="16">
        <v>34.504000000000005</v>
      </c>
      <c r="J773" s="16">
        <v>2</v>
      </c>
      <c r="K773" s="16">
        <v>0.6</v>
      </c>
      <c r="L773" s="38">
        <v>-15.526799999999994</v>
      </c>
      <c r="M773" s="19">
        <f t="shared" si="108"/>
        <v>2015</v>
      </c>
      <c r="N773" s="19">
        <f t="shared" si="109"/>
        <v>11</v>
      </c>
      <c r="O773" s="19">
        <f t="shared" si="110"/>
        <v>47</v>
      </c>
      <c r="P773" s="12">
        <f t="shared" si="111"/>
        <v>170518.23699999996</v>
      </c>
      <c r="Q773" s="12">
        <f t="shared" si="112"/>
        <v>84229.333999999973</v>
      </c>
      <c r="R773" s="12">
        <f t="shared" si="113"/>
        <v>18308.569299999999</v>
      </c>
      <c r="S773" s="10">
        <f t="shared" si="114"/>
        <v>177</v>
      </c>
      <c r="T773" s="10">
        <f t="shared" si="115"/>
        <v>27</v>
      </c>
      <c r="U773" s="46">
        <f t="shared" si="116"/>
        <v>358.9915549019608</v>
      </c>
    </row>
    <row r="774" spans="1:21" s="27" customFormat="1" x14ac:dyDescent="0.45">
      <c r="A774" s="40">
        <v>42325</v>
      </c>
      <c r="B774" s="9">
        <v>42329</v>
      </c>
      <c r="C774" s="7" t="s">
        <v>9</v>
      </c>
      <c r="D774" s="7" t="s">
        <v>466</v>
      </c>
      <c r="E774" s="7" t="s">
        <v>20</v>
      </c>
      <c r="F774" s="7" t="s">
        <v>21</v>
      </c>
      <c r="G774" s="7" t="s">
        <v>13</v>
      </c>
      <c r="H774" s="7" t="s">
        <v>3228</v>
      </c>
      <c r="I774" s="16">
        <v>80.959999999999994</v>
      </c>
      <c r="J774" s="16">
        <v>4</v>
      </c>
      <c r="K774" s="16">
        <v>0</v>
      </c>
      <c r="L774" s="38">
        <v>29.145599999999995</v>
      </c>
      <c r="M774" s="19">
        <f t="shared" si="108"/>
        <v>2015</v>
      </c>
      <c r="N774" s="19">
        <f t="shared" si="109"/>
        <v>11</v>
      </c>
      <c r="O774" s="19">
        <f t="shared" si="110"/>
        <v>47</v>
      </c>
      <c r="P774" s="12">
        <f t="shared" si="111"/>
        <v>170518.23699999996</v>
      </c>
      <c r="Q774" s="12">
        <f t="shared" si="112"/>
        <v>84229.333999999973</v>
      </c>
      <c r="R774" s="12">
        <f t="shared" si="113"/>
        <v>18308.569299999999</v>
      </c>
      <c r="S774" s="10">
        <f t="shared" si="114"/>
        <v>177</v>
      </c>
      <c r="T774" s="10">
        <f t="shared" si="115"/>
        <v>27</v>
      </c>
      <c r="U774" s="46">
        <f t="shared" si="116"/>
        <v>358.9915549019608</v>
      </c>
    </row>
    <row r="775" spans="1:21" s="27" customFormat="1" x14ac:dyDescent="0.45">
      <c r="A775" s="40">
        <v>42325</v>
      </c>
      <c r="B775" s="9">
        <v>42329</v>
      </c>
      <c r="C775" s="7" t="s">
        <v>9</v>
      </c>
      <c r="D775" s="7" t="s">
        <v>466</v>
      </c>
      <c r="E775" s="7" t="s">
        <v>20</v>
      </c>
      <c r="F775" s="7" t="s">
        <v>21</v>
      </c>
      <c r="G775" s="7" t="s">
        <v>13</v>
      </c>
      <c r="H775" s="7" t="s">
        <v>3226</v>
      </c>
      <c r="I775" s="16">
        <v>225.56799999999998</v>
      </c>
      <c r="J775" s="16">
        <v>2</v>
      </c>
      <c r="K775" s="16">
        <v>0.2</v>
      </c>
      <c r="L775" s="38">
        <v>2.8195999999999799</v>
      </c>
      <c r="M775" s="19">
        <f t="shared" si="108"/>
        <v>2015</v>
      </c>
      <c r="N775" s="19">
        <f t="shared" si="109"/>
        <v>11</v>
      </c>
      <c r="O775" s="19">
        <f t="shared" si="110"/>
        <v>47</v>
      </c>
      <c r="P775" s="12">
        <f t="shared" si="111"/>
        <v>170518.23699999996</v>
      </c>
      <c r="Q775" s="12">
        <f t="shared" si="112"/>
        <v>84229.333999999973</v>
      </c>
      <c r="R775" s="12">
        <f t="shared" si="113"/>
        <v>18308.569299999999</v>
      </c>
      <c r="S775" s="10">
        <f t="shared" si="114"/>
        <v>177</v>
      </c>
      <c r="T775" s="10">
        <f t="shared" si="115"/>
        <v>27</v>
      </c>
      <c r="U775" s="46">
        <f t="shared" si="116"/>
        <v>358.9915549019608</v>
      </c>
    </row>
    <row r="776" spans="1:21" s="27" customFormat="1" x14ac:dyDescent="0.45">
      <c r="A776" s="40">
        <v>42325</v>
      </c>
      <c r="B776" s="9">
        <v>42329</v>
      </c>
      <c r="C776" s="7" t="s">
        <v>9</v>
      </c>
      <c r="D776" s="7" t="s">
        <v>466</v>
      </c>
      <c r="E776" s="7" t="s">
        <v>20</v>
      </c>
      <c r="F776" s="7" t="s">
        <v>21</v>
      </c>
      <c r="G776" s="7" t="s">
        <v>13</v>
      </c>
      <c r="H776" s="7" t="s">
        <v>3228</v>
      </c>
      <c r="I776" s="16">
        <v>36.599999999999994</v>
      </c>
      <c r="J776" s="16">
        <v>3</v>
      </c>
      <c r="K776" s="16">
        <v>0</v>
      </c>
      <c r="L776" s="38">
        <v>15.372000000000002</v>
      </c>
      <c r="M776" s="19">
        <f t="shared" si="108"/>
        <v>2015</v>
      </c>
      <c r="N776" s="19">
        <f t="shared" si="109"/>
        <v>11</v>
      </c>
      <c r="O776" s="19">
        <f t="shared" si="110"/>
        <v>47</v>
      </c>
      <c r="P776" s="12">
        <f t="shared" si="111"/>
        <v>170518.23699999996</v>
      </c>
      <c r="Q776" s="12">
        <f t="shared" si="112"/>
        <v>84229.333999999973</v>
      </c>
      <c r="R776" s="12">
        <f t="shared" si="113"/>
        <v>18308.569299999999</v>
      </c>
      <c r="S776" s="10">
        <f t="shared" si="114"/>
        <v>177</v>
      </c>
      <c r="T776" s="10">
        <f t="shared" si="115"/>
        <v>27</v>
      </c>
      <c r="U776" s="46">
        <f t="shared" si="116"/>
        <v>358.9915549019608</v>
      </c>
    </row>
    <row r="777" spans="1:21" s="27" customFormat="1" x14ac:dyDescent="0.45">
      <c r="A777" s="40">
        <v>42325</v>
      </c>
      <c r="B777" s="9">
        <v>42332</v>
      </c>
      <c r="C777" s="7" t="s">
        <v>9</v>
      </c>
      <c r="D777" s="7" t="s">
        <v>2068</v>
      </c>
      <c r="E777" s="7" t="s">
        <v>321</v>
      </c>
      <c r="F777" s="7" t="s">
        <v>55</v>
      </c>
      <c r="G777" s="7" t="s">
        <v>13</v>
      </c>
      <c r="H777" s="7" t="s">
        <v>3226</v>
      </c>
      <c r="I777" s="16">
        <v>1323.8999999999999</v>
      </c>
      <c r="J777" s="16">
        <v>5</v>
      </c>
      <c r="K777" s="16">
        <v>0</v>
      </c>
      <c r="L777" s="38">
        <v>383.93099999999993</v>
      </c>
      <c r="M777" s="19">
        <f t="shared" si="108"/>
        <v>2015</v>
      </c>
      <c r="N777" s="19">
        <f t="shared" si="109"/>
        <v>11</v>
      </c>
      <c r="O777" s="19">
        <f t="shared" si="110"/>
        <v>47</v>
      </c>
      <c r="P777" s="12">
        <f t="shared" si="111"/>
        <v>170518.23699999996</v>
      </c>
      <c r="Q777" s="12">
        <f t="shared" si="112"/>
        <v>84229.333999999973</v>
      </c>
      <c r="R777" s="12">
        <f t="shared" si="113"/>
        <v>18308.569299999999</v>
      </c>
      <c r="S777" s="10">
        <f t="shared" si="114"/>
        <v>177</v>
      </c>
      <c r="T777" s="10">
        <f t="shared" si="115"/>
        <v>27</v>
      </c>
      <c r="U777" s="46">
        <f t="shared" si="116"/>
        <v>358.9915549019608</v>
      </c>
    </row>
    <row r="778" spans="1:21" s="27" customFormat="1" x14ac:dyDescent="0.45">
      <c r="A778" s="40">
        <v>42327</v>
      </c>
      <c r="B778" s="9">
        <v>42329</v>
      </c>
      <c r="C778" s="7" t="s">
        <v>52</v>
      </c>
      <c r="D778" s="7" t="s">
        <v>48</v>
      </c>
      <c r="E778" s="7" t="s">
        <v>49</v>
      </c>
      <c r="F778" s="7" t="s">
        <v>21</v>
      </c>
      <c r="G778" s="7" t="s">
        <v>13</v>
      </c>
      <c r="H778" s="7" t="s">
        <v>3228</v>
      </c>
      <c r="I778" s="16">
        <v>141.96</v>
      </c>
      <c r="J778" s="16">
        <v>2</v>
      </c>
      <c r="K778" s="16">
        <v>0</v>
      </c>
      <c r="L778" s="38">
        <v>22.7136</v>
      </c>
      <c r="M778" s="19">
        <f t="shared" si="108"/>
        <v>2015</v>
      </c>
      <c r="N778" s="19">
        <f t="shared" si="109"/>
        <v>11</v>
      </c>
      <c r="O778" s="19">
        <f t="shared" si="110"/>
        <v>47</v>
      </c>
      <c r="P778" s="12">
        <f t="shared" si="111"/>
        <v>170518.23699999996</v>
      </c>
      <c r="Q778" s="12">
        <f t="shared" si="112"/>
        <v>84229.333999999973</v>
      </c>
      <c r="R778" s="12">
        <f t="shared" si="113"/>
        <v>18308.569299999999</v>
      </c>
      <c r="S778" s="10">
        <f t="shared" si="114"/>
        <v>177</v>
      </c>
      <c r="T778" s="10">
        <f t="shared" si="115"/>
        <v>27</v>
      </c>
      <c r="U778" s="46">
        <f t="shared" si="116"/>
        <v>358.9915549019608</v>
      </c>
    </row>
    <row r="779" spans="1:21" s="27" customFormat="1" x14ac:dyDescent="0.45">
      <c r="A779" s="40">
        <v>42328</v>
      </c>
      <c r="B779" s="9">
        <v>42333</v>
      </c>
      <c r="C779" s="7" t="s">
        <v>18</v>
      </c>
      <c r="D779" s="7" t="s">
        <v>138</v>
      </c>
      <c r="E779" s="7" t="s">
        <v>139</v>
      </c>
      <c r="F779" s="7" t="s">
        <v>79</v>
      </c>
      <c r="G779" s="7" t="s">
        <v>13</v>
      </c>
      <c r="H779" s="7" t="s">
        <v>14</v>
      </c>
      <c r="I779" s="16">
        <v>186.048</v>
      </c>
      <c r="J779" s="16">
        <v>4</v>
      </c>
      <c r="K779" s="16">
        <v>0.2</v>
      </c>
      <c r="L779" s="38">
        <v>9.3024000000000058</v>
      </c>
      <c r="M779" s="19">
        <f t="shared" si="108"/>
        <v>2015</v>
      </c>
      <c r="N779" s="19">
        <f t="shared" si="109"/>
        <v>11</v>
      </c>
      <c r="O779" s="19">
        <f t="shared" si="110"/>
        <v>47</v>
      </c>
      <c r="P779" s="12">
        <f t="shared" si="111"/>
        <v>170518.23699999996</v>
      </c>
      <c r="Q779" s="12">
        <f t="shared" si="112"/>
        <v>84229.333999999973</v>
      </c>
      <c r="R779" s="12">
        <f t="shared" si="113"/>
        <v>18308.569299999999</v>
      </c>
      <c r="S779" s="10">
        <f t="shared" si="114"/>
        <v>177</v>
      </c>
      <c r="T779" s="10">
        <f t="shared" si="115"/>
        <v>27</v>
      </c>
      <c r="U779" s="46">
        <f t="shared" si="116"/>
        <v>358.9915549019608</v>
      </c>
    </row>
    <row r="780" spans="1:21" s="27" customFormat="1" x14ac:dyDescent="0.45">
      <c r="A780" s="40">
        <v>42328</v>
      </c>
      <c r="B780" s="9">
        <v>42332</v>
      </c>
      <c r="C780" s="7" t="s">
        <v>9</v>
      </c>
      <c r="D780" s="7" t="s">
        <v>1433</v>
      </c>
      <c r="E780" s="7" t="s">
        <v>20</v>
      </c>
      <c r="F780" s="7" t="s">
        <v>21</v>
      </c>
      <c r="G780" s="7" t="s">
        <v>13</v>
      </c>
      <c r="H780" s="7" t="s">
        <v>3226</v>
      </c>
      <c r="I780" s="16">
        <v>572.16000000000008</v>
      </c>
      <c r="J780" s="16">
        <v>3</v>
      </c>
      <c r="K780" s="16">
        <v>0.2</v>
      </c>
      <c r="L780" s="38">
        <v>35.759999999999962</v>
      </c>
      <c r="M780" s="19">
        <f t="shared" si="108"/>
        <v>2015</v>
      </c>
      <c r="N780" s="19">
        <f t="shared" si="109"/>
        <v>11</v>
      </c>
      <c r="O780" s="19">
        <f t="shared" si="110"/>
        <v>47</v>
      </c>
      <c r="P780" s="12">
        <f t="shared" si="111"/>
        <v>170518.23699999996</v>
      </c>
      <c r="Q780" s="12">
        <f t="shared" si="112"/>
        <v>84229.333999999973</v>
      </c>
      <c r="R780" s="12">
        <f t="shared" si="113"/>
        <v>18308.569299999999</v>
      </c>
      <c r="S780" s="10">
        <f t="shared" si="114"/>
        <v>177</v>
      </c>
      <c r="T780" s="10">
        <f t="shared" si="115"/>
        <v>27</v>
      </c>
      <c r="U780" s="46">
        <f t="shared" si="116"/>
        <v>358.9915549019608</v>
      </c>
    </row>
    <row r="781" spans="1:21" s="27" customFormat="1" x14ac:dyDescent="0.45">
      <c r="A781" s="40">
        <v>42328</v>
      </c>
      <c r="B781" s="9">
        <v>42333</v>
      </c>
      <c r="C781" s="7" t="s">
        <v>52</v>
      </c>
      <c r="D781" s="7" t="s">
        <v>48</v>
      </c>
      <c r="E781" s="7" t="s">
        <v>49</v>
      </c>
      <c r="F781" s="7" t="s">
        <v>21</v>
      </c>
      <c r="G781" s="7" t="s">
        <v>13</v>
      </c>
      <c r="H781" s="7" t="s">
        <v>3228</v>
      </c>
      <c r="I781" s="16">
        <v>22.14</v>
      </c>
      <c r="J781" s="16">
        <v>3</v>
      </c>
      <c r="K781" s="16">
        <v>0</v>
      </c>
      <c r="L781" s="38">
        <v>6.4205999999999976</v>
      </c>
      <c r="M781" s="19">
        <f t="shared" si="108"/>
        <v>2015</v>
      </c>
      <c r="N781" s="19">
        <f t="shared" si="109"/>
        <v>11</v>
      </c>
      <c r="O781" s="19">
        <f t="shared" si="110"/>
        <v>47</v>
      </c>
      <c r="P781" s="12">
        <f t="shared" si="111"/>
        <v>170518.23699999996</v>
      </c>
      <c r="Q781" s="12">
        <f t="shared" si="112"/>
        <v>84229.333999999973</v>
      </c>
      <c r="R781" s="12">
        <f t="shared" si="113"/>
        <v>18308.569299999999</v>
      </c>
      <c r="S781" s="10">
        <f t="shared" si="114"/>
        <v>177</v>
      </c>
      <c r="T781" s="10">
        <f t="shared" si="115"/>
        <v>27</v>
      </c>
      <c r="U781" s="46">
        <f t="shared" si="116"/>
        <v>358.9915549019608</v>
      </c>
    </row>
    <row r="782" spans="1:21" s="27" customFormat="1" x14ac:dyDescent="0.45">
      <c r="A782" s="40">
        <v>42328</v>
      </c>
      <c r="B782" s="9">
        <v>42334</v>
      </c>
      <c r="C782" s="7" t="s">
        <v>9</v>
      </c>
      <c r="D782" s="7" t="s">
        <v>2196</v>
      </c>
      <c r="E782" s="7" t="s">
        <v>249</v>
      </c>
      <c r="F782" s="7" t="s">
        <v>79</v>
      </c>
      <c r="G782" s="7" t="s">
        <v>13</v>
      </c>
      <c r="H782" s="7" t="s">
        <v>3228</v>
      </c>
      <c r="I782" s="16">
        <v>63.824000000000005</v>
      </c>
      <c r="J782" s="16">
        <v>2</v>
      </c>
      <c r="K782" s="16">
        <v>0.2</v>
      </c>
      <c r="L782" s="38">
        <v>9.5735999999999937</v>
      </c>
      <c r="M782" s="19">
        <f t="shared" si="108"/>
        <v>2015</v>
      </c>
      <c r="N782" s="19">
        <f t="shared" si="109"/>
        <v>11</v>
      </c>
      <c r="O782" s="19">
        <f t="shared" si="110"/>
        <v>47</v>
      </c>
      <c r="P782" s="12">
        <f t="shared" si="111"/>
        <v>170518.23699999996</v>
      </c>
      <c r="Q782" s="12">
        <f t="shared" si="112"/>
        <v>84229.333999999973</v>
      </c>
      <c r="R782" s="12">
        <f t="shared" si="113"/>
        <v>18308.569299999999</v>
      </c>
      <c r="S782" s="10">
        <f t="shared" si="114"/>
        <v>177</v>
      </c>
      <c r="T782" s="10">
        <f t="shared" si="115"/>
        <v>27</v>
      </c>
      <c r="U782" s="46">
        <f t="shared" si="116"/>
        <v>358.9915549019608</v>
      </c>
    </row>
    <row r="783" spans="1:21" s="27" customFormat="1" x14ac:dyDescent="0.45">
      <c r="A783" s="40">
        <v>42328</v>
      </c>
      <c r="B783" s="9">
        <v>42335</v>
      </c>
      <c r="C783" s="7" t="s">
        <v>9</v>
      </c>
      <c r="D783" s="7" t="s">
        <v>685</v>
      </c>
      <c r="E783" s="7" t="s">
        <v>28</v>
      </c>
      <c r="F783" s="7" t="s">
        <v>12</v>
      </c>
      <c r="G783" s="7" t="s">
        <v>13</v>
      </c>
      <c r="H783" s="7" t="s">
        <v>14</v>
      </c>
      <c r="I783" s="16">
        <v>290.35200000000003</v>
      </c>
      <c r="J783" s="16">
        <v>3</v>
      </c>
      <c r="K783" s="16">
        <v>0.2</v>
      </c>
      <c r="L783" s="38">
        <v>-36.294000000000011</v>
      </c>
      <c r="M783" s="19">
        <f t="shared" si="108"/>
        <v>2015</v>
      </c>
      <c r="N783" s="19">
        <f t="shared" si="109"/>
        <v>11</v>
      </c>
      <c r="O783" s="19">
        <f t="shared" si="110"/>
        <v>47</v>
      </c>
      <c r="P783" s="12">
        <f t="shared" si="111"/>
        <v>170518.23699999996</v>
      </c>
      <c r="Q783" s="12">
        <f t="shared" si="112"/>
        <v>84229.333999999973</v>
      </c>
      <c r="R783" s="12">
        <f t="shared" si="113"/>
        <v>18308.569299999999</v>
      </c>
      <c r="S783" s="10">
        <f t="shared" si="114"/>
        <v>177</v>
      </c>
      <c r="T783" s="10">
        <f t="shared" si="115"/>
        <v>27</v>
      </c>
      <c r="U783" s="46">
        <f t="shared" si="116"/>
        <v>358.9915549019608</v>
      </c>
    </row>
    <row r="784" spans="1:21" s="27" customFormat="1" x14ac:dyDescent="0.45">
      <c r="A784" s="40">
        <v>42328</v>
      </c>
      <c r="B784" s="9">
        <v>42332</v>
      </c>
      <c r="C784" s="7" t="s">
        <v>52</v>
      </c>
      <c r="D784" s="7" t="s">
        <v>77</v>
      </c>
      <c r="E784" s="7" t="s">
        <v>78</v>
      </c>
      <c r="F784" s="7" t="s">
        <v>79</v>
      </c>
      <c r="G784" s="7" t="s">
        <v>13</v>
      </c>
      <c r="H784" s="7" t="s">
        <v>3226</v>
      </c>
      <c r="I784" s="16">
        <v>344.37199999999996</v>
      </c>
      <c r="J784" s="16">
        <v>4</v>
      </c>
      <c r="K784" s="16">
        <v>0.3</v>
      </c>
      <c r="L784" s="38">
        <v>-93.472400000000022</v>
      </c>
      <c r="M784" s="19">
        <f t="shared" si="108"/>
        <v>2015</v>
      </c>
      <c r="N784" s="19">
        <f t="shared" si="109"/>
        <v>11</v>
      </c>
      <c r="O784" s="19">
        <f t="shared" si="110"/>
        <v>47</v>
      </c>
      <c r="P784" s="12">
        <f t="shared" si="111"/>
        <v>170518.23699999996</v>
      </c>
      <c r="Q784" s="12">
        <f t="shared" si="112"/>
        <v>84229.333999999973</v>
      </c>
      <c r="R784" s="12">
        <f t="shared" si="113"/>
        <v>18308.569299999999</v>
      </c>
      <c r="S784" s="10">
        <f t="shared" si="114"/>
        <v>177</v>
      </c>
      <c r="T784" s="10">
        <f t="shared" si="115"/>
        <v>27</v>
      </c>
      <c r="U784" s="46">
        <f t="shared" si="116"/>
        <v>358.9915549019608</v>
      </c>
    </row>
    <row r="785" spans="1:21" s="27" customFormat="1" x14ac:dyDescent="0.45">
      <c r="A785" s="40">
        <v>42328</v>
      </c>
      <c r="B785" s="9">
        <v>42331</v>
      </c>
      <c r="C785" s="7" t="s">
        <v>9</v>
      </c>
      <c r="D785" s="7" t="s">
        <v>227</v>
      </c>
      <c r="E785" s="7" t="s">
        <v>228</v>
      </c>
      <c r="F785" s="7" t="s">
        <v>21</v>
      </c>
      <c r="G785" s="7" t="s">
        <v>13</v>
      </c>
      <c r="H785" s="7" t="s">
        <v>14</v>
      </c>
      <c r="I785" s="16">
        <v>145.76400000000001</v>
      </c>
      <c r="J785" s="16">
        <v>6</v>
      </c>
      <c r="K785" s="16">
        <v>0.7</v>
      </c>
      <c r="L785" s="38">
        <v>-247.79879999999997</v>
      </c>
      <c r="M785" s="19">
        <f t="shared" si="108"/>
        <v>2015</v>
      </c>
      <c r="N785" s="19">
        <f t="shared" si="109"/>
        <v>11</v>
      </c>
      <c r="O785" s="19">
        <f t="shared" si="110"/>
        <v>47</v>
      </c>
      <c r="P785" s="12">
        <f t="shared" si="111"/>
        <v>170518.23699999996</v>
      </c>
      <c r="Q785" s="12">
        <f t="shared" si="112"/>
        <v>84229.333999999973</v>
      </c>
      <c r="R785" s="12">
        <f t="shared" si="113"/>
        <v>18308.569299999999</v>
      </c>
      <c r="S785" s="10">
        <f t="shared" si="114"/>
        <v>177</v>
      </c>
      <c r="T785" s="10">
        <f t="shared" si="115"/>
        <v>27</v>
      </c>
      <c r="U785" s="46">
        <f t="shared" si="116"/>
        <v>358.9915549019608</v>
      </c>
    </row>
    <row r="786" spans="1:21" s="27" customFormat="1" x14ac:dyDescent="0.45">
      <c r="A786" s="40">
        <v>42328</v>
      </c>
      <c r="B786" s="9">
        <v>42332</v>
      </c>
      <c r="C786" s="7" t="s">
        <v>9</v>
      </c>
      <c r="D786" s="7" t="s">
        <v>67</v>
      </c>
      <c r="E786" s="7" t="s">
        <v>20</v>
      </c>
      <c r="F786" s="7" t="s">
        <v>21</v>
      </c>
      <c r="G786" s="7" t="s">
        <v>13</v>
      </c>
      <c r="H786" s="7" t="s">
        <v>3228</v>
      </c>
      <c r="I786" s="16">
        <v>32.04</v>
      </c>
      <c r="J786" s="16">
        <v>3</v>
      </c>
      <c r="K786" s="16">
        <v>0</v>
      </c>
      <c r="L786" s="38">
        <v>8.01</v>
      </c>
      <c r="M786" s="19">
        <f t="shared" si="108"/>
        <v>2015</v>
      </c>
      <c r="N786" s="19">
        <f t="shared" si="109"/>
        <v>11</v>
      </c>
      <c r="O786" s="19">
        <f t="shared" si="110"/>
        <v>47</v>
      </c>
      <c r="P786" s="12">
        <f t="shared" si="111"/>
        <v>170518.23699999996</v>
      </c>
      <c r="Q786" s="12">
        <f t="shared" si="112"/>
        <v>84229.333999999973</v>
      </c>
      <c r="R786" s="12">
        <f t="shared" si="113"/>
        <v>18308.569299999999</v>
      </c>
      <c r="S786" s="10">
        <f t="shared" si="114"/>
        <v>177</v>
      </c>
      <c r="T786" s="10">
        <f t="shared" si="115"/>
        <v>27</v>
      </c>
      <c r="U786" s="46">
        <f t="shared" si="116"/>
        <v>358.9915549019608</v>
      </c>
    </row>
    <row r="787" spans="1:21" s="27" customFormat="1" x14ac:dyDescent="0.45">
      <c r="A787" s="40">
        <v>42329</v>
      </c>
      <c r="B787" s="9">
        <v>42331</v>
      </c>
      <c r="C787" s="7" t="s">
        <v>9</v>
      </c>
      <c r="D787" s="7" t="s">
        <v>300</v>
      </c>
      <c r="E787" s="7" t="s">
        <v>249</v>
      </c>
      <c r="F787" s="7" t="s">
        <v>79</v>
      </c>
      <c r="G787" s="7" t="s">
        <v>13</v>
      </c>
      <c r="H787" s="7" t="s">
        <v>3226</v>
      </c>
      <c r="I787" s="16">
        <v>396.80200000000002</v>
      </c>
      <c r="J787" s="16">
        <v>7</v>
      </c>
      <c r="K787" s="16">
        <v>0.3</v>
      </c>
      <c r="L787" s="38">
        <v>-11.337199999999939</v>
      </c>
      <c r="M787" s="19">
        <f t="shared" si="108"/>
        <v>2015</v>
      </c>
      <c r="N787" s="19">
        <f t="shared" si="109"/>
        <v>11</v>
      </c>
      <c r="O787" s="19">
        <f t="shared" si="110"/>
        <v>47</v>
      </c>
      <c r="P787" s="12">
        <f t="shared" si="111"/>
        <v>170518.23699999996</v>
      </c>
      <c r="Q787" s="12">
        <f t="shared" si="112"/>
        <v>84229.333999999973</v>
      </c>
      <c r="R787" s="12">
        <f t="shared" si="113"/>
        <v>18308.569299999999</v>
      </c>
      <c r="S787" s="10">
        <f t="shared" si="114"/>
        <v>177</v>
      </c>
      <c r="T787" s="10">
        <f t="shared" si="115"/>
        <v>27</v>
      </c>
      <c r="U787" s="46">
        <f t="shared" si="116"/>
        <v>358.9915549019608</v>
      </c>
    </row>
    <row r="788" spans="1:21" s="27" customFormat="1" x14ac:dyDescent="0.45">
      <c r="A788" s="40">
        <v>42329</v>
      </c>
      <c r="B788" s="9">
        <v>42333</v>
      </c>
      <c r="C788" s="7" t="s">
        <v>9</v>
      </c>
      <c r="D788" s="7" t="s">
        <v>673</v>
      </c>
      <c r="E788" s="7" t="s">
        <v>674</v>
      </c>
      <c r="F788" s="7" t="s">
        <v>21</v>
      </c>
      <c r="G788" s="7" t="s">
        <v>13</v>
      </c>
      <c r="H788" s="7" t="s">
        <v>14</v>
      </c>
      <c r="I788" s="16">
        <v>141.96</v>
      </c>
      <c r="J788" s="16">
        <v>2</v>
      </c>
      <c r="K788" s="16">
        <v>0</v>
      </c>
      <c r="L788" s="38">
        <v>41.168399999999991</v>
      </c>
      <c r="M788" s="19">
        <f t="shared" si="108"/>
        <v>2015</v>
      </c>
      <c r="N788" s="19">
        <f t="shared" si="109"/>
        <v>11</v>
      </c>
      <c r="O788" s="19">
        <f t="shared" si="110"/>
        <v>47</v>
      </c>
      <c r="P788" s="12">
        <f t="shared" si="111"/>
        <v>170518.23699999996</v>
      </c>
      <c r="Q788" s="12">
        <f t="shared" si="112"/>
        <v>84229.333999999973</v>
      </c>
      <c r="R788" s="12">
        <f t="shared" si="113"/>
        <v>18308.569299999999</v>
      </c>
      <c r="S788" s="10">
        <f t="shared" si="114"/>
        <v>177</v>
      </c>
      <c r="T788" s="10">
        <f t="shared" si="115"/>
        <v>27</v>
      </c>
      <c r="U788" s="46">
        <f t="shared" si="116"/>
        <v>358.9915549019608</v>
      </c>
    </row>
    <row r="789" spans="1:21" s="27" customFormat="1" x14ac:dyDescent="0.45">
      <c r="A789" s="40">
        <v>42329</v>
      </c>
      <c r="B789" s="9">
        <v>42334</v>
      </c>
      <c r="C789" s="7" t="s">
        <v>18</v>
      </c>
      <c r="D789" s="7" t="s">
        <v>2834</v>
      </c>
      <c r="E789" s="7" t="s">
        <v>54</v>
      </c>
      <c r="F789" s="7" t="s">
        <v>55</v>
      </c>
      <c r="G789" s="7" t="s">
        <v>13</v>
      </c>
      <c r="H789" s="7" t="s">
        <v>14</v>
      </c>
      <c r="I789" s="16">
        <v>246.13279999999997</v>
      </c>
      <c r="J789" s="16">
        <v>2</v>
      </c>
      <c r="K789" s="16">
        <v>0.32</v>
      </c>
      <c r="L789" s="38">
        <v>-76.011599999999973</v>
      </c>
      <c r="M789" s="19">
        <f t="shared" si="108"/>
        <v>2015</v>
      </c>
      <c r="N789" s="19">
        <f t="shared" si="109"/>
        <v>11</v>
      </c>
      <c r="O789" s="19">
        <f t="shared" si="110"/>
        <v>47</v>
      </c>
      <c r="P789" s="12">
        <f t="shared" si="111"/>
        <v>170518.23699999996</v>
      </c>
      <c r="Q789" s="12">
        <f t="shared" si="112"/>
        <v>84229.333999999973</v>
      </c>
      <c r="R789" s="12">
        <f t="shared" si="113"/>
        <v>18308.569299999999</v>
      </c>
      <c r="S789" s="10">
        <f t="shared" si="114"/>
        <v>177</v>
      </c>
      <c r="T789" s="10">
        <f t="shared" si="115"/>
        <v>27</v>
      </c>
      <c r="U789" s="46">
        <f t="shared" si="116"/>
        <v>358.9915549019608</v>
      </c>
    </row>
    <row r="790" spans="1:21" s="27" customFormat="1" x14ac:dyDescent="0.45">
      <c r="A790" s="40">
        <v>42329</v>
      </c>
      <c r="B790" s="9">
        <v>42333</v>
      </c>
      <c r="C790" s="7" t="s">
        <v>9</v>
      </c>
      <c r="D790" s="7" t="s">
        <v>77</v>
      </c>
      <c r="E790" s="7" t="s">
        <v>78</v>
      </c>
      <c r="F790" s="7" t="s">
        <v>79</v>
      </c>
      <c r="G790" s="7" t="s">
        <v>13</v>
      </c>
      <c r="H790" s="7" t="s">
        <v>29</v>
      </c>
      <c r="I790" s="16">
        <v>1252.704</v>
      </c>
      <c r="J790" s="16">
        <v>8</v>
      </c>
      <c r="K790" s="16">
        <v>0.4</v>
      </c>
      <c r="L790" s="38">
        <v>-480.20320000000027</v>
      </c>
      <c r="M790" s="19">
        <f t="shared" si="108"/>
        <v>2015</v>
      </c>
      <c r="N790" s="19">
        <f t="shared" si="109"/>
        <v>11</v>
      </c>
      <c r="O790" s="19">
        <f t="shared" si="110"/>
        <v>47</v>
      </c>
      <c r="P790" s="12">
        <f t="shared" si="111"/>
        <v>170518.23699999996</v>
      </c>
      <c r="Q790" s="12">
        <f t="shared" si="112"/>
        <v>84229.333999999973</v>
      </c>
      <c r="R790" s="12">
        <f t="shared" si="113"/>
        <v>18308.569299999999</v>
      </c>
      <c r="S790" s="10">
        <f t="shared" si="114"/>
        <v>177</v>
      </c>
      <c r="T790" s="10">
        <f t="shared" si="115"/>
        <v>27</v>
      </c>
      <c r="U790" s="46">
        <f t="shared" si="116"/>
        <v>358.9915549019608</v>
      </c>
    </row>
    <row r="791" spans="1:21" s="27" customFormat="1" x14ac:dyDescent="0.45">
      <c r="A791" s="40">
        <v>42329</v>
      </c>
      <c r="B791" s="9">
        <v>42332</v>
      </c>
      <c r="C791" s="7" t="s">
        <v>9</v>
      </c>
      <c r="D791" s="7" t="s">
        <v>360</v>
      </c>
      <c r="E791" s="7" t="s">
        <v>44</v>
      </c>
      <c r="F791" s="7" t="s">
        <v>12</v>
      </c>
      <c r="G791" s="7" t="s">
        <v>13</v>
      </c>
      <c r="H791" s="7" t="s">
        <v>3228</v>
      </c>
      <c r="I791" s="16">
        <v>18.175999999999998</v>
      </c>
      <c r="J791" s="16">
        <v>1</v>
      </c>
      <c r="K791" s="16">
        <v>0.2</v>
      </c>
      <c r="L791" s="38">
        <v>4.7712000000000012</v>
      </c>
      <c r="M791" s="19">
        <f t="shared" si="108"/>
        <v>2015</v>
      </c>
      <c r="N791" s="19">
        <f t="shared" si="109"/>
        <v>11</v>
      </c>
      <c r="O791" s="19">
        <f t="shared" si="110"/>
        <v>47</v>
      </c>
      <c r="P791" s="12">
        <f t="shared" si="111"/>
        <v>170518.23699999996</v>
      </c>
      <c r="Q791" s="12">
        <f t="shared" si="112"/>
        <v>84229.333999999973</v>
      </c>
      <c r="R791" s="12">
        <f t="shared" si="113"/>
        <v>18308.569299999999</v>
      </c>
      <c r="S791" s="10">
        <f t="shared" si="114"/>
        <v>177</v>
      </c>
      <c r="T791" s="10">
        <f t="shared" si="115"/>
        <v>27</v>
      </c>
      <c r="U791" s="46">
        <f t="shared" si="116"/>
        <v>358.9915549019608</v>
      </c>
    </row>
    <row r="792" spans="1:21" s="27" customFormat="1" x14ac:dyDescent="0.45">
      <c r="A792" s="40">
        <v>42330</v>
      </c>
      <c r="B792" s="9">
        <v>42335</v>
      </c>
      <c r="C792" s="7" t="s">
        <v>52</v>
      </c>
      <c r="D792" s="7" t="s">
        <v>335</v>
      </c>
      <c r="E792" s="7" t="s">
        <v>54</v>
      </c>
      <c r="F792" s="7" t="s">
        <v>55</v>
      </c>
      <c r="G792" s="7" t="s">
        <v>13</v>
      </c>
      <c r="H792" s="7" t="s">
        <v>29</v>
      </c>
      <c r="I792" s="16">
        <v>206.96200000000002</v>
      </c>
      <c r="J792" s="16">
        <v>2</v>
      </c>
      <c r="K792" s="16">
        <v>0.3</v>
      </c>
      <c r="L792" s="38">
        <v>-32.522600000000011</v>
      </c>
      <c r="M792" s="19">
        <f t="shared" si="108"/>
        <v>2015</v>
      </c>
      <c r="N792" s="19">
        <f t="shared" si="109"/>
        <v>11</v>
      </c>
      <c r="O792" s="19">
        <f t="shared" si="110"/>
        <v>48</v>
      </c>
      <c r="P792" s="12">
        <f t="shared" si="111"/>
        <v>170518.23699999996</v>
      </c>
      <c r="Q792" s="12">
        <f t="shared" si="112"/>
        <v>84229.333999999973</v>
      </c>
      <c r="R792" s="12">
        <f t="shared" si="113"/>
        <v>18172.3145</v>
      </c>
      <c r="S792" s="10">
        <f t="shared" si="114"/>
        <v>212</v>
      </c>
      <c r="T792" s="10">
        <f t="shared" si="115"/>
        <v>36</v>
      </c>
      <c r="U792" s="46">
        <f t="shared" si="116"/>
        <v>342.87385849056602</v>
      </c>
    </row>
    <row r="793" spans="1:21" s="27" customFormat="1" x14ac:dyDescent="0.45">
      <c r="A793" s="40">
        <v>42332</v>
      </c>
      <c r="B793" s="9">
        <v>42338</v>
      </c>
      <c r="C793" s="7" t="s">
        <v>9</v>
      </c>
      <c r="D793" s="7" t="s">
        <v>19</v>
      </c>
      <c r="E793" s="7" t="s">
        <v>20</v>
      </c>
      <c r="F793" s="7" t="s">
        <v>21</v>
      </c>
      <c r="G793" s="7" t="s">
        <v>13</v>
      </c>
      <c r="H793" s="7" t="s">
        <v>3228</v>
      </c>
      <c r="I793" s="16">
        <v>79.760000000000005</v>
      </c>
      <c r="J793" s="16">
        <v>4</v>
      </c>
      <c r="K793" s="16">
        <v>0</v>
      </c>
      <c r="L793" s="38">
        <v>22.332800000000006</v>
      </c>
      <c r="M793" s="19">
        <f t="shared" si="108"/>
        <v>2015</v>
      </c>
      <c r="N793" s="19">
        <f t="shared" si="109"/>
        <v>11</v>
      </c>
      <c r="O793" s="19">
        <f t="shared" si="110"/>
        <v>48</v>
      </c>
      <c r="P793" s="12">
        <f t="shared" si="111"/>
        <v>170518.23699999996</v>
      </c>
      <c r="Q793" s="12">
        <f t="shared" si="112"/>
        <v>84229.333999999973</v>
      </c>
      <c r="R793" s="12">
        <f t="shared" si="113"/>
        <v>18172.3145</v>
      </c>
      <c r="S793" s="10">
        <f t="shared" si="114"/>
        <v>212</v>
      </c>
      <c r="T793" s="10">
        <f t="shared" si="115"/>
        <v>36</v>
      </c>
      <c r="U793" s="46">
        <f t="shared" si="116"/>
        <v>342.87385849056602</v>
      </c>
    </row>
    <row r="794" spans="1:21" s="27" customFormat="1" x14ac:dyDescent="0.45">
      <c r="A794" s="40">
        <v>42334</v>
      </c>
      <c r="B794" s="9">
        <v>42338</v>
      </c>
      <c r="C794" s="7" t="s">
        <v>18</v>
      </c>
      <c r="D794" s="7" t="s">
        <v>169</v>
      </c>
      <c r="E794" s="7" t="s">
        <v>173</v>
      </c>
      <c r="F794" s="7" t="s">
        <v>12</v>
      </c>
      <c r="G794" s="7" t="s">
        <v>13</v>
      </c>
      <c r="H794" s="7" t="s">
        <v>3228</v>
      </c>
      <c r="I794" s="16">
        <v>692.47199999999998</v>
      </c>
      <c r="J794" s="16">
        <v>11</v>
      </c>
      <c r="K794" s="16">
        <v>0.2</v>
      </c>
      <c r="L794" s="38">
        <v>190.42980000000006</v>
      </c>
      <c r="M794" s="19">
        <f t="shared" si="108"/>
        <v>2015</v>
      </c>
      <c r="N794" s="19">
        <f t="shared" si="109"/>
        <v>11</v>
      </c>
      <c r="O794" s="19">
        <f t="shared" si="110"/>
        <v>48</v>
      </c>
      <c r="P794" s="12">
        <f t="shared" si="111"/>
        <v>170518.23699999996</v>
      </c>
      <c r="Q794" s="12">
        <f t="shared" si="112"/>
        <v>84229.333999999973</v>
      </c>
      <c r="R794" s="12">
        <f t="shared" si="113"/>
        <v>18172.3145</v>
      </c>
      <c r="S794" s="10">
        <f t="shared" si="114"/>
        <v>212</v>
      </c>
      <c r="T794" s="10">
        <f t="shared" si="115"/>
        <v>36</v>
      </c>
      <c r="U794" s="46">
        <f t="shared" si="116"/>
        <v>342.87385849056602</v>
      </c>
    </row>
    <row r="795" spans="1:21" s="27" customFormat="1" x14ac:dyDescent="0.45">
      <c r="A795" s="40">
        <v>42335</v>
      </c>
      <c r="B795" s="9">
        <v>42340</v>
      </c>
      <c r="C795" s="7" t="s">
        <v>9</v>
      </c>
      <c r="D795" s="7" t="s">
        <v>655</v>
      </c>
      <c r="E795" s="7" t="s">
        <v>28</v>
      </c>
      <c r="F795" s="7" t="s">
        <v>12</v>
      </c>
      <c r="G795" s="7" t="s">
        <v>13</v>
      </c>
      <c r="H795" s="7" t="s">
        <v>29</v>
      </c>
      <c r="I795" s="16">
        <v>375.45750000000004</v>
      </c>
      <c r="J795" s="16">
        <v>3</v>
      </c>
      <c r="K795" s="16">
        <v>0.45</v>
      </c>
      <c r="L795" s="38">
        <v>-157.00949999999997</v>
      </c>
      <c r="M795" s="19">
        <f t="shared" si="108"/>
        <v>2015</v>
      </c>
      <c r="N795" s="19">
        <f t="shared" si="109"/>
        <v>11</v>
      </c>
      <c r="O795" s="19">
        <f t="shared" si="110"/>
        <v>48</v>
      </c>
      <c r="P795" s="12">
        <f t="shared" si="111"/>
        <v>170518.23699999996</v>
      </c>
      <c r="Q795" s="12">
        <f t="shared" si="112"/>
        <v>84229.333999999973</v>
      </c>
      <c r="R795" s="12">
        <f t="shared" si="113"/>
        <v>18172.3145</v>
      </c>
      <c r="S795" s="10">
        <f t="shared" si="114"/>
        <v>212</v>
      </c>
      <c r="T795" s="10">
        <f t="shared" si="115"/>
        <v>36</v>
      </c>
      <c r="U795" s="46">
        <f t="shared" si="116"/>
        <v>342.87385849056602</v>
      </c>
    </row>
    <row r="796" spans="1:21" s="27" customFormat="1" x14ac:dyDescent="0.45">
      <c r="A796" s="40">
        <v>42335</v>
      </c>
      <c r="B796" s="9">
        <v>42341</v>
      </c>
      <c r="C796" s="7" t="s">
        <v>9</v>
      </c>
      <c r="D796" s="7" t="s">
        <v>1168</v>
      </c>
      <c r="E796" s="7" t="s">
        <v>20</v>
      </c>
      <c r="F796" s="7" t="s">
        <v>21</v>
      </c>
      <c r="G796" s="7" t="s">
        <v>13</v>
      </c>
      <c r="H796" s="7" t="s">
        <v>3226</v>
      </c>
      <c r="I796" s="16">
        <v>283.92</v>
      </c>
      <c r="J796" s="16">
        <v>5</v>
      </c>
      <c r="K796" s="16">
        <v>0.2</v>
      </c>
      <c r="L796" s="38">
        <v>17.745000000000019</v>
      </c>
      <c r="M796" s="19">
        <f t="shared" si="108"/>
        <v>2015</v>
      </c>
      <c r="N796" s="19">
        <f t="shared" si="109"/>
        <v>11</v>
      </c>
      <c r="O796" s="19">
        <f t="shared" si="110"/>
        <v>48</v>
      </c>
      <c r="P796" s="12">
        <f t="shared" si="111"/>
        <v>170518.23699999996</v>
      </c>
      <c r="Q796" s="12">
        <f t="shared" si="112"/>
        <v>84229.333999999973</v>
      </c>
      <c r="R796" s="12">
        <f t="shared" si="113"/>
        <v>18172.3145</v>
      </c>
      <c r="S796" s="10">
        <f t="shared" si="114"/>
        <v>212</v>
      </c>
      <c r="T796" s="10">
        <f t="shared" si="115"/>
        <v>36</v>
      </c>
      <c r="U796" s="46">
        <f t="shared" si="116"/>
        <v>342.87385849056602</v>
      </c>
    </row>
    <row r="797" spans="1:21" s="27" customFormat="1" x14ac:dyDescent="0.45">
      <c r="A797" s="40">
        <v>42335</v>
      </c>
      <c r="B797" s="9">
        <v>42337</v>
      </c>
      <c r="C797" s="7" t="s">
        <v>52</v>
      </c>
      <c r="D797" s="7" t="s">
        <v>1795</v>
      </c>
      <c r="E797" s="7" t="s">
        <v>601</v>
      </c>
      <c r="F797" s="7" t="s">
        <v>79</v>
      </c>
      <c r="G797" s="7" t="s">
        <v>13</v>
      </c>
      <c r="H797" s="7" t="s">
        <v>14</v>
      </c>
      <c r="I797" s="16">
        <v>170.98</v>
      </c>
      <c r="J797" s="16">
        <v>1</v>
      </c>
      <c r="K797" s="16">
        <v>0</v>
      </c>
      <c r="L797" s="38">
        <v>32.486199999999997</v>
      </c>
      <c r="M797" s="19">
        <f t="shared" si="108"/>
        <v>2015</v>
      </c>
      <c r="N797" s="19">
        <f t="shared" si="109"/>
        <v>11</v>
      </c>
      <c r="O797" s="19">
        <f t="shared" si="110"/>
        <v>48</v>
      </c>
      <c r="P797" s="12">
        <f t="shared" si="111"/>
        <v>170518.23699999996</v>
      </c>
      <c r="Q797" s="12">
        <f t="shared" si="112"/>
        <v>84229.333999999973</v>
      </c>
      <c r="R797" s="12">
        <f t="shared" si="113"/>
        <v>18172.3145</v>
      </c>
      <c r="S797" s="10">
        <f t="shared" si="114"/>
        <v>212</v>
      </c>
      <c r="T797" s="10">
        <f t="shared" si="115"/>
        <v>36</v>
      </c>
      <c r="U797" s="46">
        <f t="shared" si="116"/>
        <v>342.87385849056602</v>
      </c>
    </row>
    <row r="798" spans="1:21" s="27" customFormat="1" x14ac:dyDescent="0.45">
      <c r="A798" s="40">
        <v>42335</v>
      </c>
      <c r="B798" s="9">
        <v>42337</v>
      </c>
      <c r="C798" s="7" t="s">
        <v>52</v>
      </c>
      <c r="D798" s="7" t="s">
        <v>1795</v>
      </c>
      <c r="E798" s="7" t="s">
        <v>601</v>
      </c>
      <c r="F798" s="7" t="s">
        <v>79</v>
      </c>
      <c r="G798" s="7" t="s">
        <v>13</v>
      </c>
      <c r="H798" s="7" t="s">
        <v>3228</v>
      </c>
      <c r="I798" s="16">
        <v>38.97</v>
      </c>
      <c r="J798" s="16">
        <v>3</v>
      </c>
      <c r="K798" s="16">
        <v>0</v>
      </c>
      <c r="L798" s="38">
        <v>4.6763999999999992</v>
      </c>
      <c r="M798" s="19">
        <f t="shared" si="108"/>
        <v>2015</v>
      </c>
      <c r="N798" s="19">
        <f t="shared" si="109"/>
        <v>11</v>
      </c>
      <c r="O798" s="19">
        <f t="shared" si="110"/>
        <v>48</v>
      </c>
      <c r="P798" s="12">
        <f t="shared" si="111"/>
        <v>170518.23699999996</v>
      </c>
      <c r="Q798" s="12">
        <f t="shared" si="112"/>
        <v>84229.333999999973</v>
      </c>
      <c r="R798" s="12">
        <f t="shared" si="113"/>
        <v>18172.3145</v>
      </c>
      <c r="S798" s="10">
        <f t="shared" si="114"/>
        <v>212</v>
      </c>
      <c r="T798" s="10">
        <f t="shared" si="115"/>
        <v>36</v>
      </c>
      <c r="U798" s="46">
        <f t="shared" si="116"/>
        <v>342.87385849056602</v>
      </c>
    </row>
    <row r="799" spans="1:21" s="27" customFormat="1" x14ac:dyDescent="0.45">
      <c r="A799" s="40">
        <v>42335</v>
      </c>
      <c r="B799" s="9">
        <v>42337</v>
      </c>
      <c r="C799" s="7" t="s">
        <v>52</v>
      </c>
      <c r="D799" s="7" t="s">
        <v>1795</v>
      </c>
      <c r="E799" s="7" t="s">
        <v>601</v>
      </c>
      <c r="F799" s="7" t="s">
        <v>79</v>
      </c>
      <c r="G799" s="7" t="s">
        <v>13</v>
      </c>
      <c r="H799" s="7" t="s">
        <v>29</v>
      </c>
      <c r="I799" s="16">
        <v>446.06799999999998</v>
      </c>
      <c r="J799" s="16">
        <v>4</v>
      </c>
      <c r="K799" s="16">
        <v>0.3</v>
      </c>
      <c r="L799" s="38">
        <v>0</v>
      </c>
      <c r="M799" s="19">
        <f t="shared" si="108"/>
        <v>2015</v>
      </c>
      <c r="N799" s="19">
        <f t="shared" si="109"/>
        <v>11</v>
      </c>
      <c r="O799" s="19">
        <f t="shared" si="110"/>
        <v>48</v>
      </c>
      <c r="P799" s="12">
        <f t="shared" si="111"/>
        <v>170518.23699999996</v>
      </c>
      <c r="Q799" s="12">
        <f t="shared" si="112"/>
        <v>84229.333999999973</v>
      </c>
      <c r="R799" s="12">
        <f t="shared" si="113"/>
        <v>18172.3145</v>
      </c>
      <c r="S799" s="10">
        <f t="shared" si="114"/>
        <v>212</v>
      </c>
      <c r="T799" s="10">
        <f t="shared" si="115"/>
        <v>36</v>
      </c>
      <c r="U799" s="46">
        <f t="shared" si="116"/>
        <v>342.87385849056602</v>
      </c>
    </row>
    <row r="800" spans="1:21" s="27" customFormat="1" x14ac:dyDescent="0.45">
      <c r="A800" s="40">
        <v>42336</v>
      </c>
      <c r="B800" s="9">
        <v>42342</v>
      </c>
      <c r="C800" s="7" t="s">
        <v>18</v>
      </c>
      <c r="D800" s="7" t="s">
        <v>156</v>
      </c>
      <c r="E800" s="7" t="s">
        <v>110</v>
      </c>
      <c r="F800" s="7" t="s">
        <v>55</v>
      </c>
      <c r="G800" s="7" t="s">
        <v>13</v>
      </c>
      <c r="H800" s="7" t="s">
        <v>3228</v>
      </c>
      <c r="I800" s="16">
        <v>12.132000000000001</v>
      </c>
      <c r="J800" s="16">
        <v>9</v>
      </c>
      <c r="K800" s="16">
        <v>0.6</v>
      </c>
      <c r="L800" s="38">
        <v>-8.4923999999999982</v>
      </c>
      <c r="M800" s="19">
        <f t="shared" si="108"/>
        <v>2015</v>
      </c>
      <c r="N800" s="19">
        <f t="shared" si="109"/>
        <v>11</v>
      </c>
      <c r="O800" s="19">
        <f t="shared" si="110"/>
        <v>48</v>
      </c>
      <c r="P800" s="12">
        <f t="shared" si="111"/>
        <v>170518.23699999996</v>
      </c>
      <c r="Q800" s="12">
        <f t="shared" si="112"/>
        <v>84229.333999999973</v>
      </c>
      <c r="R800" s="12">
        <f t="shared" si="113"/>
        <v>18172.3145</v>
      </c>
      <c r="S800" s="10">
        <f t="shared" si="114"/>
        <v>212</v>
      </c>
      <c r="T800" s="10">
        <f t="shared" si="115"/>
        <v>36</v>
      </c>
      <c r="U800" s="46">
        <f t="shared" si="116"/>
        <v>342.87385849056602</v>
      </c>
    </row>
    <row r="801" spans="1:21" s="27" customFormat="1" x14ac:dyDescent="0.45">
      <c r="A801" s="40">
        <v>42336</v>
      </c>
      <c r="B801" s="9">
        <v>42341</v>
      </c>
      <c r="C801" s="7" t="s">
        <v>9</v>
      </c>
      <c r="D801" s="7" t="s">
        <v>2745</v>
      </c>
      <c r="E801" s="7" t="s">
        <v>110</v>
      </c>
      <c r="F801" s="7" t="s">
        <v>55</v>
      </c>
      <c r="G801" s="7" t="s">
        <v>13</v>
      </c>
      <c r="H801" s="7" t="s">
        <v>3228</v>
      </c>
      <c r="I801" s="16">
        <v>151.96</v>
      </c>
      <c r="J801" s="16">
        <v>5</v>
      </c>
      <c r="K801" s="16">
        <v>0.6</v>
      </c>
      <c r="L801" s="38">
        <v>-182.35200000000003</v>
      </c>
      <c r="M801" s="19">
        <f t="shared" si="108"/>
        <v>2015</v>
      </c>
      <c r="N801" s="19">
        <f t="shared" si="109"/>
        <v>11</v>
      </c>
      <c r="O801" s="19">
        <f t="shared" si="110"/>
        <v>48</v>
      </c>
      <c r="P801" s="12">
        <f t="shared" si="111"/>
        <v>170518.23699999996</v>
      </c>
      <c r="Q801" s="12">
        <f t="shared" si="112"/>
        <v>84229.333999999973</v>
      </c>
      <c r="R801" s="12">
        <f t="shared" si="113"/>
        <v>18172.3145</v>
      </c>
      <c r="S801" s="10">
        <f t="shared" si="114"/>
        <v>212</v>
      </c>
      <c r="T801" s="10">
        <f t="shared" si="115"/>
        <v>36</v>
      </c>
      <c r="U801" s="46">
        <f t="shared" si="116"/>
        <v>342.87385849056602</v>
      </c>
    </row>
    <row r="802" spans="1:21" s="27" customFormat="1" x14ac:dyDescent="0.45">
      <c r="A802" s="40">
        <v>42336</v>
      </c>
      <c r="B802" s="9">
        <v>42342</v>
      </c>
      <c r="C802" s="7" t="s">
        <v>9</v>
      </c>
      <c r="D802" s="7" t="s">
        <v>1645</v>
      </c>
      <c r="E802" s="7" t="s">
        <v>139</v>
      </c>
      <c r="F802" s="7" t="s">
        <v>79</v>
      </c>
      <c r="G802" s="7" t="s">
        <v>13</v>
      </c>
      <c r="H802" s="7" t="s">
        <v>3228</v>
      </c>
      <c r="I802" s="16">
        <v>322.59000000000003</v>
      </c>
      <c r="J802" s="16">
        <v>3</v>
      </c>
      <c r="K802" s="16">
        <v>0</v>
      </c>
      <c r="L802" s="38">
        <v>64.518000000000001</v>
      </c>
      <c r="M802" s="19">
        <f t="shared" si="108"/>
        <v>2015</v>
      </c>
      <c r="N802" s="19">
        <f t="shared" si="109"/>
        <v>11</v>
      </c>
      <c r="O802" s="19">
        <f t="shared" si="110"/>
        <v>48</v>
      </c>
      <c r="P802" s="12">
        <f t="shared" si="111"/>
        <v>170518.23699999996</v>
      </c>
      <c r="Q802" s="12">
        <f t="shared" si="112"/>
        <v>84229.333999999973</v>
      </c>
      <c r="R802" s="12">
        <f t="shared" si="113"/>
        <v>18172.3145</v>
      </c>
      <c r="S802" s="10">
        <f t="shared" si="114"/>
        <v>212</v>
      </c>
      <c r="T802" s="10">
        <f t="shared" si="115"/>
        <v>36</v>
      </c>
      <c r="U802" s="46">
        <f t="shared" si="116"/>
        <v>342.87385849056602</v>
      </c>
    </row>
    <row r="803" spans="1:21" s="27" customFormat="1" x14ac:dyDescent="0.45">
      <c r="A803" s="40">
        <v>42336</v>
      </c>
      <c r="B803" s="9">
        <v>42341</v>
      </c>
      <c r="C803" s="7" t="s">
        <v>18</v>
      </c>
      <c r="D803" s="7" t="s">
        <v>138</v>
      </c>
      <c r="E803" s="7" t="s">
        <v>139</v>
      </c>
      <c r="F803" s="7" t="s">
        <v>79</v>
      </c>
      <c r="G803" s="7" t="s">
        <v>13</v>
      </c>
      <c r="H803" s="7" t="s">
        <v>3228</v>
      </c>
      <c r="I803" s="16">
        <v>68.16</v>
      </c>
      <c r="J803" s="16">
        <v>3</v>
      </c>
      <c r="K803" s="16">
        <v>0</v>
      </c>
      <c r="L803" s="38">
        <v>27.945600000000002</v>
      </c>
      <c r="M803" s="19">
        <f t="shared" si="108"/>
        <v>2015</v>
      </c>
      <c r="N803" s="19">
        <f t="shared" si="109"/>
        <v>11</v>
      </c>
      <c r="O803" s="19">
        <f t="shared" si="110"/>
        <v>48</v>
      </c>
      <c r="P803" s="12">
        <f t="shared" si="111"/>
        <v>170518.23699999996</v>
      </c>
      <c r="Q803" s="12">
        <f t="shared" si="112"/>
        <v>84229.333999999973</v>
      </c>
      <c r="R803" s="12">
        <f t="shared" si="113"/>
        <v>18172.3145</v>
      </c>
      <c r="S803" s="10">
        <f t="shared" si="114"/>
        <v>212</v>
      </c>
      <c r="T803" s="10">
        <f t="shared" si="115"/>
        <v>36</v>
      </c>
      <c r="U803" s="46">
        <f t="shared" si="116"/>
        <v>342.87385849056602</v>
      </c>
    </row>
    <row r="804" spans="1:21" s="27" customFormat="1" x14ac:dyDescent="0.45">
      <c r="A804" s="40">
        <v>42336</v>
      </c>
      <c r="B804" s="9">
        <v>42340</v>
      </c>
      <c r="C804" s="7" t="s">
        <v>9</v>
      </c>
      <c r="D804" s="7" t="s">
        <v>248</v>
      </c>
      <c r="E804" s="7" t="s">
        <v>249</v>
      </c>
      <c r="F804" s="7" t="s">
        <v>79</v>
      </c>
      <c r="G804" s="7" t="s">
        <v>13</v>
      </c>
      <c r="H804" s="7" t="s">
        <v>3228</v>
      </c>
      <c r="I804" s="16">
        <v>71.12</v>
      </c>
      <c r="J804" s="16">
        <v>5</v>
      </c>
      <c r="K804" s="16">
        <v>0.2</v>
      </c>
      <c r="L804" s="38">
        <v>9.7789999999999964</v>
      </c>
      <c r="M804" s="19">
        <f t="shared" si="108"/>
        <v>2015</v>
      </c>
      <c r="N804" s="19">
        <f t="shared" si="109"/>
        <v>11</v>
      </c>
      <c r="O804" s="19">
        <f t="shared" si="110"/>
        <v>48</v>
      </c>
      <c r="P804" s="12">
        <f t="shared" si="111"/>
        <v>170518.23699999996</v>
      </c>
      <c r="Q804" s="12">
        <f t="shared" si="112"/>
        <v>84229.333999999973</v>
      </c>
      <c r="R804" s="12">
        <f t="shared" si="113"/>
        <v>18172.3145</v>
      </c>
      <c r="S804" s="10">
        <f t="shared" si="114"/>
        <v>212</v>
      </c>
      <c r="T804" s="10">
        <f t="shared" si="115"/>
        <v>36</v>
      </c>
      <c r="U804" s="46">
        <f t="shared" si="116"/>
        <v>342.87385849056602</v>
      </c>
    </row>
    <row r="805" spans="1:21" s="27" customFormat="1" x14ac:dyDescent="0.45">
      <c r="A805" s="40">
        <v>42337</v>
      </c>
      <c r="B805" s="9">
        <v>42341</v>
      </c>
      <c r="C805" s="7" t="s">
        <v>18</v>
      </c>
      <c r="D805" s="7" t="s">
        <v>970</v>
      </c>
      <c r="E805" s="7" t="s">
        <v>123</v>
      </c>
      <c r="F805" s="7" t="s">
        <v>55</v>
      </c>
      <c r="G805" s="7" t="s">
        <v>13</v>
      </c>
      <c r="H805" s="7" t="s">
        <v>3226</v>
      </c>
      <c r="I805" s="16">
        <v>301.95999999999998</v>
      </c>
      <c r="J805" s="16">
        <v>2</v>
      </c>
      <c r="K805" s="16">
        <v>0</v>
      </c>
      <c r="L805" s="38">
        <v>87.568399999999968</v>
      </c>
      <c r="M805" s="19">
        <f t="shared" si="108"/>
        <v>2015</v>
      </c>
      <c r="N805" s="19">
        <f t="shared" si="109"/>
        <v>11</v>
      </c>
      <c r="O805" s="19">
        <f t="shared" si="110"/>
        <v>49</v>
      </c>
      <c r="P805" s="12">
        <f t="shared" si="111"/>
        <v>170518.23699999996</v>
      </c>
      <c r="Q805" s="12">
        <f t="shared" si="112"/>
        <v>84229.333999999973</v>
      </c>
      <c r="R805" s="12">
        <f t="shared" si="113"/>
        <v>23729.715</v>
      </c>
      <c r="S805" s="10">
        <f t="shared" si="114"/>
        <v>258</v>
      </c>
      <c r="T805" s="10">
        <f t="shared" si="115"/>
        <v>35</v>
      </c>
      <c r="U805" s="46">
        <f t="shared" si="116"/>
        <v>376.66214285714284</v>
      </c>
    </row>
    <row r="806" spans="1:21" s="27" customFormat="1" x14ac:dyDescent="0.45">
      <c r="A806" s="40">
        <v>42337</v>
      </c>
      <c r="B806" s="9">
        <v>42342</v>
      </c>
      <c r="C806" s="7" t="s">
        <v>18</v>
      </c>
      <c r="D806" s="7" t="s">
        <v>433</v>
      </c>
      <c r="E806" s="7" t="s">
        <v>123</v>
      </c>
      <c r="F806" s="7" t="s">
        <v>55</v>
      </c>
      <c r="G806" s="7" t="s">
        <v>13</v>
      </c>
      <c r="H806" s="7" t="s">
        <v>3226</v>
      </c>
      <c r="I806" s="16">
        <v>1106.9099999999999</v>
      </c>
      <c r="J806" s="16">
        <v>9</v>
      </c>
      <c r="K806" s="16">
        <v>0</v>
      </c>
      <c r="L806" s="38">
        <v>121.76009999999994</v>
      </c>
      <c r="M806" s="19">
        <f t="shared" si="108"/>
        <v>2015</v>
      </c>
      <c r="N806" s="19">
        <f t="shared" si="109"/>
        <v>11</v>
      </c>
      <c r="O806" s="19">
        <f t="shared" si="110"/>
        <v>49</v>
      </c>
      <c r="P806" s="12">
        <f t="shared" si="111"/>
        <v>170518.23699999996</v>
      </c>
      <c r="Q806" s="12">
        <f t="shared" si="112"/>
        <v>84229.333999999973</v>
      </c>
      <c r="R806" s="12">
        <f t="shared" si="113"/>
        <v>23729.715</v>
      </c>
      <c r="S806" s="10">
        <f t="shared" si="114"/>
        <v>258</v>
      </c>
      <c r="T806" s="10">
        <f t="shared" si="115"/>
        <v>35</v>
      </c>
      <c r="U806" s="46">
        <f t="shared" si="116"/>
        <v>376.66214285714284</v>
      </c>
    </row>
    <row r="807" spans="1:21" s="27" customFormat="1" x14ac:dyDescent="0.45">
      <c r="A807" s="40">
        <v>42338</v>
      </c>
      <c r="B807" s="9">
        <v>42342</v>
      </c>
      <c r="C807" s="7" t="s">
        <v>9</v>
      </c>
      <c r="D807" s="7" t="s">
        <v>138</v>
      </c>
      <c r="E807" s="7" t="s">
        <v>139</v>
      </c>
      <c r="F807" s="7" t="s">
        <v>79</v>
      </c>
      <c r="G807" s="7" t="s">
        <v>13</v>
      </c>
      <c r="H807" s="7" t="s">
        <v>14</v>
      </c>
      <c r="I807" s="16">
        <v>681.40800000000013</v>
      </c>
      <c r="J807" s="16">
        <v>12</v>
      </c>
      <c r="K807" s="16">
        <v>0.2</v>
      </c>
      <c r="L807" s="38">
        <v>42.588000000000022</v>
      </c>
      <c r="M807" s="19">
        <f t="shared" si="108"/>
        <v>2015</v>
      </c>
      <c r="N807" s="19">
        <f t="shared" si="109"/>
        <v>11</v>
      </c>
      <c r="O807" s="19">
        <f t="shared" si="110"/>
        <v>49</v>
      </c>
      <c r="P807" s="12">
        <f t="shared" si="111"/>
        <v>170518.23699999996</v>
      </c>
      <c r="Q807" s="12">
        <f t="shared" si="112"/>
        <v>84229.333999999973</v>
      </c>
      <c r="R807" s="12">
        <f t="shared" si="113"/>
        <v>23729.715</v>
      </c>
      <c r="S807" s="10">
        <f t="shared" si="114"/>
        <v>258</v>
      </c>
      <c r="T807" s="10">
        <f t="shared" si="115"/>
        <v>35</v>
      </c>
      <c r="U807" s="46">
        <f t="shared" si="116"/>
        <v>376.66214285714284</v>
      </c>
    </row>
    <row r="808" spans="1:21" s="27" customFormat="1" x14ac:dyDescent="0.45">
      <c r="A808" s="40">
        <v>42338</v>
      </c>
      <c r="B808" s="9">
        <v>42340</v>
      </c>
      <c r="C808" s="7" t="s">
        <v>9</v>
      </c>
      <c r="D808" s="7" t="s">
        <v>673</v>
      </c>
      <c r="E808" s="7" t="s">
        <v>674</v>
      </c>
      <c r="F808" s="7" t="s">
        <v>21</v>
      </c>
      <c r="G808" s="7" t="s">
        <v>13</v>
      </c>
      <c r="H808" s="7" t="s">
        <v>3228</v>
      </c>
      <c r="I808" s="16">
        <v>80.959999999999994</v>
      </c>
      <c r="J808" s="16">
        <v>4</v>
      </c>
      <c r="K808" s="16">
        <v>0</v>
      </c>
      <c r="L808" s="38">
        <v>29.145599999999995</v>
      </c>
      <c r="M808" s="19">
        <f t="shared" si="108"/>
        <v>2015</v>
      </c>
      <c r="N808" s="19">
        <f t="shared" si="109"/>
        <v>11</v>
      </c>
      <c r="O808" s="19">
        <f t="shared" si="110"/>
        <v>49</v>
      </c>
      <c r="P808" s="12">
        <f t="shared" si="111"/>
        <v>170518.23699999996</v>
      </c>
      <c r="Q808" s="12">
        <f t="shared" si="112"/>
        <v>84229.333999999973</v>
      </c>
      <c r="R808" s="12">
        <f t="shared" si="113"/>
        <v>23729.715</v>
      </c>
      <c r="S808" s="10">
        <f t="shared" si="114"/>
        <v>258</v>
      </c>
      <c r="T808" s="10">
        <f t="shared" si="115"/>
        <v>35</v>
      </c>
      <c r="U808" s="46">
        <f t="shared" si="116"/>
        <v>376.66214285714284</v>
      </c>
    </row>
    <row r="809" spans="1:21" s="27" customFormat="1" x14ac:dyDescent="0.45">
      <c r="A809" s="40">
        <v>42338</v>
      </c>
      <c r="B809" s="9">
        <v>42341</v>
      </c>
      <c r="C809" s="7" t="s">
        <v>18</v>
      </c>
      <c r="D809" s="7" t="s">
        <v>729</v>
      </c>
      <c r="E809" s="7" t="s">
        <v>44</v>
      </c>
      <c r="F809" s="7" t="s">
        <v>12</v>
      </c>
      <c r="G809" s="7" t="s">
        <v>13</v>
      </c>
      <c r="H809" s="7" t="s">
        <v>3228</v>
      </c>
      <c r="I809" s="16">
        <v>17.088000000000001</v>
      </c>
      <c r="J809" s="16">
        <v>2</v>
      </c>
      <c r="K809" s="16">
        <v>0.2</v>
      </c>
      <c r="L809" s="38">
        <v>1.0679999999999996</v>
      </c>
      <c r="M809" s="19">
        <f t="shared" si="108"/>
        <v>2015</v>
      </c>
      <c r="N809" s="19">
        <f t="shared" si="109"/>
        <v>11</v>
      </c>
      <c r="O809" s="19">
        <f t="shared" si="110"/>
        <v>49</v>
      </c>
      <c r="P809" s="12">
        <f t="shared" si="111"/>
        <v>170518.23699999996</v>
      </c>
      <c r="Q809" s="12">
        <f t="shared" si="112"/>
        <v>84229.333999999973</v>
      </c>
      <c r="R809" s="12">
        <f t="shared" si="113"/>
        <v>23729.715</v>
      </c>
      <c r="S809" s="10">
        <f t="shared" si="114"/>
        <v>258</v>
      </c>
      <c r="T809" s="10">
        <f t="shared" si="115"/>
        <v>35</v>
      </c>
      <c r="U809" s="46">
        <f t="shared" si="116"/>
        <v>376.66214285714284</v>
      </c>
    </row>
    <row r="810" spans="1:21" s="27" customFormat="1" x14ac:dyDescent="0.45">
      <c r="A810" s="40">
        <v>42338</v>
      </c>
      <c r="B810" s="9">
        <v>42341</v>
      </c>
      <c r="C810" s="7" t="s">
        <v>9</v>
      </c>
      <c r="D810" s="7" t="s">
        <v>190</v>
      </c>
      <c r="E810" s="7" t="s">
        <v>44</v>
      </c>
      <c r="F810" s="7" t="s">
        <v>12</v>
      </c>
      <c r="G810" s="7" t="s">
        <v>13</v>
      </c>
      <c r="H810" s="7" t="s">
        <v>3228</v>
      </c>
      <c r="I810" s="16">
        <v>335.74400000000003</v>
      </c>
      <c r="J810" s="16">
        <v>2</v>
      </c>
      <c r="K810" s="16">
        <v>0.2</v>
      </c>
      <c r="L810" s="38">
        <v>25.180800000000005</v>
      </c>
      <c r="M810" s="19">
        <f t="shared" si="108"/>
        <v>2015</v>
      </c>
      <c r="N810" s="19">
        <f t="shared" si="109"/>
        <v>11</v>
      </c>
      <c r="O810" s="19">
        <f t="shared" si="110"/>
        <v>49</v>
      </c>
      <c r="P810" s="12">
        <f t="shared" si="111"/>
        <v>170518.23699999996</v>
      </c>
      <c r="Q810" s="12">
        <f t="shared" si="112"/>
        <v>84229.333999999973</v>
      </c>
      <c r="R810" s="12">
        <f t="shared" si="113"/>
        <v>23729.715</v>
      </c>
      <c r="S810" s="10">
        <f t="shared" si="114"/>
        <v>258</v>
      </c>
      <c r="T810" s="10">
        <f t="shared" si="115"/>
        <v>35</v>
      </c>
      <c r="U810" s="46">
        <f t="shared" si="116"/>
        <v>376.66214285714284</v>
      </c>
    </row>
    <row r="811" spans="1:21" s="27" customFormat="1" x14ac:dyDescent="0.45">
      <c r="A811" s="40">
        <v>42339</v>
      </c>
      <c r="B811" s="9">
        <v>42340</v>
      </c>
      <c r="C811" s="7" t="s">
        <v>9</v>
      </c>
      <c r="D811" s="7" t="s">
        <v>95</v>
      </c>
      <c r="E811" s="7" t="s">
        <v>54</v>
      </c>
      <c r="F811" s="7" t="s">
        <v>55</v>
      </c>
      <c r="G811" s="7" t="s">
        <v>13</v>
      </c>
      <c r="H811" s="7" t="s">
        <v>3228</v>
      </c>
      <c r="I811" s="16">
        <v>6.6879999999999997</v>
      </c>
      <c r="J811" s="16">
        <v>4</v>
      </c>
      <c r="K811" s="16">
        <v>0.6</v>
      </c>
      <c r="L811" s="38">
        <v>-4.0127999999999986</v>
      </c>
      <c r="M811" s="19">
        <f t="shared" si="108"/>
        <v>2015</v>
      </c>
      <c r="N811" s="19">
        <f t="shared" si="109"/>
        <v>12</v>
      </c>
      <c r="O811" s="19">
        <f t="shared" si="110"/>
        <v>49</v>
      </c>
      <c r="P811" s="12">
        <f t="shared" si="111"/>
        <v>170518.23699999996</v>
      </c>
      <c r="Q811" s="12">
        <f t="shared" si="112"/>
        <v>90410.50069999996</v>
      </c>
      <c r="R811" s="12">
        <f t="shared" si="113"/>
        <v>23729.715</v>
      </c>
      <c r="S811" s="10">
        <f t="shared" si="114"/>
        <v>258</v>
      </c>
      <c r="T811" s="10">
        <f t="shared" si="115"/>
        <v>35</v>
      </c>
      <c r="U811" s="46">
        <f t="shared" si="116"/>
        <v>376.66214285714284</v>
      </c>
    </row>
    <row r="812" spans="1:21" s="27" customFormat="1" x14ac:dyDescent="0.45">
      <c r="A812" s="40">
        <v>42339</v>
      </c>
      <c r="B812" s="9">
        <v>42343</v>
      </c>
      <c r="C812" s="7" t="s">
        <v>52</v>
      </c>
      <c r="D812" s="7" t="s">
        <v>48</v>
      </c>
      <c r="E812" s="7" t="s">
        <v>49</v>
      </c>
      <c r="F812" s="7" t="s">
        <v>21</v>
      </c>
      <c r="G812" s="7" t="s">
        <v>13</v>
      </c>
      <c r="H812" s="7" t="s">
        <v>3226</v>
      </c>
      <c r="I812" s="16">
        <v>2003.9200000000003</v>
      </c>
      <c r="J812" s="16">
        <v>5</v>
      </c>
      <c r="K812" s="16">
        <v>0.2</v>
      </c>
      <c r="L812" s="38">
        <v>125.24499999999995</v>
      </c>
      <c r="M812" s="19">
        <f t="shared" si="108"/>
        <v>2015</v>
      </c>
      <c r="N812" s="19">
        <f t="shared" si="109"/>
        <v>12</v>
      </c>
      <c r="O812" s="19">
        <f t="shared" si="110"/>
        <v>49</v>
      </c>
      <c r="P812" s="12">
        <f t="shared" si="111"/>
        <v>170518.23699999996</v>
      </c>
      <c r="Q812" s="12">
        <f t="shared" si="112"/>
        <v>90410.50069999996</v>
      </c>
      <c r="R812" s="12">
        <f t="shared" si="113"/>
        <v>23729.715</v>
      </c>
      <c r="S812" s="10">
        <f t="shared" si="114"/>
        <v>258</v>
      </c>
      <c r="T812" s="10">
        <f t="shared" si="115"/>
        <v>35</v>
      </c>
      <c r="U812" s="46">
        <f t="shared" si="116"/>
        <v>376.66214285714284</v>
      </c>
    </row>
    <row r="813" spans="1:21" s="27" customFormat="1" x14ac:dyDescent="0.45">
      <c r="A813" s="40">
        <v>42339</v>
      </c>
      <c r="B813" s="9">
        <v>42343</v>
      </c>
      <c r="C813" s="7" t="s">
        <v>52</v>
      </c>
      <c r="D813" s="7" t="s">
        <v>48</v>
      </c>
      <c r="E813" s="7" t="s">
        <v>49</v>
      </c>
      <c r="F813" s="7" t="s">
        <v>21</v>
      </c>
      <c r="G813" s="7" t="s">
        <v>13</v>
      </c>
      <c r="H813" s="7" t="s">
        <v>29</v>
      </c>
      <c r="I813" s="16">
        <v>1913.3999999999999</v>
      </c>
      <c r="J813" s="16">
        <v>9</v>
      </c>
      <c r="K813" s="16">
        <v>0</v>
      </c>
      <c r="L813" s="38">
        <v>401.81399999999985</v>
      </c>
      <c r="M813" s="19">
        <f t="shared" si="108"/>
        <v>2015</v>
      </c>
      <c r="N813" s="19">
        <f t="shared" si="109"/>
        <v>12</v>
      </c>
      <c r="O813" s="19">
        <f t="shared" si="110"/>
        <v>49</v>
      </c>
      <c r="P813" s="12">
        <f t="shared" si="111"/>
        <v>170518.23699999996</v>
      </c>
      <c r="Q813" s="12">
        <f t="shared" si="112"/>
        <v>90410.50069999996</v>
      </c>
      <c r="R813" s="12">
        <f t="shared" si="113"/>
        <v>23729.715</v>
      </c>
      <c r="S813" s="10">
        <f t="shared" si="114"/>
        <v>258</v>
      </c>
      <c r="T813" s="10">
        <f t="shared" si="115"/>
        <v>35</v>
      </c>
      <c r="U813" s="46">
        <f t="shared" si="116"/>
        <v>376.66214285714284</v>
      </c>
    </row>
    <row r="814" spans="1:21" s="27" customFormat="1" x14ac:dyDescent="0.45">
      <c r="A814" s="40">
        <v>42339</v>
      </c>
      <c r="B814" s="9">
        <v>42344</v>
      </c>
      <c r="C814" s="7" t="s">
        <v>52</v>
      </c>
      <c r="D814" s="7" t="s">
        <v>466</v>
      </c>
      <c r="E814" s="7" t="s">
        <v>20</v>
      </c>
      <c r="F814" s="7" t="s">
        <v>21</v>
      </c>
      <c r="G814" s="7" t="s">
        <v>13</v>
      </c>
      <c r="H814" s="7" t="s">
        <v>3226</v>
      </c>
      <c r="I814" s="16">
        <v>2676.672</v>
      </c>
      <c r="J814" s="16">
        <v>9</v>
      </c>
      <c r="K814" s="16">
        <v>0.2</v>
      </c>
      <c r="L814" s="38">
        <v>267.66720000000009</v>
      </c>
      <c r="M814" s="19">
        <f t="shared" si="108"/>
        <v>2015</v>
      </c>
      <c r="N814" s="19">
        <f t="shared" si="109"/>
        <v>12</v>
      </c>
      <c r="O814" s="19">
        <f t="shared" si="110"/>
        <v>49</v>
      </c>
      <c r="P814" s="12">
        <f t="shared" si="111"/>
        <v>170518.23699999996</v>
      </c>
      <c r="Q814" s="12">
        <f t="shared" si="112"/>
        <v>90410.50069999996</v>
      </c>
      <c r="R814" s="12">
        <f t="shared" si="113"/>
        <v>23729.715</v>
      </c>
      <c r="S814" s="10">
        <f t="shared" si="114"/>
        <v>258</v>
      </c>
      <c r="T814" s="10">
        <f t="shared" si="115"/>
        <v>35</v>
      </c>
      <c r="U814" s="46">
        <f t="shared" si="116"/>
        <v>376.66214285714284</v>
      </c>
    </row>
    <row r="815" spans="1:21" s="27" customFormat="1" x14ac:dyDescent="0.45">
      <c r="A815" s="40">
        <v>42341</v>
      </c>
      <c r="B815" s="9">
        <v>42345</v>
      </c>
      <c r="C815" s="7" t="s">
        <v>18</v>
      </c>
      <c r="D815" s="7" t="s">
        <v>77</v>
      </c>
      <c r="E815" s="7" t="s">
        <v>78</v>
      </c>
      <c r="F815" s="7" t="s">
        <v>79</v>
      </c>
      <c r="G815" s="7" t="s">
        <v>13</v>
      </c>
      <c r="H815" s="7" t="s">
        <v>3228</v>
      </c>
      <c r="I815" s="16">
        <v>2.9600000000000004</v>
      </c>
      <c r="J815" s="16">
        <v>1</v>
      </c>
      <c r="K815" s="16">
        <v>0.2</v>
      </c>
      <c r="L815" s="38">
        <v>0.77700000000000025</v>
      </c>
      <c r="M815" s="19">
        <f t="shared" si="108"/>
        <v>2015</v>
      </c>
      <c r="N815" s="19">
        <f t="shared" si="109"/>
        <v>12</v>
      </c>
      <c r="O815" s="19">
        <f t="shared" si="110"/>
        <v>49</v>
      </c>
      <c r="P815" s="12">
        <f t="shared" si="111"/>
        <v>170518.23699999996</v>
      </c>
      <c r="Q815" s="12">
        <f t="shared" si="112"/>
        <v>90410.50069999996</v>
      </c>
      <c r="R815" s="12">
        <f t="shared" si="113"/>
        <v>23729.715</v>
      </c>
      <c r="S815" s="10">
        <f t="shared" si="114"/>
        <v>258</v>
      </c>
      <c r="T815" s="10">
        <f t="shared" si="115"/>
        <v>35</v>
      </c>
      <c r="U815" s="46">
        <f t="shared" si="116"/>
        <v>376.66214285714284</v>
      </c>
    </row>
    <row r="816" spans="1:21" s="27" customFormat="1" x14ac:dyDescent="0.45">
      <c r="A816" s="40">
        <v>42341</v>
      </c>
      <c r="B816" s="9">
        <v>42345</v>
      </c>
      <c r="C816" s="7" t="s">
        <v>9</v>
      </c>
      <c r="D816" s="7" t="s">
        <v>67</v>
      </c>
      <c r="E816" s="7" t="s">
        <v>20</v>
      </c>
      <c r="F816" s="7" t="s">
        <v>21</v>
      </c>
      <c r="G816" s="7" t="s">
        <v>13</v>
      </c>
      <c r="H816" s="7" t="s">
        <v>14</v>
      </c>
      <c r="I816" s="16">
        <v>359.49899999999997</v>
      </c>
      <c r="J816" s="16">
        <v>3</v>
      </c>
      <c r="K816" s="16">
        <v>0.15</v>
      </c>
      <c r="L816" s="38">
        <v>-29.605799999999981</v>
      </c>
      <c r="M816" s="19">
        <f t="shared" si="108"/>
        <v>2015</v>
      </c>
      <c r="N816" s="19">
        <f t="shared" si="109"/>
        <v>12</v>
      </c>
      <c r="O816" s="19">
        <f t="shared" si="110"/>
        <v>49</v>
      </c>
      <c r="P816" s="12">
        <f t="shared" si="111"/>
        <v>170518.23699999996</v>
      </c>
      <c r="Q816" s="12">
        <f t="shared" si="112"/>
        <v>90410.50069999996</v>
      </c>
      <c r="R816" s="12">
        <f t="shared" si="113"/>
        <v>23729.715</v>
      </c>
      <c r="S816" s="10">
        <f t="shared" si="114"/>
        <v>258</v>
      </c>
      <c r="T816" s="10">
        <f t="shared" si="115"/>
        <v>35</v>
      </c>
      <c r="U816" s="46">
        <f t="shared" si="116"/>
        <v>376.66214285714284</v>
      </c>
    </row>
    <row r="817" spans="1:21" s="27" customFormat="1" x14ac:dyDescent="0.45">
      <c r="A817" s="40">
        <v>42341</v>
      </c>
      <c r="B817" s="9">
        <v>42345</v>
      </c>
      <c r="C817" s="7" t="s">
        <v>9</v>
      </c>
      <c r="D817" s="7" t="s">
        <v>729</v>
      </c>
      <c r="E817" s="7" t="s">
        <v>44</v>
      </c>
      <c r="F817" s="7" t="s">
        <v>12</v>
      </c>
      <c r="G817" s="7" t="s">
        <v>13</v>
      </c>
      <c r="H817" s="7" t="s">
        <v>3228</v>
      </c>
      <c r="I817" s="16">
        <v>77.951999999999998</v>
      </c>
      <c r="J817" s="16">
        <v>3</v>
      </c>
      <c r="K817" s="16">
        <v>0.2</v>
      </c>
      <c r="L817" s="38">
        <v>12.667199999999994</v>
      </c>
      <c r="M817" s="19">
        <f t="shared" si="108"/>
        <v>2015</v>
      </c>
      <c r="N817" s="19">
        <f t="shared" si="109"/>
        <v>12</v>
      </c>
      <c r="O817" s="19">
        <f t="shared" si="110"/>
        <v>49</v>
      </c>
      <c r="P817" s="12">
        <f t="shared" si="111"/>
        <v>170518.23699999996</v>
      </c>
      <c r="Q817" s="12">
        <f t="shared" si="112"/>
        <v>90410.50069999996</v>
      </c>
      <c r="R817" s="12">
        <f t="shared" si="113"/>
        <v>23729.715</v>
      </c>
      <c r="S817" s="10">
        <f t="shared" si="114"/>
        <v>258</v>
      </c>
      <c r="T817" s="10">
        <f t="shared" si="115"/>
        <v>35</v>
      </c>
      <c r="U817" s="46">
        <f t="shared" si="116"/>
        <v>376.66214285714284</v>
      </c>
    </row>
    <row r="818" spans="1:21" s="27" customFormat="1" x14ac:dyDescent="0.45">
      <c r="A818" s="40">
        <v>42342</v>
      </c>
      <c r="B818" s="9">
        <v>42348</v>
      </c>
      <c r="C818" s="7" t="s">
        <v>9</v>
      </c>
      <c r="D818" s="7" t="s">
        <v>2509</v>
      </c>
      <c r="E818" s="7" t="s">
        <v>139</v>
      </c>
      <c r="F818" s="7" t="s">
        <v>79</v>
      </c>
      <c r="G818" s="7" t="s">
        <v>13</v>
      </c>
      <c r="H818" s="7" t="s">
        <v>3228</v>
      </c>
      <c r="I818" s="16">
        <v>28.44</v>
      </c>
      <c r="J818" s="16">
        <v>3</v>
      </c>
      <c r="K818" s="16">
        <v>0</v>
      </c>
      <c r="L818" s="38">
        <v>11.376000000000001</v>
      </c>
      <c r="M818" s="19">
        <f t="shared" si="108"/>
        <v>2015</v>
      </c>
      <c r="N818" s="19">
        <f t="shared" si="109"/>
        <v>12</v>
      </c>
      <c r="O818" s="19">
        <f t="shared" si="110"/>
        <v>49</v>
      </c>
      <c r="P818" s="12">
        <f t="shared" si="111"/>
        <v>170518.23699999996</v>
      </c>
      <c r="Q818" s="12">
        <f t="shared" si="112"/>
        <v>90410.50069999996</v>
      </c>
      <c r="R818" s="12">
        <f t="shared" si="113"/>
        <v>23729.715</v>
      </c>
      <c r="S818" s="10">
        <f t="shared" si="114"/>
        <v>258</v>
      </c>
      <c r="T818" s="10">
        <f t="shared" si="115"/>
        <v>35</v>
      </c>
      <c r="U818" s="46">
        <f t="shared" si="116"/>
        <v>376.66214285714284</v>
      </c>
    </row>
    <row r="819" spans="1:21" s="27" customFormat="1" x14ac:dyDescent="0.45">
      <c r="A819" s="40">
        <v>42342</v>
      </c>
      <c r="B819" s="9">
        <v>42348</v>
      </c>
      <c r="C819" s="7" t="s">
        <v>9</v>
      </c>
      <c r="D819" s="7" t="s">
        <v>2509</v>
      </c>
      <c r="E819" s="7" t="s">
        <v>139</v>
      </c>
      <c r="F819" s="7" t="s">
        <v>79</v>
      </c>
      <c r="G819" s="7" t="s">
        <v>13</v>
      </c>
      <c r="H819" s="7" t="s">
        <v>3226</v>
      </c>
      <c r="I819" s="16">
        <v>364.41</v>
      </c>
      <c r="J819" s="16">
        <v>5</v>
      </c>
      <c r="K819" s="16">
        <v>0.1</v>
      </c>
      <c r="L819" s="38">
        <v>8.0980000000000203</v>
      </c>
      <c r="M819" s="19">
        <f t="shared" si="108"/>
        <v>2015</v>
      </c>
      <c r="N819" s="19">
        <f t="shared" si="109"/>
        <v>12</v>
      </c>
      <c r="O819" s="19">
        <f t="shared" si="110"/>
        <v>49</v>
      </c>
      <c r="P819" s="12">
        <f t="shared" si="111"/>
        <v>170518.23699999996</v>
      </c>
      <c r="Q819" s="12">
        <f t="shared" si="112"/>
        <v>90410.50069999996</v>
      </c>
      <c r="R819" s="12">
        <f t="shared" si="113"/>
        <v>23729.715</v>
      </c>
      <c r="S819" s="10">
        <f t="shared" si="114"/>
        <v>258</v>
      </c>
      <c r="T819" s="10">
        <f t="shared" si="115"/>
        <v>35</v>
      </c>
      <c r="U819" s="46">
        <f t="shared" si="116"/>
        <v>376.66214285714284</v>
      </c>
    </row>
    <row r="820" spans="1:21" s="27" customFormat="1" x14ac:dyDescent="0.45">
      <c r="A820" s="40">
        <v>42342</v>
      </c>
      <c r="B820" s="9">
        <v>42348</v>
      </c>
      <c r="C820" s="7" t="s">
        <v>9</v>
      </c>
      <c r="D820" s="7" t="s">
        <v>2509</v>
      </c>
      <c r="E820" s="7" t="s">
        <v>139</v>
      </c>
      <c r="F820" s="7" t="s">
        <v>79</v>
      </c>
      <c r="G820" s="7" t="s">
        <v>13</v>
      </c>
      <c r="H820" s="7" t="s">
        <v>3226</v>
      </c>
      <c r="I820" s="16">
        <v>361.76400000000001</v>
      </c>
      <c r="J820" s="16">
        <v>2</v>
      </c>
      <c r="K820" s="16">
        <v>0.1</v>
      </c>
      <c r="L820" s="38">
        <v>68.333200000000005</v>
      </c>
      <c r="M820" s="19">
        <f t="shared" si="108"/>
        <v>2015</v>
      </c>
      <c r="N820" s="19">
        <f t="shared" si="109"/>
        <v>12</v>
      </c>
      <c r="O820" s="19">
        <f t="shared" si="110"/>
        <v>49</v>
      </c>
      <c r="P820" s="12">
        <f t="shared" si="111"/>
        <v>170518.23699999996</v>
      </c>
      <c r="Q820" s="12">
        <f t="shared" si="112"/>
        <v>90410.50069999996</v>
      </c>
      <c r="R820" s="12">
        <f t="shared" si="113"/>
        <v>23729.715</v>
      </c>
      <c r="S820" s="10">
        <f t="shared" si="114"/>
        <v>258</v>
      </c>
      <c r="T820" s="10">
        <f t="shared" si="115"/>
        <v>35</v>
      </c>
      <c r="U820" s="46">
        <f t="shared" si="116"/>
        <v>376.66214285714284</v>
      </c>
    </row>
    <row r="821" spans="1:21" s="27" customFormat="1" x14ac:dyDescent="0.45">
      <c r="A821" s="40">
        <v>42342</v>
      </c>
      <c r="B821" s="9">
        <v>42347</v>
      </c>
      <c r="C821" s="7" t="s">
        <v>9</v>
      </c>
      <c r="D821" s="7" t="s">
        <v>138</v>
      </c>
      <c r="E821" s="7" t="s">
        <v>139</v>
      </c>
      <c r="F821" s="7" t="s">
        <v>79</v>
      </c>
      <c r="G821" s="7" t="s">
        <v>13</v>
      </c>
      <c r="H821" s="7" t="s">
        <v>3226</v>
      </c>
      <c r="I821" s="16">
        <v>384.17399999999998</v>
      </c>
      <c r="J821" s="16">
        <v>7</v>
      </c>
      <c r="K821" s="16">
        <v>0.1</v>
      </c>
      <c r="L821" s="38">
        <v>29.880199999999981</v>
      </c>
      <c r="M821" s="19">
        <f t="shared" si="108"/>
        <v>2015</v>
      </c>
      <c r="N821" s="19">
        <f t="shared" si="109"/>
        <v>12</v>
      </c>
      <c r="O821" s="19">
        <f t="shared" si="110"/>
        <v>49</v>
      </c>
      <c r="P821" s="12">
        <f t="shared" si="111"/>
        <v>170518.23699999996</v>
      </c>
      <c r="Q821" s="12">
        <f t="shared" si="112"/>
        <v>90410.50069999996</v>
      </c>
      <c r="R821" s="12">
        <f t="shared" si="113"/>
        <v>23729.715</v>
      </c>
      <c r="S821" s="10">
        <f t="shared" si="114"/>
        <v>258</v>
      </c>
      <c r="T821" s="10">
        <f t="shared" si="115"/>
        <v>35</v>
      </c>
      <c r="U821" s="46">
        <f t="shared" si="116"/>
        <v>376.66214285714284</v>
      </c>
    </row>
    <row r="822" spans="1:21" s="27" customFormat="1" x14ac:dyDescent="0.45">
      <c r="A822" s="40">
        <v>42342</v>
      </c>
      <c r="B822" s="9">
        <v>42347</v>
      </c>
      <c r="C822" s="7" t="s">
        <v>18</v>
      </c>
      <c r="D822" s="7" t="s">
        <v>19</v>
      </c>
      <c r="E822" s="7" t="s">
        <v>20</v>
      </c>
      <c r="F822" s="7" t="s">
        <v>21</v>
      </c>
      <c r="G822" s="7" t="s">
        <v>13</v>
      </c>
      <c r="H822" s="7" t="s">
        <v>3228</v>
      </c>
      <c r="I822" s="16">
        <v>36.4</v>
      </c>
      <c r="J822" s="16">
        <v>5</v>
      </c>
      <c r="K822" s="16">
        <v>0</v>
      </c>
      <c r="L822" s="38">
        <v>13.832000000000001</v>
      </c>
      <c r="M822" s="19">
        <f t="shared" si="108"/>
        <v>2015</v>
      </c>
      <c r="N822" s="19">
        <f t="shared" si="109"/>
        <v>12</v>
      </c>
      <c r="O822" s="19">
        <f t="shared" si="110"/>
        <v>49</v>
      </c>
      <c r="P822" s="12">
        <f t="shared" si="111"/>
        <v>170518.23699999996</v>
      </c>
      <c r="Q822" s="12">
        <f t="shared" si="112"/>
        <v>90410.50069999996</v>
      </c>
      <c r="R822" s="12">
        <f t="shared" si="113"/>
        <v>23729.715</v>
      </c>
      <c r="S822" s="10">
        <f t="shared" si="114"/>
        <v>258</v>
      </c>
      <c r="T822" s="10">
        <f t="shared" si="115"/>
        <v>35</v>
      </c>
      <c r="U822" s="46">
        <f t="shared" si="116"/>
        <v>376.66214285714284</v>
      </c>
    </row>
    <row r="823" spans="1:21" s="27" customFormat="1" x14ac:dyDescent="0.45">
      <c r="A823" s="40">
        <v>42342</v>
      </c>
      <c r="B823" s="9">
        <v>42347</v>
      </c>
      <c r="C823" s="7" t="s">
        <v>9</v>
      </c>
      <c r="D823" s="7" t="s">
        <v>544</v>
      </c>
      <c r="E823" s="7" t="s">
        <v>20</v>
      </c>
      <c r="F823" s="7" t="s">
        <v>21</v>
      </c>
      <c r="G823" s="7" t="s">
        <v>13</v>
      </c>
      <c r="H823" s="7" t="s">
        <v>3228</v>
      </c>
      <c r="I823" s="16">
        <v>25.08</v>
      </c>
      <c r="J823" s="16">
        <v>6</v>
      </c>
      <c r="K823" s="16">
        <v>0</v>
      </c>
      <c r="L823" s="38">
        <v>9.0288000000000004</v>
      </c>
      <c r="M823" s="19">
        <f t="shared" si="108"/>
        <v>2015</v>
      </c>
      <c r="N823" s="19">
        <f t="shared" si="109"/>
        <v>12</v>
      </c>
      <c r="O823" s="19">
        <f t="shared" si="110"/>
        <v>49</v>
      </c>
      <c r="P823" s="12">
        <f t="shared" si="111"/>
        <v>170518.23699999996</v>
      </c>
      <c r="Q823" s="12">
        <f t="shared" si="112"/>
        <v>90410.50069999996</v>
      </c>
      <c r="R823" s="12">
        <f t="shared" si="113"/>
        <v>23729.715</v>
      </c>
      <c r="S823" s="10">
        <f t="shared" si="114"/>
        <v>258</v>
      </c>
      <c r="T823" s="10">
        <f t="shared" si="115"/>
        <v>35</v>
      </c>
      <c r="U823" s="46">
        <f t="shared" si="116"/>
        <v>376.66214285714284</v>
      </c>
    </row>
    <row r="824" spans="1:21" s="27" customFormat="1" x14ac:dyDescent="0.45">
      <c r="A824" s="40">
        <v>42343</v>
      </c>
      <c r="B824" s="9">
        <v>42347</v>
      </c>
      <c r="C824" s="7" t="s">
        <v>18</v>
      </c>
      <c r="D824" s="7" t="s">
        <v>466</v>
      </c>
      <c r="E824" s="7" t="s">
        <v>20</v>
      </c>
      <c r="F824" s="7" t="s">
        <v>21</v>
      </c>
      <c r="G824" s="7" t="s">
        <v>13</v>
      </c>
      <c r="H824" s="7" t="s">
        <v>3228</v>
      </c>
      <c r="I824" s="16">
        <v>44.46</v>
      </c>
      <c r="J824" s="16">
        <v>2</v>
      </c>
      <c r="K824" s="16">
        <v>0</v>
      </c>
      <c r="L824" s="38">
        <v>14.671799999999998</v>
      </c>
      <c r="M824" s="19">
        <f t="shared" si="108"/>
        <v>2015</v>
      </c>
      <c r="N824" s="19">
        <f t="shared" si="109"/>
        <v>12</v>
      </c>
      <c r="O824" s="19">
        <f t="shared" si="110"/>
        <v>49</v>
      </c>
      <c r="P824" s="12">
        <f t="shared" si="111"/>
        <v>170518.23699999996</v>
      </c>
      <c r="Q824" s="12">
        <f t="shared" si="112"/>
        <v>90410.50069999996</v>
      </c>
      <c r="R824" s="12">
        <f t="shared" si="113"/>
        <v>23729.715</v>
      </c>
      <c r="S824" s="10">
        <f t="shared" si="114"/>
        <v>258</v>
      </c>
      <c r="T824" s="10">
        <f t="shared" si="115"/>
        <v>35</v>
      </c>
      <c r="U824" s="46">
        <f t="shared" si="116"/>
        <v>376.66214285714284</v>
      </c>
    </row>
    <row r="825" spans="1:21" s="27" customFormat="1" x14ac:dyDescent="0.45">
      <c r="A825" s="40">
        <v>42343</v>
      </c>
      <c r="B825" s="9">
        <v>42347</v>
      </c>
      <c r="C825" s="7" t="s">
        <v>9</v>
      </c>
      <c r="D825" s="7" t="s">
        <v>138</v>
      </c>
      <c r="E825" s="7" t="s">
        <v>139</v>
      </c>
      <c r="F825" s="7" t="s">
        <v>79</v>
      </c>
      <c r="G825" s="7" t="s">
        <v>13</v>
      </c>
      <c r="H825" s="7" t="s">
        <v>3226</v>
      </c>
      <c r="I825" s="16">
        <v>164.64599999999999</v>
      </c>
      <c r="J825" s="16">
        <v>3</v>
      </c>
      <c r="K825" s="16">
        <v>0.1</v>
      </c>
      <c r="L825" s="38">
        <v>12.805799999999994</v>
      </c>
      <c r="M825" s="19">
        <f t="shared" si="108"/>
        <v>2015</v>
      </c>
      <c r="N825" s="19">
        <f t="shared" si="109"/>
        <v>12</v>
      </c>
      <c r="O825" s="19">
        <f t="shared" si="110"/>
        <v>49</v>
      </c>
      <c r="P825" s="12">
        <f t="shared" si="111"/>
        <v>170518.23699999996</v>
      </c>
      <c r="Q825" s="12">
        <f t="shared" si="112"/>
        <v>90410.50069999996</v>
      </c>
      <c r="R825" s="12">
        <f t="shared" si="113"/>
        <v>23729.715</v>
      </c>
      <c r="S825" s="10">
        <f t="shared" si="114"/>
        <v>258</v>
      </c>
      <c r="T825" s="10">
        <f t="shared" si="115"/>
        <v>35</v>
      </c>
      <c r="U825" s="46">
        <f t="shared" si="116"/>
        <v>376.66214285714284</v>
      </c>
    </row>
    <row r="826" spans="1:21" s="27" customFormat="1" x14ac:dyDescent="0.45">
      <c r="A826" s="40">
        <v>42343</v>
      </c>
      <c r="B826" s="9">
        <v>42346</v>
      </c>
      <c r="C826" s="7" t="s">
        <v>18</v>
      </c>
      <c r="D826" s="7" t="s">
        <v>2373</v>
      </c>
      <c r="E826" s="7" t="s">
        <v>173</v>
      </c>
      <c r="F826" s="7" t="s">
        <v>12</v>
      </c>
      <c r="G826" s="7" t="s">
        <v>13</v>
      </c>
      <c r="H826" s="7" t="s">
        <v>3226</v>
      </c>
      <c r="I826" s="16">
        <v>97.424000000000007</v>
      </c>
      <c r="J826" s="16">
        <v>2</v>
      </c>
      <c r="K826" s="16">
        <v>0.2</v>
      </c>
      <c r="L826" s="38">
        <v>10.960199999999993</v>
      </c>
      <c r="M826" s="19">
        <f t="shared" si="108"/>
        <v>2015</v>
      </c>
      <c r="N826" s="19">
        <f t="shared" si="109"/>
        <v>12</v>
      </c>
      <c r="O826" s="19">
        <f t="shared" si="110"/>
        <v>49</v>
      </c>
      <c r="P826" s="12">
        <f t="shared" si="111"/>
        <v>170518.23699999996</v>
      </c>
      <c r="Q826" s="12">
        <f t="shared" si="112"/>
        <v>90410.50069999996</v>
      </c>
      <c r="R826" s="12">
        <f t="shared" si="113"/>
        <v>23729.715</v>
      </c>
      <c r="S826" s="10">
        <f t="shared" si="114"/>
        <v>258</v>
      </c>
      <c r="T826" s="10">
        <f t="shared" si="115"/>
        <v>35</v>
      </c>
      <c r="U826" s="46">
        <f t="shared" si="116"/>
        <v>376.66214285714284</v>
      </c>
    </row>
    <row r="827" spans="1:21" s="27" customFormat="1" x14ac:dyDescent="0.45">
      <c r="A827" s="40">
        <v>42344</v>
      </c>
      <c r="B827" s="9">
        <v>42349</v>
      </c>
      <c r="C827" s="7" t="s">
        <v>9</v>
      </c>
      <c r="D827" s="7" t="s">
        <v>636</v>
      </c>
      <c r="E827" s="7" t="s">
        <v>160</v>
      </c>
      <c r="F827" s="7" t="s">
        <v>21</v>
      </c>
      <c r="G827" s="7" t="s">
        <v>13</v>
      </c>
      <c r="H827" s="7" t="s">
        <v>3228</v>
      </c>
      <c r="I827" s="16">
        <v>206.11199999999997</v>
      </c>
      <c r="J827" s="16">
        <v>6</v>
      </c>
      <c r="K827" s="16">
        <v>0.2</v>
      </c>
      <c r="L827" s="38">
        <v>48.951600000000013</v>
      </c>
      <c r="M827" s="19">
        <f t="shared" si="108"/>
        <v>2015</v>
      </c>
      <c r="N827" s="19">
        <f t="shared" si="109"/>
        <v>12</v>
      </c>
      <c r="O827" s="19">
        <f t="shared" si="110"/>
        <v>50</v>
      </c>
      <c r="P827" s="12">
        <f t="shared" si="111"/>
        <v>170518.23699999996</v>
      </c>
      <c r="Q827" s="12">
        <f t="shared" si="112"/>
        <v>90410.50069999996</v>
      </c>
      <c r="R827" s="12">
        <f t="shared" si="113"/>
        <v>17222.834500000004</v>
      </c>
      <c r="S827" s="10">
        <f t="shared" si="114"/>
        <v>155</v>
      </c>
      <c r="T827" s="10">
        <f t="shared" si="115"/>
        <v>18</v>
      </c>
      <c r="U827" s="46">
        <f t="shared" si="116"/>
        <v>441.61114102564113</v>
      </c>
    </row>
    <row r="828" spans="1:21" s="27" customFormat="1" x14ac:dyDescent="0.45">
      <c r="A828" s="40">
        <v>42344</v>
      </c>
      <c r="B828" s="9">
        <v>42344</v>
      </c>
      <c r="C828" s="7" t="s">
        <v>9</v>
      </c>
      <c r="D828" s="7" t="s">
        <v>2196</v>
      </c>
      <c r="E828" s="7" t="s">
        <v>249</v>
      </c>
      <c r="F828" s="7" t="s">
        <v>79</v>
      </c>
      <c r="G828" s="7" t="s">
        <v>13</v>
      </c>
      <c r="H828" s="7" t="s">
        <v>3226</v>
      </c>
      <c r="I828" s="16">
        <v>70.685999999999993</v>
      </c>
      <c r="J828" s="16">
        <v>1</v>
      </c>
      <c r="K828" s="16">
        <v>0.3</v>
      </c>
      <c r="L828" s="38">
        <v>-24.23520000000001</v>
      </c>
      <c r="M828" s="19">
        <f t="shared" si="108"/>
        <v>2015</v>
      </c>
      <c r="N828" s="19">
        <f t="shared" si="109"/>
        <v>12</v>
      </c>
      <c r="O828" s="19">
        <f t="shared" si="110"/>
        <v>50</v>
      </c>
      <c r="P828" s="12">
        <f t="shared" si="111"/>
        <v>170518.23699999996</v>
      </c>
      <c r="Q828" s="12">
        <f t="shared" si="112"/>
        <v>90410.50069999996</v>
      </c>
      <c r="R828" s="12">
        <f t="shared" si="113"/>
        <v>17222.834500000004</v>
      </c>
      <c r="S828" s="10">
        <f t="shared" si="114"/>
        <v>155</v>
      </c>
      <c r="T828" s="10">
        <f t="shared" si="115"/>
        <v>18</v>
      </c>
      <c r="U828" s="46">
        <f t="shared" si="116"/>
        <v>441.61114102564113</v>
      </c>
    </row>
    <row r="829" spans="1:21" s="27" customFormat="1" x14ac:dyDescent="0.45">
      <c r="A829" s="40">
        <v>42344</v>
      </c>
      <c r="B829" s="9">
        <v>42348</v>
      </c>
      <c r="C829" s="7" t="s">
        <v>9</v>
      </c>
      <c r="D829" s="7" t="s">
        <v>138</v>
      </c>
      <c r="E829" s="7" t="s">
        <v>139</v>
      </c>
      <c r="F829" s="7" t="s">
        <v>79</v>
      </c>
      <c r="G829" s="7" t="s">
        <v>13</v>
      </c>
      <c r="H829" s="7" t="s">
        <v>3228</v>
      </c>
      <c r="I829" s="16">
        <v>113.92</v>
      </c>
      <c r="J829" s="16">
        <v>4</v>
      </c>
      <c r="K829" s="16">
        <v>0</v>
      </c>
      <c r="L829" s="38">
        <v>42.150400000000005</v>
      </c>
      <c r="M829" s="19">
        <f t="shared" si="108"/>
        <v>2015</v>
      </c>
      <c r="N829" s="19">
        <f t="shared" si="109"/>
        <v>12</v>
      </c>
      <c r="O829" s="19">
        <f t="shared" si="110"/>
        <v>50</v>
      </c>
      <c r="P829" s="12">
        <f t="shared" si="111"/>
        <v>170518.23699999996</v>
      </c>
      <c r="Q829" s="12">
        <f t="shared" si="112"/>
        <v>90410.50069999996</v>
      </c>
      <c r="R829" s="12">
        <f t="shared" si="113"/>
        <v>17222.834500000004</v>
      </c>
      <c r="S829" s="10">
        <f t="shared" si="114"/>
        <v>155</v>
      </c>
      <c r="T829" s="10">
        <f t="shared" si="115"/>
        <v>18</v>
      </c>
      <c r="U829" s="46">
        <f t="shared" si="116"/>
        <v>441.61114102564113</v>
      </c>
    </row>
    <row r="830" spans="1:21" s="27" customFormat="1" x14ac:dyDescent="0.45">
      <c r="A830" s="40">
        <v>42345</v>
      </c>
      <c r="B830" s="9">
        <v>42349</v>
      </c>
      <c r="C830" s="7" t="s">
        <v>9</v>
      </c>
      <c r="D830" s="7" t="s">
        <v>10</v>
      </c>
      <c r="E830" s="7" t="s">
        <v>11</v>
      </c>
      <c r="F830" s="7" t="s">
        <v>12</v>
      </c>
      <c r="G830" s="7" t="s">
        <v>13</v>
      </c>
      <c r="H830" s="7" t="s">
        <v>3226</v>
      </c>
      <c r="I830" s="16">
        <v>283.92</v>
      </c>
      <c r="J830" s="16">
        <v>4</v>
      </c>
      <c r="K830" s="16">
        <v>0</v>
      </c>
      <c r="L830" s="38">
        <v>70.980000000000018</v>
      </c>
      <c r="M830" s="19">
        <f t="shared" si="108"/>
        <v>2015</v>
      </c>
      <c r="N830" s="19">
        <f t="shared" si="109"/>
        <v>12</v>
      </c>
      <c r="O830" s="19">
        <f t="shared" si="110"/>
        <v>50</v>
      </c>
      <c r="P830" s="12">
        <f t="shared" si="111"/>
        <v>170518.23699999996</v>
      </c>
      <c r="Q830" s="12">
        <f t="shared" si="112"/>
        <v>90410.50069999996</v>
      </c>
      <c r="R830" s="12">
        <f t="shared" si="113"/>
        <v>17222.834500000004</v>
      </c>
      <c r="S830" s="10">
        <f t="shared" si="114"/>
        <v>155</v>
      </c>
      <c r="T830" s="10">
        <f t="shared" si="115"/>
        <v>18</v>
      </c>
      <c r="U830" s="46">
        <f t="shared" si="116"/>
        <v>441.61114102564113</v>
      </c>
    </row>
    <row r="831" spans="1:21" s="27" customFormat="1" x14ac:dyDescent="0.45">
      <c r="A831" s="40">
        <v>42345</v>
      </c>
      <c r="B831" s="9">
        <v>42350</v>
      </c>
      <c r="C831" s="7" t="s">
        <v>9</v>
      </c>
      <c r="D831" s="7" t="s">
        <v>19</v>
      </c>
      <c r="E831" s="7" t="s">
        <v>20</v>
      </c>
      <c r="F831" s="7" t="s">
        <v>21</v>
      </c>
      <c r="G831" s="7" t="s">
        <v>13</v>
      </c>
      <c r="H831" s="7" t="s">
        <v>3228</v>
      </c>
      <c r="I831" s="16">
        <v>79.92</v>
      </c>
      <c r="J831" s="16">
        <v>4</v>
      </c>
      <c r="K831" s="16">
        <v>0</v>
      </c>
      <c r="L831" s="38">
        <v>28.7712</v>
      </c>
      <c r="M831" s="19">
        <f t="shared" si="108"/>
        <v>2015</v>
      </c>
      <c r="N831" s="19">
        <f t="shared" si="109"/>
        <v>12</v>
      </c>
      <c r="O831" s="19">
        <f t="shared" si="110"/>
        <v>50</v>
      </c>
      <c r="P831" s="12">
        <f t="shared" si="111"/>
        <v>170518.23699999996</v>
      </c>
      <c r="Q831" s="12">
        <f t="shared" si="112"/>
        <v>90410.50069999996</v>
      </c>
      <c r="R831" s="12">
        <f t="shared" si="113"/>
        <v>17222.834500000004</v>
      </c>
      <c r="S831" s="10">
        <f t="shared" si="114"/>
        <v>155</v>
      </c>
      <c r="T831" s="10">
        <f t="shared" si="115"/>
        <v>18</v>
      </c>
      <c r="U831" s="46">
        <f t="shared" si="116"/>
        <v>441.61114102564113</v>
      </c>
    </row>
    <row r="832" spans="1:21" s="27" customFormat="1" x14ac:dyDescent="0.45">
      <c r="A832" s="40">
        <v>42348</v>
      </c>
      <c r="B832" s="9">
        <v>42354</v>
      </c>
      <c r="C832" s="7" t="s">
        <v>18</v>
      </c>
      <c r="D832" s="7" t="s">
        <v>169</v>
      </c>
      <c r="E832" s="7" t="s">
        <v>123</v>
      </c>
      <c r="F832" s="7" t="s">
        <v>55</v>
      </c>
      <c r="G832" s="7" t="s">
        <v>13</v>
      </c>
      <c r="H832" s="7" t="s">
        <v>29</v>
      </c>
      <c r="I832" s="16">
        <v>801.96</v>
      </c>
      <c r="J832" s="16">
        <v>2</v>
      </c>
      <c r="K832" s="16">
        <v>0</v>
      </c>
      <c r="L832" s="38">
        <v>200.49</v>
      </c>
      <c r="M832" s="19">
        <f t="shared" si="108"/>
        <v>2015</v>
      </c>
      <c r="N832" s="19">
        <f t="shared" si="109"/>
        <v>12</v>
      </c>
      <c r="O832" s="19">
        <f t="shared" si="110"/>
        <v>50</v>
      </c>
      <c r="P832" s="12">
        <f t="shared" si="111"/>
        <v>170518.23699999996</v>
      </c>
      <c r="Q832" s="12">
        <f t="shared" si="112"/>
        <v>90410.50069999996</v>
      </c>
      <c r="R832" s="12">
        <f t="shared" si="113"/>
        <v>17222.834500000004</v>
      </c>
      <c r="S832" s="10">
        <f t="shared" si="114"/>
        <v>155</v>
      </c>
      <c r="T832" s="10">
        <f t="shared" si="115"/>
        <v>18</v>
      </c>
      <c r="U832" s="46">
        <f t="shared" si="116"/>
        <v>441.61114102564113</v>
      </c>
    </row>
    <row r="833" spans="1:21" s="27" customFormat="1" x14ac:dyDescent="0.45">
      <c r="A833" s="40">
        <v>42348</v>
      </c>
      <c r="B833" s="9">
        <v>42354</v>
      </c>
      <c r="C833" s="7" t="s">
        <v>18</v>
      </c>
      <c r="D833" s="7" t="s">
        <v>169</v>
      </c>
      <c r="E833" s="7" t="s">
        <v>123</v>
      </c>
      <c r="F833" s="7" t="s">
        <v>55</v>
      </c>
      <c r="G833" s="7" t="s">
        <v>13</v>
      </c>
      <c r="H833" s="7" t="s">
        <v>3226</v>
      </c>
      <c r="I833" s="16">
        <v>191.96</v>
      </c>
      <c r="J833" s="16">
        <v>2</v>
      </c>
      <c r="K833" s="16">
        <v>0</v>
      </c>
      <c r="L833" s="38">
        <v>32.633199999999988</v>
      </c>
      <c r="M833" s="19">
        <f t="shared" si="108"/>
        <v>2015</v>
      </c>
      <c r="N833" s="19">
        <f t="shared" si="109"/>
        <v>12</v>
      </c>
      <c r="O833" s="19">
        <f t="shared" si="110"/>
        <v>50</v>
      </c>
      <c r="P833" s="12">
        <f t="shared" si="111"/>
        <v>170518.23699999996</v>
      </c>
      <c r="Q833" s="12">
        <f t="shared" si="112"/>
        <v>90410.50069999996</v>
      </c>
      <c r="R833" s="12">
        <f t="shared" si="113"/>
        <v>17222.834500000004</v>
      </c>
      <c r="S833" s="10">
        <f t="shared" si="114"/>
        <v>155</v>
      </c>
      <c r="T833" s="10">
        <f t="shared" si="115"/>
        <v>18</v>
      </c>
      <c r="U833" s="46">
        <f t="shared" si="116"/>
        <v>441.61114102564113</v>
      </c>
    </row>
    <row r="834" spans="1:21" s="27" customFormat="1" x14ac:dyDescent="0.45">
      <c r="A834" s="40">
        <v>42348</v>
      </c>
      <c r="B834" s="9">
        <v>42354</v>
      </c>
      <c r="C834" s="7" t="s">
        <v>18</v>
      </c>
      <c r="D834" s="7" t="s">
        <v>1940</v>
      </c>
      <c r="E834" s="7" t="s">
        <v>1255</v>
      </c>
      <c r="F834" s="7" t="s">
        <v>79</v>
      </c>
      <c r="G834" s="7" t="s">
        <v>13</v>
      </c>
      <c r="H834" s="7" t="s">
        <v>3226</v>
      </c>
      <c r="I834" s="16">
        <v>542.93999999999994</v>
      </c>
      <c r="J834" s="16">
        <v>3</v>
      </c>
      <c r="K834" s="16">
        <v>0</v>
      </c>
      <c r="L834" s="38">
        <v>141.1644</v>
      </c>
      <c r="M834" s="19">
        <f t="shared" ref="M834:M897" si="117">YEAR(A834)</f>
        <v>2015</v>
      </c>
      <c r="N834" s="19">
        <f t="shared" ref="N834:N897" si="118">MONTH(A834)</f>
        <v>12</v>
      </c>
      <c r="O834" s="19">
        <f t="shared" ref="O834:O897" si="119">WEEKNUM(A834)</f>
        <v>50</v>
      </c>
      <c r="P834" s="12">
        <f t="shared" ref="P834:P897" si="120">SUMIF($M:$M,M834,$I:$I)</f>
        <v>170518.23699999996</v>
      </c>
      <c r="Q834" s="12">
        <f t="shared" ref="Q834:Q897" si="121">SUMIF($N:$N,N834,$I:$I)</f>
        <v>90410.50069999996</v>
      </c>
      <c r="R834" s="12">
        <f t="shared" ref="R834:R897" si="122">SUMIF($O:$O,O834,$I:$I)</f>
        <v>17222.834500000004</v>
      </c>
      <c r="S834" s="10">
        <f t="shared" ref="S834:S897" si="123">SUMIF($O:$O,O834,$J:$J)</f>
        <v>155</v>
      </c>
      <c r="T834" s="10">
        <f t="shared" ref="T834:T897" si="124">COUNTIFS($O:$O,O834,$K:$K,"&lt;&gt;0")</f>
        <v>18</v>
      </c>
      <c r="U834" s="46">
        <f t="shared" si="116"/>
        <v>441.61114102564113</v>
      </c>
    </row>
    <row r="835" spans="1:21" s="27" customFormat="1" x14ac:dyDescent="0.45">
      <c r="A835" s="40">
        <v>42349</v>
      </c>
      <c r="B835" s="9">
        <v>42354</v>
      </c>
      <c r="C835" s="7" t="s">
        <v>9</v>
      </c>
      <c r="D835" s="7" t="s">
        <v>527</v>
      </c>
      <c r="E835" s="7" t="s">
        <v>228</v>
      </c>
      <c r="F835" s="7" t="s">
        <v>21</v>
      </c>
      <c r="G835" s="7" t="s">
        <v>13</v>
      </c>
      <c r="H835" s="7" t="s">
        <v>14</v>
      </c>
      <c r="I835" s="16">
        <v>69.576000000000008</v>
      </c>
      <c r="J835" s="16">
        <v>4</v>
      </c>
      <c r="K835" s="16">
        <v>0.7</v>
      </c>
      <c r="L835" s="38">
        <v>-143.79040000000001</v>
      </c>
      <c r="M835" s="19">
        <f t="shared" si="117"/>
        <v>2015</v>
      </c>
      <c r="N835" s="19">
        <f t="shared" si="118"/>
        <v>12</v>
      </c>
      <c r="O835" s="19">
        <f t="shared" si="119"/>
        <v>50</v>
      </c>
      <c r="P835" s="12">
        <f t="shared" si="120"/>
        <v>170518.23699999996</v>
      </c>
      <c r="Q835" s="12">
        <f t="shared" si="121"/>
        <v>90410.50069999996</v>
      </c>
      <c r="R835" s="12">
        <f t="shared" si="122"/>
        <v>17222.834500000004</v>
      </c>
      <c r="S835" s="10">
        <f t="shared" si="123"/>
        <v>155</v>
      </c>
      <c r="T835" s="10">
        <f t="shared" si="124"/>
        <v>18</v>
      </c>
      <c r="U835" s="46">
        <f t="shared" ref="U835:U898" si="125">AVERAGEIF($O:$O,O835,$I:$I)</f>
        <v>441.61114102564113</v>
      </c>
    </row>
    <row r="836" spans="1:21" s="27" customFormat="1" x14ac:dyDescent="0.45">
      <c r="A836" s="40">
        <v>42349</v>
      </c>
      <c r="B836" s="9">
        <v>42354</v>
      </c>
      <c r="C836" s="7" t="s">
        <v>9</v>
      </c>
      <c r="D836" s="7" t="s">
        <v>527</v>
      </c>
      <c r="E836" s="7" t="s">
        <v>228</v>
      </c>
      <c r="F836" s="7" t="s">
        <v>21</v>
      </c>
      <c r="G836" s="7" t="s">
        <v>13</v>
      </c>
      <c r="H836" s="7" t="s">
        <v>3228</v>
      </c>
      <c r="I836" s="16">
        <v>52.416000000000004</v>
      </c>
      <c r="J836" s="16">
        <v>9</v>
      </c>
      <c r="K836" s="16">
        <v>0.2</v>
      </c>
      <c r="L836" s="38">
        <v>15.069600000000007</v>
      </c>
      <c r="M836" s="19">
        <f t="shared" si="117"/>
        <v>2015</v>
      </c>
      <c r="N836" s="19">
        <f t="shared" si="118"/>
        <v>12</v>
      </c>
      <c r="O836" s="19">
        <f t="shared" si="119"/>
        <v>50</v>
      </c>
      <c r="P836" s="12">
        <f t="shared" si="120"/>
        <v>170518.23699999996</v>
      </c>
      <c r="Q836" s="12">
        <f t="shared" si="121"/>
        <v>90410.50069999996</v>
      </c>
      <c r="R836" s="12">
        <f t="shared" si="122"/>
        <v>17222.834500000004</v>
      </c>
      <c r="S836" s="10">
        <f t="shared" si="123"/>
        <v>155</v>
      </c>
      <c r="T836" s="10">
        <f t="shared" si="124"/>
        <v>18</v>
      </c>
      <c r="U836" s="46">
        <f t="shared" si="125"/>
        <v>441.61114102564113</v>
      </c>
    </row>
    <row r="837" spans="1:21" s="27" customFormat="1" x14ac:dyDescent="0.45">
      <c r="A837" s="40">
        <v>42349</v>
      </c>
      <c r="B837" s="9">
        <v>42354</v>
      </c>
      <c r="C837" s="7" t="s">
        <v>9</v>
      </c>
      <c r="D837" s="7" t="s">
        <v>527</v>
      </c>
      <c r="E837" s="7" t="s">
        <v>228</v>
      </c>
      <c r="F837" s="7" t="s">
        <v>21</v>
      </c>
      <c r="G837" s="7" t="s">
        <v>13</v>
      </c>
      <c r="H837" s="7" t="s">
        <v>3228</v>
      </c>
      <c r="I837" s="16">
        <v>54.920000000000009</v>
      </c>
      <c r="J837" s="16">
        <v>5</v>
      </c>
      <c r="K837" s="16">
        <v>0.2</v>
      </c>
      <c r="L837" s="38">
        <v>10.983999999999996</v>
      </c>
      <c r="M837" s="19">
        <f t="shared" si="117"/>
        <v>2015</v>
      </c>
      <c r="N837" s="19">
        <f t="shared" si="118"/>
        <v>12</v>
      </c>
      <c r="O837" s="19">
        <f t="shared" si="119"/>
        <v>50</v>
      </c>
      <c r="P837" s="12">
        <f t="shared" si="120"/>
        <v>170518.23699999996</v>
      </c>
      <c r="Q837" s="12">
        <f t="shared" si="121"/>
        <v>90410.50069999996</v>
      </c>
      <c r="R837" s="12">
        <f t="shared" si="122"/>
        <v>17222.834500000004</v>
      </c>
      <c r="S837" s="10">
        <f t="shared" si="123"/>
        <v>155</v>
      </c>
      <c r="T837" s="10">
        <f t="shared" si="124"/>
        <v>18</v>
      </c>
      <c r="U837" s="46">
        <f t="shared" si="125"/>
        <v>441.61114102564113</v>
      </c>
    </row>
    <row r="838" spans="1:21" s="27" customFormat="1" x14ac:dyDescent="0.45">
      <c r="A838" s="40">
        <v>42349</v>
      </c>
      <c r="B838" s="9">
        <v>42354</v>
      </c>
      <c r="C838" s="7" t="s">
        <v>9</v>
      </c>
      <c r="D838" s="7" t="s">
        <v>527</v>
      </c>
      <c r="E838" s="7" t="s">
        <v>228</v>
      </c>
      <c r="F838" s="7" t="s">
        <v>21</v>
      </c>
      <c r="G838" s="7" t="s">
        <v>13</v>
      </c>
      <c r="H838" s="7" t="s">
        <v>29</v>
      </c>
      <c r="I838" s="16">
        <v>364.95</v>
      </c>
      <c r="J838" s="16">
        <v>5</v>
      </c>
      <c r="K838" s="16">
        <v>0.5</v>
      </c>
      <c r="L838" s="38">
        <v>-248.16599999999994</v>
      </c>
      <c r="M838" s="19">
        <f t="shared" si="117"/>
        <v>2015</v>
      </c>
      <c r="N838" s="19">
        <f t="shared" si="118"/>
        <v>12</v>
      </c>
      <c r="O838" s="19">
        <f t="shared" si="119"/>
        <v>50</v>
      </c>
      <c r="P838" s="12">
        <f t="shared" si="120"/>
        <v>170518.23699999996</v>
      </c>
      <c r="Q838" s="12">
        <f t="shared" si="121"/>
        <v>90410.50069999996</v>
      </c>
      <c r="R838" s="12">
        <f t="shared" si="122"/>
        <v>17222.834500000004</v>
      </c>
      <c r="S838" s="10">
        <f t="shared" si="123"/>
        <v>155</v>
      </c>
      <c r="T838" s="10">
        <f t="shared" si="124"/>
        <v>18</v>
      </c>
      <c r="U838" s="46">
        <f t="shared" si="125"/>
        <v>441.61114102564113</v>
      </c>
    </row>
    <row r="839" spans="1:21" s="27" customFormat="1" x14ac:dyDescent="0.45">
      <c r="A839" s="40">
        <v>42350</v>
      </c>
      <c r="B839" s="9">
        <v>42354</v>
      </c>
      <c r="C839" s="7" t="s">
        <v>9</v>
      </c>
      <c r="D839" s="7" t="s">
        <v>1152</v>
      </c>
      <c r="E839" s="7" t="s">
        <v>20</v>
      </c>
      <c r="F839" s="7" t="s">
        <v>21</v>
      </c>
      <c r="G839" s="7" t="s">
        <v>13</v>
      </c>
      <c r="H839" s="7" t="s">
        <v>3226</v>
      </c>
      <c r="I839" s="16">
        <v>348.92800000000005</v>
      </c>
      <c r="J839" s="16">
        <v>2</v>
      </c>
      <c r="K839" s="16">
        <v>0.2</v>
      </c>
      <c r="L839" s="38">
        <v>34.89279999999998</v>
      </c>
      <c r="M839" s="19">
        <f t="shared" si="117"/>
        <v>2015</v>
      </c>
      <c r="N839" s="19">
        <f t="shared" si="118"/>
        <v>12</v>
      </c>
      <c r="O839" s="19">
        <f t="shared" si="119"/>
        <v>50</v>
      </c>
      <c r="P839" s="12">
        <f t="shared" si="120"/>
        <v>170518.23699999996</v>
      </c>
      <c r="Q839" s="12">
        <f t="shared" si="121"/>
        <v>90410.50069999996</v>
      </c>
      <c r="R839" s="12">
        <f t="shared" si="122"/>
        <v>17222.834500000004</v>
      </c>
      <c r="S839" s="10">
        <f t="shared" si="123"/>
        <v>155</v>
      </c>
      <c r="T839" s="10">
        <f t="shared" si="124"/>
        <v>18</v>
      </c>
      <c r="U839" s="46">
        <f t="shared" si="125"/>
        <v>441.61114102564113</v>
      </c>
    </row>
    <row r="840" spans="1:21" s="27" customFormat="1" x14ac:dyDescent="0.45">
      <c r="A840" s="40">
        <v>42350</v>
      </c>
      <c r="B840" s="9">
        <v>42354</v>
      </c>
      <c r="C840" s="7" t="s">
        <v>9</v>
      </c>
      <c r="D840" s="7" t="s">
        <v>312</v>
      </c>
      <c r="E840" s="7" t="s">
        <v>20</v>
      </c>
      <c r="F840" s="7" t="s">
        <v>21</v>
      </c>
      <c r="G840" s="7" t="s">
        <v>13</v>
      </c>
      <c r="H840" s="7" t="s">
        <v>3228</v>
      </c>
      <c r="I840" s="16">
        <v>166.5</v>
      </c>
      <c r="J840" s="16">
        <v>3</v>
      </c>
      <c r="K840" s="16">
        <v>0</v>
      </c>
      <c r="L840" s="38">
        <v>21.64500000000001</v>
      </c>
      <c r="M840" s="19">
        <f t="shared" si="117"/>
        <v>2015</v>
      </c>
      <c r="N840" s="19">
        <f t="shared" si="118"/>
        <v>12</v>
      </c>
      <c r="O840" s="19">
        <f t="shared" si="119"/>
        <v>50</v>
      </c>
      <c r="P840" s="12">
        <f t="shared" si="120"/>
        <v>170518.23699999996</v>
      </c>
      <c r="Q840" s="12">
        <f t="shared" si="121"/>
        <v>90410.50069999996</v>
      </c>
      <c r="R840" s="12">
        <f t="shared" si="122"/>
        <v>17222.834500000004</v>
      </c>
      <c r="S840" s="10">
        <f t="shared" si="123"/>
        <v>155</v>
      </c>
      <c r="T840" s="10">
        <f t="shared" si="124"/>
        <v>18</v>
      </c>
      <c r="U840" s="46">
        <f t="shared" si="125"/>
        <v>441.61114102564113</v>
      </c>
    </row>
    <row r="841" spans="1:21" s="27" customFormat="1" x14ac:dyDescent="0.45">
      <c r="A841" s="40">
        <v>42352</v>
      </c>
      <c r="B841" s="9">
        <v>42356</v>
      </c>
      <c r="C841" s="7" t="s">
        <v>18</v>
      </c>
      <c r="D841" s="7" t="s">
        <v>169</v>
      </c>
      <c r="E841" s="7" t="s">
        <v>713</v>
      </c>
      <c r="F841" s="7" t="s">
        <v>12</v>
      </c>
      <c r="G841" s="7" t="s">
        <v>13</v>
      </c>
      <c r="H841" s="7" t="s">
        <v>3228</v>
      </c>
      <c r="I841" s="16">
        <v>6.16</v>
      </c>
      <c r="J841" s="16">
        <v>2</v>
      </c>
      <c r="K841" s="16">
        <v>0</v>
      </c>
      <c r="L841" s="38">
        <v>1.9711999999999996</v>
      </c>
      <c r="M841" s="19">
        <f t="shared" si="117"/>
        <v>2015</v>
      </c>
      <c r="N841" s="19">
        <f t="shared" si="118"/>
        <v>12</v>
      </c>
      <c r="O841" s="19">
        <f t="shared" si="119"/>
        <v>51</v>
      </c>
      <c r="P841" s="12">
        <f t="shared" si="120"/>
        <v>170518.23699999996</v>
      </c>
      <c r="Q841" s="12">
        <f t="shared" si="121"/>
        <v>90410.50069999996</v>
      </c>
      <c r="R841" s="12">
        <f t="shared" si="122"/>
        <v>22575.500999999993</v>
      </c>
      <c r="S841" s="10">
        <f t="shared" si="123"/>
        <v>215</v>
      </c>
      <c r="T841" s="10">
        <f t="shared" si="124"/>
        <v>30</v>
      </c>
      <c r="U841" s="46">
        <f t="shared" si="125"/>
        <v>442.65688235294101</v>
      </c>
    </row>
    <row r="842" spans="1:21" s="27" customFormat="1" x14ac:dyDescent="0.45">
      <c r="A842" s="40">
        <v>42352</v>
      </c>
      <c r="B842" s="9">
        <v>42356</v>
      </c>
      <c r="C842" s="7" t="s">
        <v>52</v>
      </c>
      <c r="D842" s="7" t="s">
        <v>19</v>
      </c>
      <c r="E842" s="7" t="s">
        <v>20</v>
      </c>
      <c r="F842" s="7" t="s">
        <v>21</v>
      </c>
      <c r="G842" s="7" t="s">
        <v>13</v>
      </c>
      <c r="H842" s="7" t="s">
        <v>3228</v>
      </c>
      <c r="I842" s="16">
        <v>15.24</v>
      </c>
      <c r="J842" s="16">
        <v>3</v>
      </c>
      <c r="K842" s="16">
        <v>0</v>
      </c>
      <c r="L842" s="38">
        <v>5.1815999999999995</v>
      </c>
      <c r="M842" s="19">
        <f t="shared" si="117"/>
        <v>2015</v>
      </c>
      <c r="N842" s="19">
        <f t="shared" si="118"/>
        <v>12</v>
      </c>
      <c r="O842" s="19">
        <f t="shared" si="119"/>
        <v>51</v>
      </c>
      <c r="P842" s="12">
        <f t="shared" si="120"/>
        <v>170518.23699999996</v>
      </c>
      <c r="Q842" s="12">
        <f t="shared" si="121"/>
        <v>90410.50069999996</v>
      </c>
      <c r="R842" s="12">
        <f t="shared" si="122"/>
        <v>22575.500999999993</v>
      </c>
      <c r="S842" s="10">
        <f t="shared" si="123"/>
        <v>215</v>
      </c>
      <c r="T842" s="10">
        <f t="shared" si="124"/>
        <v>30</v>
      </c>
      <c r="U842" s="46">
        <f t="shared" si="125"/>
        <v>442.65688235294101</v>
      </c>
    </row>
    <row r="843" spans="1:21" s="27" customFormat="1" x14ac:dyDescent="0.45">
      <c r="A843" s="40">
        <v>42352</v>
      </c>
      <c r="B843" s="9">
        <v>42356</v>
      </c>
      <c r="C843" s="7" t="s">
        <v>9</v>
      </c>
      <c r="D843" s="7" t="s">
        <v>813</v>
      </c>
      <c r="E843" s="7" t="s">
        <v>20</v>
      </c>
      <c r="F843" s="7" t="s">
        <v>21</v>
      </c>
      <c r="G843" s="7" t="s">
        <v>13</v>
      </c>
      <c r="H843" s="7" t="s">
        <v>3228</v>
      </c>
      <c r="I843" s="16">
        <v>29.22</v>
      </c>
      <c r="J843" s="16">
        <v>3</v>
      </c>
      <c r="K843" s="16">
        <v>0</v>
      </c>
      <c r="L843" s="38">
        <v>12.856800000000002</v>
      </c>
      <c r="M843" s="19">
        <f t="shared" si="117"/>
        <v>2015</v>
      </c>
      <c r="N843" s="19">
        <f t="shared" si="118"/>
        <v>12</v>
      </c>
      <c r="O843" s="19">
        <f t="shared" si="119"/>
        <v>51</v>
      </c>
      <c r="P843" s="12">
        <f t="shared" si="120"/>
        <v>170518.23699999996</v>
      </c>
      <c r="Q843" s="12">
        <f t="shared" si="121"/>
        <v>90410.50069999996</v>
      </c>
      <c r="R843" s="12">
        <f t="shared" si="122"/>
        <v>22575.500999999993</v>
      </c>
      <c r="S843" s="10">
        <f t="shared" si="123"/>
        <v>215</v>
      </c>
      <c r="T843" s="10">
        <f t="shared" si="124"/>
        <v>30</v>
      </c>
      <c r="U843" s="46">
        <f t="shared" si="125"/>
        <v>442.65688235294101</v>
      </c>
    </row>
    <row r="844" spans="1:21" s="27" customFormat="1" x14ac:dyDescent="0.45">
      <c r="A844" s="40">
        <v>42352</v>
      </c>
      <c r="B844" s="9">
        <v>42354</v>
      </c>
      <c r="C844" s="7" t="s">
        <v>18</v>
      </c>
      <c r="D844" s="7" t="s">
        <v>19</v>
      </c>
      <c r="E844" s="7" t="s">
        <v>20</v>
      </c>
      <c r="F844" s="7" t="s">
        <v>21</v>
      </c>
      <c r="G844" s="7" t="s">
        <v>13</v>
      </c>
      <c r="H844" s="7" t="s">
        <v>29</v>
      </c>
      <c r="I844" s="16">
        <v>273.56799999999998</v>
      </c>
      <c r="J844" s="16">
        <v>2</v>
      </c>
      <c r="K844" s="16">
        <v>0.2</v>
      </c>
      <c r="L844" s="38">
        <v>10.258800000000008</v>
      </c>
      <c r="M844" s="19">
        <f t="shared" si="117"/>
        <v>2015</v>
      </c>
      <c r="N844" s="19">
        <f t="shared" si="118"/>
        <v>12</v>
      </c>
      <c r="O844" s="19">
        <f t="shared" si="119"/>
        <v>51</v>
      </c>
      <c r="P844" s="12">
        <f t="shared" si="120"/>
        <v>170518.23699999996</v>
      </c>
      <c r="Q844" s="12">
        <f t="shared" si="121"/>
        <v>90410.50069999996</v>
      </c>
      <c r="R844" s="12">
        <f t="shared" si="122"/>
        <v>22575.500999999993</v>
      </c>
      <c r="S844" s="10">
        <f t="shared" si="123"/>
        <v>215</v>
      </c>
      <c r="T844" s="10">
        <f t="shared" si="124"/>
        <v>30</v>
      </c>
      <c r="U844" s="46">
        <f t="shared" si="125"/>
        <v>442.65688235294101</v>
      </c>
    </row>
    <row r="845" spans="1:21" s="27" customFormat="1" x14ac:dyDescent="0.45">
      <c r="A845" s="40">
        <v>42353</v>
      </c>
      <c r="B845" s="9">
        <v>42356</v>
      </c>
      <c r="C845" s="7" t="s">
        <v>9</v>
      </c>
      <c r="D845" s="7" t="s">
        <v>300</v>
      </c>
      <c r="E845" s="7" t="s">
        <v>249</v>
      </c>
      <c r="F845" s="7" t="s">
        <v>79</v>
      </c>
      <c r="G845" s="7" t="s">
        <v>13</v>
      </c>
      <c r="H845" s="7" t="s">
        <v>3228</v>
      </c>
      <c r="I845" s="16">
        <v>262.86399999999998</v>
      </c>
      <c r="J845" s="16">
        <v>7</v>
      </c>
      <c r="K845" s="16">
        <v>0.2</v>
      </c>
      <c r="L845" s="38">
        <v>69.001800000000017</v>
      </c>
      <c r="M845" s="19">
        <f t="shared" si="117"/>
        <v>2015</v>
      </c>
      <c r="N845" s="19">
        <f t="shared" si="118"/>
        <v>12</v>
      </c>
      <c r="O845" s="19">
        <f t="shared" si="119"/>
        <v>51</v>
      </c>
      <c r="P845" s="12">
        <f t="shared" si="120"/>
        <v>170518.23699999996</v>
      </c>
      <c r="Q845" s="12">
        <f t="shared" si="121"/>
        <v>90410.50069999996</v>
      </c>
      <c r="R845" s="12">
        <f t="shared" si="122"/>
        <v>22575.500999999993</v>
      </c>
      <c r="S845" s="10">
        <f t="shared" si="123"/>
        <v>215</v>
      </c>
      <c r="T845" s="10">
        <f t="shared" si="124"/>
        <v>30</v>
      </c>
      <c r="U845" s="46">
        <f t="shared" si="125"/>
        <v>442.65688235294101</v>
      </c>
    </row>
    <row r="846" spans="1:21" s="27" customFormat="1" x14ac:dyDescent="0.45">
      <c r="A846" s="40">
        <v>42355</v>
      </c>
      <c r="B846" s="9">
        <v>42355</v>
      </c>
      <c r="C846" s="7" t="s">
        <v>9</v>
      </c>
      <c r="D846" s="7" t="s">
        <v>433</v>
      </c>
      <c r="E846" s="7" t="s">
        <v>123</v>
      </c>
      <c r="F846" s="7" t="s">
        <v>55</v>
      </c>
      <c r="G846" s="7" t="s">
        <v>13</v>
      </c>
      <c r="H846" s="7" t="s">
        <v>3226</v>
      </c>
      <c r="I846" s="16">
        <v>302.94</v>
      </c>
      <c r="J846" s="16">
        <v>3</v>
      </c>
      <c r="K846" s="16">
        <v>0</v>
      </c>
      <c r="L846" s="38">
        <v>48.470400000000012</v>
      </c>
      <c r="M846" s="19">
        <f t="shared" si="117"/>
        <v>2015</v>
      </c>
      <c r="N846" s="19">
        <f t="shared" si="118"/>
        <v>12</v>
      </c>
      <c r="O846" s="19">
        <f t="shared" si="119"/>
        <v>51</v>
      </c>
      <c r="P846" s="12">
        <f t="shared" si="120"/>
        <v>170518.23699999996</v>
      </c>
      <c r="Q846" s="12">
        <f t="shared" si="121"/>
        <v>90410.50069999996</v>
      </c>
      <c r="R846" s="12">
        <f t="shared" si="122"/>
        <v>22575.500999999993</v>
      </c>
      <c r="S846" s="10">
        <f t="shared" si="123"/>
        <v>215</v>
      </c>
      <c r="T846" s="10">
        <f t="shared" si="124"/>
        <v>30</v>
      </c>
      <c r="U846" s="46">
        <f t="shared" si="125"/>
        <v>442.65688235294101</v>
      </c>
    </row>
    <row r="847" spans="1:21" s="27" customFormat="1" x14ac:dyDescent="0.45">
      <c r="A847" s="40">
        <v>42355</v>
      </c>
      <c r="B847" s="9">
        <v>42355</v>
      </c>
      <c r="C847" s="7" t="s">
        <v>9</v>
      </c>
      <c r="D847" s="7" t="s">
        <v>433</v>
      </c>
      <c r="E847" s="7" t="s">
        <v>123</v>
      </c>
      <c r="F847" s="7" t="s">
        <v>55</v>
      </c>
      <c r="G847" s="7" t="s">
        <v>13</v>
      </c>
      <c r="H847" s="7" t="s">
        <v>3226</v>
      </c>
      <c r="I847" s="16">
        <v>142.36000000000001</v>
      </c>
      <c r="J847" s="16">
        <v>2</v>
      </c>
      <c r="K847" s="16">
        <v>0</v>
      </c>
      <c r="L847" s="38">
        <v>38.437200000000004</v>
      </c>
      <c r="M847" s="19">
        <f t="shared" si="117"/>
        <v>2015</v>
      </c>
      <c r="N847" s="19">
        <f t="shared" si="118"/>
        <v>12</v>
      </c>
      <c r="O847" s="19">
        <f t="shared" si="119"/>
        <v>51</v>
      </c>
      <c r="P847" s="12">
        <f t="shared" si="120"/>
        <v>170518.23699999996</v>
      </c>
      <c r="Q847" s="12">
        <f t="shared" si="121"/>
        <v>90410.50069999996</v>
      </c>
      <c r="R847" s="12">
        <f t="shared" si="122"/>
        <v>22575.500999999993</v>
      </c>
      <c r="S847" s="10">
        <f t="shared" si="123"/>
        <v>215</v>
      </c>
      <c r="T847" s="10">
        <f t="shared" si="124"/>
        <v>30</v>
      </c>
      <c r="U847" s="46">
        <f t="shared" si="125"/>
        <v>442.65688235294101</v>
      </c>
    </row>
    <row r="848" spans="1:21" s="27" customFormat="1" x14ac:dyDescent="0.45">
      <c r="A848" s="40">
        <v>42355</v>
      </c>
      <c r="B848" s="9">
        <v>42355</v>
      </c>
      <c r="C848" s="7" t="s">
        <v>9</v>
      </c>
      <c r="D848" s="7" t="s">
        <v>433</v>
      </c>
      <c r="E848" s="7" t="s">
        <v>123</v>
      </c>
      <c r="F848" s="7" t="s">
        <v>55</v>
      </c>
      <c r="G848" s="7" t="s">
        <v>13</v>
      </c>
      <c r="H848" s="7" t="s">
        <v>3226</v>
      </c>
      <c r="I848" s="16">
        <v>546.66</v>
      </c>
      <c r="J848" s="16">
        <v>9</v>
      </c>
      <c r="K848" s="16">
        <v>0</v>
      </c>
      <c r="L848" s="38">
        <v>136.66500000000002</v>
      </c>
      <c r="M848" s="19">
        <f t="shared" si="117"/>
        <v>2015</v>
      </c>
      <c r="N848" s="19">
        <f t="shared" si="118"/>
        <v>12</v>
      </c>
      <c r="O848" s="19">
        <f t="shared" si="119"/>
        <v>51</v>
      </c>
      <c r="P848" s="12">
        <f t="shared" si="120"/>
        <v>170518.23699999996</v>
      </c>
      <c r="Q848" s="12">
        <f t="shared" si="121"/>
        <v>90410.50069999996</v>
      </c>
      <c r="R848" s="12">
        <f t="shared" si="122"/>
        <v>22575.500999999993</v>
      </c>
      <c r="S848" s="10">
        <f t="shared" si="123"/>
        <v>215</v>
      </c>
      <c r="T848" s="10">
        <f t="shared" si="124"/>
        <v>30</v>
      </c>
      <c r="U848" s="46">
        <f t="shared" si="125"/>
        <v>442.65688235294101</v>
      </c>
    </row>
    <row r="849" spans="1:21" s="27" customFormat="1" x14ac:dyDescent="0.45">
      <c r="A849" s="40">
        <v>42355</v>
      </c>
      <c r="B849" s="9">
        <v>42355</v>
      </c>
      <c r="C849" s="7" t="s">
        <v>9</v>
      </c>
      <c r="D849" s="7" t="s">
        <v>433</v>
      </c>
      <c r="E849" s="7" t="s">
        <v>123</v>
      </c>
      <c r="F849" s="7" t="s">
        <v>55</v>
      </c>
      <c r="G849" s="7" t="s">
        <v>13</v>
      </c>
      <c r="H849" s="7" t="s">
        <v>3228</v>
      </c>
      <c r="I849" s="16">
        <v>212.13</v>
      </c>
      <c r="J849" s="16">
        <v>3</v>
      </c>
      <c r="K849" s="16">
        <v>0</v>
      </c>
      <c r="L849" s="38">
        <v>14.849099999999979</v>
      </c>
      <c r="M849" s="19">
        <f t="shared" si="117"/>
        <v>2015</v>
      </c>
      <c r="N849" s="19">
        <f t="shared" si="118"/>
        <v>12</v>
      </c>
      <c r="O849" s="19">
        <f t="shared" si="119"/>
        <v>51</v>
      </c>
      <c r="P849" s="12">
        <f t="shared" si="120"/>
        <v>170518.23699999996</v>
      </c>
      <c r="Q849" s="12">
        <f t="shared" si="121"/>
        <v>90410.50069999996</v>
      </c>
      <c r="R849" s="12">
        <f t="shared" si="122"/>
        <v>22575.500999999993</v>
      </c>
      <c r="S849" s="10">
        <f t="shared" si="123"/>
        <v>215</v>
      </c>
      <c r="T849" s="10">
        <f t="shared" si="124"/>
        <v>30</v>
      </c>
      <c r="U849" s="46">
        <f t="shared" si="125"/>
        <v>442.65688235294101</v>
      </c>
    </row>
    <row r="850" spans="1:21" s="27" customFormat="1" x14ac:dyDescent="0.45">
      <c r="A850" s="40">
        <v>42355</v>
      </c>
      <c r="B850" s="9">
        <v>42360</v>
      </c>
      <c r="C850" s="7" t="s">
        <v>9</v>
      </c>
      <c r="D850" s="7" t="s">
        <v>268</v>
      </c>
      <c r="E850" s="7" t="s">
        <v>110</v>
      </c>
      <c r="F850" s="7" t="s">
        <v>55</v>
      </c>
      <c r="G850" s="7" t="s">
        <v>13</v>
      </c>
      <c r="H850" s="7" t="s">
        <v>3228</v>
      </c>
      <c r="I850" s="16">
        <v>41.552</v>
      </c>
      <c r="J850" s="16">
        <v>2</v>
      </c>
      <c r="K850" s="16">
        <v>0.6</v>
      </c>
      <c r="L850" s="38">
        <v>-19.737199999999994</v>
      </c>
      <c r="M850" s="19">
        <f t="shared" si="117"/>
        <v>2015</v>
      </c>
      <c r="N850" s="19">
        <f t="shared" si="118"/>
        <v>12</v>
      </c>
      <c r="O850" s="19">
        <f t="shared" si="119"/>
        <v>51</v>
      </c>
      <c r="P850" s="12">
        <f t="shared" si="120"/>
        <v>170518.23699999996</v>
      </c>
      <c r="Q850" s="12">
        <f t="shared" si="121"/>
        <v>90410.50069999996</v>
      </c>
      <c r="R850" s="12">
        <f t="shared" si="122"/>
        <v>22575.500999999993</v>
      </c>
      <c r="S850" s="10">
        <f t="shared" si="123"/>
        <v>215</v>
      </c>
      <c r="T850" s="10">
        <f t="shared" si="124"/>
        <v>30</v>
      </c>
      <c r="U850" s="46">
        <f t="shared" si="125"/>
        <v>442.65688235294101</v>
      </c>
    </row>
    <row r="851" spans="1:21" s="27" customFormat="1" x14ac:dyDescent="0.45">
      <c r="A851" s="40">
        <v>42356</v>
      </c>
      <c r="B851" s="9">
        <v>42363</v>
      </c>
      <c r="C851" s="7" t="s">
        <v>18</v>
      </c>
      <c r="D851" s="7" t="s">
        <v>172</v>
      </c>
      <c r="E851" s="7" t="s">
        <v>173</v>
      </c>
      <c r="F851" s="7" t="s">
        <v>12</v>
      </c>
      <c r="G851" s="7" t="s">
        <v>13</v>
      </c>
      <c r="H851" s="7" t="s">
        <v>3228</v>
      </c>
      <c r="I851" s="16">
        <v>20.32</v>
      </c>
      <c r="J851" s="16">
        <v>5</v>
      </c>
      <c r="K851" s="16">
        <v>0.2</v>
      </c>
      <c r="L851" s="38">
        <v>3.5559999999999992</v>
      </c>
      <c r="M851" s="19">
        <f t="shared" si="117"/>
        <v>2015</v>
      </c>
      <c r="N851" s="19">
        <f t="shared" si="118"/>
        <v>12</v>
      </c>
      <c r="O851" s="19">
        <f t="shared" si="119"/>
        <v>51</v>
      </c>
      <c r="P851" s="12">
        <f t="shared" si="120"/>
        <v>170518.23699999996</v>
      </c>
      <c r="Q851" s="12">
        <f t="shared" si="121"/>
        <v>90410.50069999996</v>
      </c>
      <c r="R851" s="12">
        <f t="shared" si="122"/>
        <v>22575.500999999993</v>
      </c>
      <c r="S851" s="10">
        <f t="shared" si="123"/>
        <v>215</v>
      </c>
      <c r="T851" s="10">
        <f t="shared" si="124"/>
        <v>30</v>
      </c>
      <c r="U851" s="46">
        <f t="shared" si="125"/>
        <v>442.65688235294101</v>
      </c>
    </row>
    <row r="852" spans="1:21" s="27" customFormat="1" x14ac:dyDescent="0.45">
      <c r="A852" s="40">
        <v>42357</v>
      </c>
      <c r="B852" s="9">
        <v>42362</v>
      </c>
      <c r="C852" s="7" t="s">
        <v>52</v>
      </c>
      <c r="D852" s="7" t="s">
        <v>126</v>
      </c>
      <c r="E852" s="7" t="s">
        <v>1242</v>
      </c>
      <c r="F852" s="7" t="s">
        <v>79</v>
      </c>
      <c r="G852" s="7" t="s">
        <v>13</v>
      </c>
      <c r="H852" s="7" t="s">
        <v>29</v>
      </c>
      <c r="I852" s="16">
        <v>1053.164</v>
      </c>
      <c r="J852" s="16">
        <v>4</v>
      </c>
      <c r="K852" s="16">
        <v>0.3</v>
      </c>
      <c r="L852" s="38">
        <v>-105.31639999999993</v>
      </c>
      <c r="M852" s="19">
        <f t="shared" si="117"/>
        <v>2015</v>
      </c>
      <c r="N852" s="19">
        <f t="shared" si="118"/>
        <v>12</v>
      </c>
      <c r="O852" s="19">
        <f t="shared" si="119"/>
        <v>51</v>
      </c>
      <c r="P852" s="12">
        <f t="shared" si="120"/>
        <v>170518.23699999996</v>
      </c>
      <c r="Q852" s="12">
        <f t="shared" si="121"/>
        <v>90410.50069999996</v>
      </c>
      <c r="R852" s="12">
        <f t="shared" si="122"/>
        <v>22575.500999999993</v>
      </c>
      <c r="S852" s="10">
        <f t="shared" si="123"/>
        <v>215</v>
      </c>
      <c r="T852" s="10">
        <f t="shared" si="124"/>
        <v>30</v>
      </c>
      <c r="U852" s="46">
        <f t="shared" si="125"/>
        <v>442.65688235294101</v>
      </c>
    </row>
    <row r="853" spans="1:21" s="27" customFormat="1" x14ac:dyDescent="0.45">
      <c r="A853" s="40">
        <v>42358</v>
      </c>
      <c r="B853" s="9">
        <v>42363</v>
      </c>
      <c r="C853" s="7" t="s">
        <v>9</v>
      </c>
      <c r="D853" s="7" t="s">
        <v>156</v>
      </c>
      <c r="E853" s="7" t="s">
        <v>110</v>
      </c>
      <c r="F853" s="7" t="s">
        <v>55</v>
      </c>
      <c r="G853" s="7" t="s">
        <v>13</v>
      </c>
      <c r="H853" s="7" t="s">
        <v>14</v>
      </c>
      <c r="I853" s="16">
        <v>359.05799999999994</v>
      </c>
      <c r="J853" s="16">
        <v>3</v>
      </c>
      <c r="K853" s="16">
        <v>0.3</v>
      </c>
      <c r="L853" s="38">
        <v>-71.811600000000027</v>
      </c>
      <c r="M853" s="19">
        <f t="shared" si="117"/>
        <v>2015</v>
      </c>
      <c r="N853" s="19">
        <f t="shared" si="118"/>
        <v>12</v>
      </c>
      <c r="O853" s="19">
        <f t="shared" si="119"/>
        <v>52</v>
      </c>
      <c r="P853" s="12">
        <f t="shared" si="120"/>
        <v>170518.23699999996</v>
      </c>
      <c r="Q853" s="12">
        <f t="shared" si="121"/>
        <v>90410.50069999996</v>
      </c>
      <c r="R853" s="12">
        <f t="shared" si="122"/>
        <v>15447.442999999996</v>
      </c>
      <c r="S853" s="10">
        <f t="shared" si="123"/>
        <v>215</v>
      </c>
      <c r="T853" s="10">
        <f t="shared" si="124"/>
        <v>33</v>
      </c>
      <c r="U853" s="46">
        <f t="shared" si="125"/>
        <v>308.94885999999991</v>
      </c>
    </row>
    <row r="854" spans="1:21" s="27" customFormat="1" x14ac:dyDescent="0.45">
      <c r="A854" s="40">
        <v>42358</v>
      </c>
      <c r="B854" s="9">
        <v>42362</v>
      </c>
      <c r="C854" s="7" t="s">
        <v>9</v>
      </c>
      <c r="D854" s="7" t="s">
        <v>2844</v>
      </c>
      <c r="E854" s="7" t="s">
        <v>160</v>
      </c>
      <c r="F854" s="7" t="s">
        <v>21</v>
      </c>
      <c r="G854" s="7" t="s">
        <v>13</v>
      </c>
      <c r="H854" s="7" t="s">
        <v>3228</v>
      </c>
      <c r="I854" s="16">
        <v>14.368000000000002</v>
      </c>
      <c r="J854" s="16">
        <v>2</v>
      </c>
      <c r="K854" s="16">
        <v>0.2</v>
      </c>
      <c r="L854" s="38">
        <v>3.9512</v>
      </c>
      <c r="M854" s="19">
        <f t="shared" si="117"/>
        <v>2015</v>
      </c>
      <c r="N854" s="19">
        <f t="shared" si="118"/>
        <v>12</v>
      </c>
      <c r="O854" s="19">
        <f t="shared" si="119"/>
        <v>52</v>
      </c>
      <c r="P854" s="12">
        <f t="shared" si="120"/>
        <v>170518.23699999996</v>
      </c>
      <c r="Q854" s="12">
        <f t="shared" si="121"/>
        <v>90410.50069999996</v>
      </c>
      <c r="R854" s="12">
        <f t="shared" si="122"/>
        <v>15447.442999999996</v>
      </c>
      <c r="S854" s="10">
        <f t="shared" si="123"/>
        <v>215</v>
      </c>
      <c r="T854" s="10">
        <f t="shared" si="124"/>
        <v>33</v>
      </c>
      <c r="U854" s="46">
        <f t="shared" si="125"/>
        <v>308.94885999999991</v>
      </c>
    </row>
    <row r="855" spans="1:21" s="27" customFormat="1" x14ac:dyDescent="0.45">
      <c r="A855" s="40">
        <v>42359</v>
      </c>
      <c r="B855" s="9">
        <v>42362</v>
      </c>
      <c r="C855" s="7" t="s">
        <v>9</v>
      </c>
      <c r="D855" s="7" t="s">
        <v>48</v>
      </c>
      <c r="E855" s="7" t="s">
        <v>49</v>
      </c>
      <c r="F855" s="7" t="s">
        <v>21</v>
      </c>
      <c r="G855" s="7" t="s">
        <v>13</v>
      </c>
      <c r="H855" s="7" t="s">
        <v>29</v>
      </c>
      <c r="I855" s="16">
        <v>1618.37</v>
      </c>
      <c r="J855" s="16">
        <v>13</v>
      </c>
      <c r="K855" s="16">
        <v>0</v>
      </c>
      <c r="L855" s="38">
        <v>356.04139999999995</v>
      </c>
      <c r="M855" s="19">
        <f t="shared" si="117"/>
        <v>2015</v>
      </c>
      <c r="N855" s="19">
        <f t="shared" si="118"/>
        <v>12</v>
      </c>
      <c r="O855" s="19">
        <f t="shared" si="119"/>
        <v>52</v>
      </c>
      <c r="P855" s="12">
        <f t="shared" si="120"/>
        <v>170518.23699999996</v>
      </c>
      <c r="Q855" s="12">
        <f t="shared" si="121"/>
        <v>90410.50069999996</v>
      </c>
      <c r="R855" s="12">
        <f t="shared" si="122"/>
        <v>15447.442999999996</v>
      </c>
      <c r="S855" s="10">
        <f t="shared" si="123"/>
        <v>215</v>
      </c>
      <c r="T855" s="10">
        <f t="shared" si="124"/>
        <v>33</v>
      </c>
      <c r="U855" s="46">
        <f t="shared" si="125"/>
        <v>308.94885999999991</v>
      </c>
    </row>
    <row r="856" spans="1:21" s="27" customFormat="1" x14ac:dyDescent="0.45">
      <c r="A856" s="40">
        <v>42359</v>
      </c>
      <c r="B856" s="9">
        <v>42364</v>
      </c>
      <c r="C856" s="7" t="s">
        <v>52</v>
      </c>
      <c r="D856" s="7" t="s">
        <v>3122</v>
      </c>
      <c r="E856" s="7" t="s">
        <v>110</v>
      </c>
      <c r="F856" s="7" t="s">
        <v>55</v>
      </c>
      <c r="G856" s="7" t="s">
        <v>13</v>
      </c>
      <c r="H856" s="7" t="s">
        <v>3228</v>
      </c>
      <c r="I856" s="16">
        <v>51.756000000000007</v>
      </c>
      <c r="J856" s="16">
        <v>3</v>
      </c>
      <c r="K856" s="16">
        <v>0.6</v>
      </c>
      <c r="L856" s="38">
        <v>-33.641399999999997</v>
      </c>
      <c r="M856" s="19">
        <f t="shared" si="117"/>
        <v>2015</v>
      </c>
      <c r="N856" s="19">
        <f t="shared" si="118"/>
        <v>12</v>
      </c>
      <c r="O856" s="19">
        <f t="shared" si="119"/>
        <v>52</v>
      </c>
      <c r="P856" s="12">
        <f t="shared" si="120"/>
        <v>170518.23699999996</v>
      </c>
      <c r="Q856" s="12">
        <f t="shared" si="121"/>
        <v>90410.50069999996</v>
      </c>
      <c r="R856" s="12">
        <f t="shared" si="122"/>
        <v>15447.442999999996</v>
      </c>
      <c r="S856" s="10">
        <f t="shared" si="123"/>
        <v>215</v>
      </c>
      <c r="T856" s="10">
        <f t="shared" si="124"/>
        <v>33</v>
      </c>
      <c r="U856" s="46">
        <f t="shared" si="125"/>
        <v>308.94885999999991</v>
      </c>
    </row>
    <row r="857" spans="1:21" s="27" customFormat="1" x14ac:dyDescent="0.45">
      <c r="A857" s="40">
        <v>42360</v>
      </c>
      <c r="B857" s="9">
        <v>42361</v>
      </c>
      <c r="C857" s="7" t="s">
        <v>18</v>
      </c>
      <c r="D857" s="7" t="s">
        <v>77</v>
      </c>
      <c r="E857" s="7" t="s">
        <v>78</v>
      </c>
      <c r="F857" s="7" t="s">
        <v>79</v>
      </c>
      <c r="G857" s="7" t="s">
        <v>13</v>
      </c>
      <c r="H857" s="7" t="s">
        <v>3226</v>
      </c>
      <c r="I857" s="16">
        <v>422.62499999999994</v>
      </c>
      <c r="J857" s="16">
        <v>7</v>
      </c>
      <c r="K857" s="16">
        <v>0.3</v>
      </c>
      <c r="L857" s="38">
        <v>0</v>
      </c>
      <c r="M857" s="19">
        <f t="shared" si="117"/>
        <v>2015</v>
      </c>
      <c r="N857" s="19">
        <f t="shared" si="118"/>
        <v>12</v>
      </c>
      <c r="O857" s="19">
        <f t="shared" si="119"/>
        <v>52</v>
      </c>
      <c r="P857" s="12">
        <f t="shared" si="120"/>
        <v>170518.23699999996</v>
      </c>
      <c r="Q857" s="12">
        <f t="shared" si="121"/>
        <v>90410.50069999996</v>
      </c>
      <c r="R857" s="12">
        <f t="shared" si="122"/>
        <v>15447.442999999996</v>
      </c>
      <c r="S857" s="10">
        <f t="shared" si="123"/>
        <v>215</v>
      </c>
      <c r="T857" s="10">
        <f t="shared" si="124"/>
        <v>33</v>
      </c>
      <c r="U857" s="46">
        <f t="shared" si="125"/>
        <v>308.94885999999991</v>
      </c>
    </row>
    <row r="858" spans="1:21" s="27" customFormat="1" x14ac:dyDescent="0.45">
      <c r="A858" s="40">
        <v>42362</v>
      </c>
      <c r="B858" s="9">
        <v>42365</v>
      </c>
      <c r="C858" s="7" t="s">
        <v>9</v>
      </c>
      <c r="D858" s="7" t="s">
        <v>426</v>
      </c>
      <c r="E858" s="7" t="s">
        <v>249</v>
      </c>
      <c r="F858" s="7" t="s">
        <v>79</v>
      </c>
      <c r="G858" s="7" t="s">
        <v>13</v>
      </c>
      <c r="H858" s="7" t="s">
        <v>3228</v>
      </c>
      <c r="I858" s="16">
        <v>72.703999999999994</v>
      </c>
      <c r="J858" s="16">
        <v>4</v>
      </c>
      <c r="K858" s="16">
        <v>0.2</v>
      </c>
      <c r="L858" s="38">
        <v>19.084800000000005</v>
      </c>
      <c r="M858" s="19">
        <f t="shared" si="117"/>
        <v>2015</v>
      </c>
      <c r="N858" s="19">
        <f t="shared" si="118"/>
        <v>12</v>
      </c>
      <c r="O858" s="19">
        <f t="shared" si="119"/>
        <v>52</v>
      </c>
      <c r="P858" s="12">
        <f t="shared" si="120"/>
        <v>170518.23699999996</v>
      </c>
      <c r="Q858" s="12">
        <f t="shared" si="121"/>
        <v>90410.50069999996</v>
      </c>
      <c r="R858" s="12">
        <f t="shared" si="122"/>
        <v>15447.442999999996</v>
      </c>
      <c r="S858" s="10">
        <f t="shared" si="123"/>
        <v>215</v>
      </c>
      <c r="T858" s="10">
        <f t="shared" si="124"/>
        <v>33</v>
      </c>
      <c r="U858" s="46">
        <f t="shared" si="125"/>
        <v>308.94885999999991</v>
      </c>
    </row>
    <row r="859" spans="1:21" s="27" customFormat="1" x14ac:dyDescent="0.45">
      <c r="A859" s="40">
        <v>42362</v>
      </c>
      <c r="B859" s="9">
        <v>42366</v>
      </c>
      <c r="C859" s="7" t="s">
        <v>9</v>
      </c>
      <c r="D859" s="7" t="s">
        <v>527</v>
      </c>
      <c r="E859" s="7" t="s">
        <v>228</v>
      </c>
      <c r="F859" s="7" t="s">
        <v>21</v>
      </c>
      <c r="G859" s="7" t="s">
        <v>13</v>
      </c>
      <c r="H859" s="7" t="s">
        <v>14</v>
      </c>
      <c r="I859" s="16">
        <v>590.05800000000011</v>
      </c>
      <c r="J859" s="16">
        <v>7</v>
      </c>
      <c r="K859" s="16">
        <v>0.7</v>
      </c>
      <c r="L859" s="38">
        <v>-786.74400000000026</v>
      </c>
      <c r="M859" s="19">
        <f t="shared" si="117"/>
        <v>2015</v>
      </c>
      <c r="N859" s="19">
        <f t="shared" si="118"/>
        <v>12</v>
      </c>
      <c r="O859" s="19">
        <f t="shared" si="119"/>
        <v>52</v>
      </c>
      <c r="P859" s="12">
        <f t="shared" si="120"/>
        <v>170518.23699999996</v>
      </c>
      <c r="Q859" s="12">
        <f t="shared" si="121"/>
        <v>90410.50069999996</v>
      </c>
      <c r="R859" s="12">
        <f t="shared" si="122"/>
        <v>15447.442999999996</v>
      </c>
      <c r="S859" s="10">
        <f t="shared" si="123"/>
        <v>215</v>
      </c>
      <c r="T859" s="10">
        <f t="shared" si="124"/>
        <v>33</v>
      </c>
      <c r="U859" s="46">
        <f t="shared" si="125"/>
        <v>308.94885999999991</v>
      </c>
    </row>
    <row r="860" spans="1:21" s="27" customFormat="1" x14ac:dyDescent="0.45">
      <c r="A860" s="40">
        <v>42362</v>
      </c>
      <c r="B860" s="9">
        <v>42367</v>
      </c>
      <c r="C860" s="7" t="s">
        <v>9</v>
      </c>
      <c r="D860" s="7" t="s">
        <v>271</v>
      </c>
      <c r="E860" s="7" t="s">
        <v>160</v>
      </c>
      <c r="F860" s="7" t="s">
        <v>21</v>
      </c>
      <c r="G860" s="7" t="s">
        <v>13</v>
      </c>
      <c r="H860" s="7" t="s">
        <v>3228</v>
      </c>
      <c r="I860" s="16">
        <v>7.7120000000000006</v>
      </c>
      <c r="J860" s="16">
        <v>2</v>
      </c>
      <c r="K860" s="16">
        <v>0.2</v>
      </c>
      <c r="L860" s="38">
        <v>1.7352000000000005</v>
      </c>
      <c r="M860" s="19">
        <f t="shared" si="117"/>
        <v>2015</v>
      </c>
      <c r="N860" s="19">
        <f t="shared" si="118"/>
        <v>12</v>
      </c>
      <c r="O860" s="19">
        <f t="shared" si="119"/>
        <v>52</v>
      </c>
      <c r="P860" s="12">
        <f t="shared" si="120"/>
        <v>170518.23699999996</v>
      </c>
      <c r="Q860" s="12">
        <f t="shared" si="121"/>
        <v>90410.50069999996</v>
      </c>
      <c r="R860" s="12">
        <f t="shared" si="122"/>
        <v>15447.442999999996</v>
      </c>
      <c r="S860" s="10">
        <f t="shared" si="123"/>
        <v>215</v>
      </c>
      <c r="T860" s="10">
        <f t="shared" si="124"/>
        <v>33</v>
      </c>
      <c r="U860" s="46">
        <f t="shared" si="125"/>
        <v>308.94885999999991</v>
      </c>
    </row>
    <row r="861" spans="1:21" s="27" customFormat="1" x14ac:dyDescent="0.45">
      <c r="A861" s="40">
        <v>42362</v>
      </c>
      <c r="B861" s="9">
        <v>42366</v>
      </c>
      <c r="C861" s="7" t="s">
        <v>18</v>
      </c>
      <c r="D861" s="7" t="s">
        <v>159</v>
      </c>
      <c r="E861" s="7" t="s">
        <v>160</v>
      </c>
      <c r="F861" s="7" t="s">
        <v>21</v>
      </c>
      <c r="G861" s="7" t="s">
        <v>13</v>
      </c>
      <c r="H861" s="7" t="s">
        <v>3226</v>
      </c>
      <c r="I861" s="16">
        <v>883.84</v>
      </c>
      <c r="J861" s="16">
        <v>4</v>
      </c>
      <c r="K861" s="16">
        <v>0.2</v>
      </c>
      <c r="L861" s="38">
        <v>99.431999999999931</v>
      </c>
      <c r="M861" s="19">
        <f t="shared" si="117"/>
        <v>2015</v>
      </c>
      <c r="N861" s="19">
        <f t="shared" si="118"/>
        <v>12</v>
      </c>
      <c r="O861" s="19">
        <f t="shared" si="119"/>
        <v>52</v>
      </c>
      <c r="P861" s="12">
        <f t="shared" si="120"/>
        <v>170518.23699999996</v>
      </c>
      <c r="Q861" s="12">
        <f t="shared" si="121"/>
        <v>90410.50069999996</v>
      </c>
      <c r="R861" s="12">
        <f t="shared" si="122"/>
        <v>15447.442999999996</v>
      </c>
      <c r="S861" s="10">
        <f t="shared" si="123"/>
        <v>215</v>
      </c>
      <c r="T861" s="10">
        <f t="shared" si="124"/>
        <v>33</v>
      </c>
      <c r="U861" s="46">
        <f t="shared" si="125"/>
        <v>308.94885999999991</v>
      </c>
    </row>
    <row r="862" spans="1:21" s="27" customFormat="1" x14ac:dyDescent="0.45">
      <c r="A862" s="40">
        <v>42362</v>
      </c>
      <c r="B862" s="9">
        <v>42368</v>
      </c>
      <c r="C862" s="7" t="s">
        <v>18</v>
      </c>
      <c r="D862" s="7" t="s">
        <v>164</v>
      </c>
      <c r="E862" s="7" t="s">
        <v>295</v>
      </c>
      <c r="F862" s="7" t="s">
        <v>55</v>
      </c>
      <c r="G862" s="7" t="s">
        <v>13</v>
      </c>
      <c r="H862" s="7" t="s">
        <v>3228</v>
      </c>
      <c r="I862" s="16">
        <v>9.68</v>
      </c>
      <c r="J862" s="16">
        <v>2</v>
      </c>
      <c r="K862" s="16">
        <v>0</v>
      </c>
      <c r="L862" s="38">
        <v>3.7751999999999999</v>
      </c>
      <c r="M862" s="19">
        <f t="shared" si="117"/>
        <v>2015</v>
      </c>
      <c r="N862" s="19">
        <f t="shared" si="118"/>
        <v>12</v>
      </c>
      <c r="O862" s="19">
        <f t="shared" si="119"/>
        <v>52</v>
      </c>
      <c r="P862" s="12">
        <f t="shared" si="120"/>
        <v>170518.23699999996</v>
      </c>
      <c r="Q862" s="12">
        <f t="shared" si="121"/>
        <v>90410.50069999996</v>
      </c>
      <c r="R862" s="12">
        <f t="shared" si="122"/>
        <v>15447.442999999996</v>
      </c>
      <c r="S862" s="10">
        <f t="shared" si="123"/>
        <v>215</v>
      </c>
      <c r="T862" s="10">
        <f t="shared" si="124"/>
        <v>33</v>
      </c>
      <c r="U862" s="46">
        <f t="shared" si="125"/>
        <v>308.94885999999991</v>
      </c>
    </row>
    <row r="863" spans="1:21" s="27" customFormat="1" x14ac:dyDescent="0.45">
      <c r="A863" s="40">
        <v>42363</v>
      </c>
      <c r="B863" s="9">
        <v>42367</v>
      </c>
      <c r="C863" s="7" t="s">
        <v>18</v>
      </c>
      <c r="D863" s="7" t="s">
        <v>77</v>
      </c>
      <c r="E863" s="7" t="s">
        <v>78</v>
      </c>
      <c r="F863" s="7" t="s">
        <v>79</v>
      </c>
      <c r="G863" s="7" t="s">
        <v>13</v>
      </c>
      <c r="H863" s="7" t="s">
        <v>3228</v>
      </c>
      <c r="I863" s="16">
        <v>547.13599999999997</v>
      </c>
      <c r="J863" s="16">
        <v>4</v>
      </c>
      <c r="K863" s="16">
        <v>0.2</v>
      </c>
      <c r="L863" s="38">
        <v>-68.392000000000053</v>
      </c>
      <c r="M863" s="19">
        <f t="shared" si="117"/>
        <v>2015</v>
      </c>
      <c r="N863" s="19">
        <f t="shared" si="118"/>
        <v>12</v>
      </c>
      <c r="O863" s="19">
        <f t="shared" si="119"/>
        <v>52</v>
      </c>
      <c r="P863" s="12">
        <f t="shared" si="120"/>
        <v>170518.23699999996</v>
      </c>
      <c r="Q863" s="12">
        <f t="shared" si="121"/>
        <v>90410.50069999996</v>
      </c>
      <c r="R863" s="12">
        <f t="shared" si="122"/>
        <v>15447.442999999996</v>
      </c>
      <c r="S863" s="10">
        <f t="shared" si="123"/>
        <v>215</v>
      </c>
      <c r="T863" s="10">
        <f t="shared" si="124"/>
        <v>33</v>
      </c>
      <c r="U863" s="46">
        <f t="shared" si="125"/>
        <v>308.94885999999991</v>
      </c>
    </row>
    <row r="864" spans="1:21" s="27" customFormat="1" x14ac:dyDescent="0.45">
      <c r="A864" s="40">
        <v>42363</v>
      </c>
      <c r="B864" s="9">
        <v>42370</v>
      </c>
      <c r="C864" s="7" t="s">
        <v>18</v>
      </c>
      <c r="D864" s="7" t="s">
        <v>433</v>
      </c>
      <c r="E864" s="7" t="s">
        <v>123</v>
      </c>
      <c r="F864" s="7" t="s">
        <v>55</v>
      </c>
      <c r="G864" s="7" t="s">
        <v>13</v>
      </c>
      <c r="H864" s="7" t="s">
        <v>14</v>
      </c>
      <c r="I864" s="16">
        <v>160.97999999999999</v>
      </c>
      <c r="J864" s="16">
        <v>1</v>
      </c>
      <c r="K864" s="16">
        <v>0</v>
      </c>
      <c r="L864" s="38">
        <v>20.927400000000006</v>
      </c>
      <c r="M864" s="19">
        <f t="shared" si="117"/>
        <v>2015</v>
      </c>
      <c r="N864" s="19">
        <f t="shared" si="118"/>
        <v>12</v>
      </c>
      <c r="O864" s="19">
        <f t="shared" si="119"/>
        <v>52</v>
      </c>
      <c r="P864" s="12">
        <f t="shared" si="120"/>
        <v>170518.23699999996</v>
      </c>
      <c r="Q864" s="12">
        <f t="shared" si="121"/>
        <v>90410.50069999996</v>
      </c>
      <c r="R864" s="12">
        <f t="shared" si="122"/>
        <v>15447.442999999996</v>
      </c>
      <c r="S864" s="10">
        <f t="shared" si="123"/>
        <v>215</v>
      </c>
      <c r="T864" s="10">
        <f t="shared" si="124"/>
        <v>33</v>
      </c>
      <c r="U864" s="46">
        <f t="shared" si="125"/>
        <v>308.94885999999991</v>
      </c>
    </row>
    <row r="865" spans="1:21" s="27" customFormat="1" x14ac:dyDescent="0.45">
      <c r="A865" s="40">
        <v>42363</v>
      </c>
      <c r="B865" s="9">
        <v>42365</v>
      </c>
      <c r="C865" s="7" t="s">
        <v>9</v>
      </c>
      <c r="D865" s="7" t="s">
        <v>248</v>
      </c>
      <c r="E865" s="7" t="s">
        <v>615</v>
      </c>
      <c r="F865" s="7" t="s">
        <v>12</v>
      </c>
      <c r="G865" s="7" t="s">
        <v>13</v>
      </c>
      <c r="H865" s="7" t="s">
        <v>3228</v>
      </c>
      <c r="I865" s="16">
        <v>275.88</v>
      </c>
      <c r="J865" s="16">
        <v>6</v>
      </c>
      <c r="K865" s="16">
        <v>0</v>
      </c>
      <c r="L865" s="38">
        <v>46.899599999999964</v>
      </c>
      <c r="M865" s="19">
        <f t="shared" si="117"/>
        <v>2015</v>
      </c>
      <c r="N865" s="19">
        <f t="shared" si="118"/>
        <v>12</v>
      </c>
      <c r="O865" s="19">
        <f t="shared" si="119"/>
        <v>52</v>
      </c>
      <c r="P865" s="12">
        <f t="shared" si="120"/>
        <v>170518.23699999996</v>
      </c>
      <c r="Q865" s="12">
        <f t="shared" si="121"/>
        <v>90410.50069999996</v>
      </c>
      <c r="R865" s="12">
        <f t="shared" si="122"/>
        <v>15447.442999999996</v>
      </c>
      <c r="S865" s="10">
        <f t="shared" si="123"/>
        <v>215</v>
      </c>
      <c r="T865" s="10">
        <f t="shared" si="124"/>
        <v>33</v>
      </c>
      <c r="U865" s="46">
        <f t="shared" si="125"/>
        <v>308.94885999999991</v>
      </c>
    </row>
    <row r="866" spans="1:21" s="27" customFormat="1" x14ac:dyDescent="0.45">
      <c r="A866" s="40">
        <v>42363</v>
      </c>
      <c r="B866" s="9">
        <v>42368</v>
      </c>
      <c r="C866" s="7" t="s">
        <v>9</v>
      </c>
      <c r="D866" s="7" t="s">
        <v>138</v>
      </c>
      <c r="E866" s="7" t="s">
        <v>139</v>
      </c>
      <c r="F866" s="7" t="s">
        <v>79</v>
      </c>
      <c r="G866" s="7" t="s">
        <v>13</v>
      </c>
      <c r="H866" s="7" t="s">
        <v>14</v>
      </c>
      <c r="I866" s="16">
        <v>449.56800000000004</v>
      </c>
      <c r="J866" s="16">
        <v>2</v>
      </c>
      <c r="K866" s="16">
        <v>0.2</v>
      </c>
      <c r="L866" s="38">
        <v>56.195999999999955</v>
      </c>
      <c r="M866" s="19">
        <f t="shared" si="117"/>
        <v>2015</v>
      </c>
      <c r="N866" s="19">
        <f t="shared" si="118"/>
        <v>12</v>
      </c>
      <c r="O866" s="19">
        <f t="shared" si="119"/>
        <v>52</v>
      </c>
      <c r="P866" s="12">
        <f t="shared" si="120"/>
        <v>170518.23699999996</v>
      </c>
      <c r="Q866" s="12">
        <f t="shared" si="121"/>
        <v>90410.50069999996</v>
      </c>
      <c r="R866" s="12">
        <f t="shared" si="122"/>
        <v>15447.442999999996</v>
      </c>
      <c r="S866" s="10">
        <f t="shared" si="123"/>
        <v>215</v>
      </c>
      <c r="T866" s="10">
        <f t="shared" si="124"/>
        <v>33</v>
      </c>
      <c r="U866" s="46">
        <f t="shared" si="125"/>
        <v>308.94885999999991</v>
      </c>
    </row>
    <row r="867" spans="1:21" s="27" customFormat="1" x14ac:dyDescent="0.45">
      <c r="A867" s="40">
        <v>42364</v>
      </c>
      <c r="B867" s="9">
        <v>42368</v>
      </c>
      <c r="C867" s="7" t="s">
        <v>9</v>
      </c>
      <c r="D867" s="7" t="s">
        <v>418</v>
      </c>
      <c r="E867" s="7" t="s">
        <v>249</v>
      </c>
      <c r="F867" s="7" t="s">
        <v>79</v>
      </c>
      <c r="G867" s="7" t="s">
        <v>13</v>
      </c>
      <c r="H867" s="7" t="s">
        <v>29</v>
      </c>
      <c r="I867" s="16">
        <v>51.588000000000001</v>
      </c>
      <c r="J867" s="16">
        <v>1</v>
      </c>
      <c r="K867" s="16">
        <v>0.4</v>
      </c>
      <c r="L867" s="38">
        <v>-15.476400000000005</v>
      </c>
      <c r="M867" s="19">
        <f t="shared" si="117"/>
        <v>2015</v>
      </c>
      <c r="N867" s="19">
        <f t="shared" si="118"/>
        <v>12</v>
      </c>
      <c r="O867" s="19">
        <f t="shared" si="119"/>
        <v>52</v>
      </c>
      <c r="P867" s="12">
        <f t="shared" si="120"/>
        <v>170518.23699999996</v>
      </c>
      <c r="Q867" s="12">
        <f t="shared" si="121"/>
        <v>90410.50069999996</v>
      </c>
      <c r="R867" s="12">
        <f t="shared" si="122"/>
        <v>15447.442999999996</v>
      </c>
      <c r="S867" s="10">
        <f t="shared" si="123"/>
        <v>215</v>
      </c>
      <c r="T867" s="10">
        <f t="shared" si="124"/>
        <v>33</v>
      </c>
      <c r="U867" s="46">
        <f t="shared" si="125"/>
        <v>308.94885999999991</v>
      </c>
    </row>
    <row r="868" spans="1:21" s="27" customFormat="1" x14ac:dyDescent="0.45">
      <c r="A868" s="40">
        <v>42364</v>
      </c>
      <c r="B868" s="9">
        <v>42369</v>
      </c>
      <c r="C868" s="7" t="s">
        <v>52</v>
      </c>
      <c r="D868" s="7" t="s">
        <v>95</v>
      </c>
      <c r="E868" s="7" t="s">
        <v>54</v>
      </c>
      <c r="F868" s="7" t="s">
        <v>55</v>
      </c>
      <c r="G868" s="7" t="s">
        <v>13</v>
      </c>
      <c r="H868" s="7" t="s">
        <v>3226</v>
      </c>
      <c r="I868" s="16">
        <v>275.05799999999999</v>
      </c>
      <c r="J868" s="16">
        <v>3</v>
      </c>
      <c r="K868" s="16">
        <v>0.3</v>
      </c>
      <c r="L868" s="38">
        <v>-90.376199999999997</v>
      </c>
      <c r="M868" s="19">
        <f t="shared" si="117"/>
        <v>2015</v>
      </c>
      <c r="N868" s="19">
        <f t="shared" si="118"/>
        <v>12</v>
      </c>
      <c r="O868" s="19">
        <f t="shared" si="119"/>
        <v>52</v>
      </c>
      <c r="P868" s="12">
        <f t="shared" si="120"/>
        <v>170518.23699999996</v>
      </c>
      <c r="Q868" s="12">
        <f t="shared" si="121"/>
        <v>90410.50069999996</v>
      </c>
      <c r="R868" s="12">
        <f t="shared" si="122"/>
        <v>15447.442999999996</v>
      </c>
      <c r="S868" s="10">
        <f t="shared" si="123"/>
        <v>215</v>
      </c>
      <c r="T868" s="10">
        <f t="shared" si="124"/>
        <v>33</v>
      </c>
      <c r="U868" s="46">
        <f t="shared" si="125"/>
        <v>308.94885999999991</v>
      </c>
    </row>
    <row r="869" spans="1:21" s="27" customFormat="1" x14ac:dyDescent="0.45">
      <c r="A869" s="40">
        <v>42365</v>
      </c>
      <c r="B869" s="9">
        <v>42369</v>
      </c>
      <c r="C869" s="7" t="s">
        <v>52</v>
      </c>
      <c r="D869" s="7" t="s">
        <v>95</v>
      </c>
      <c r="E869" s="7" t="s">
        <v>54</v>
      </c>
      <c r="F869" s="7" t="s">
        <v>55</v>
      </c>
      <c r="G869" s="7" t="s">
        <v>13</v>
      </c>
      <c r="H869" s="7" t="s">
        <v>14</v>
      </c>
      <c r="I869" s="16">
        <v>532.39919999999995</v>
      </c>
      <c r="J869" s="16">
        <v>3</v>
      </c>
      <c r="K869" s="16">
        <v>0.32</v>
      </c>
      <c r="L869" s="38">
        <v>-46.976400000000012</v>
      </c>
      <c r="M869" s="19">
        <f t="shared" si="117"/>
        <v>2015</v>
      </c>
      <c r="N869" s="19">
        <f t="shared" si="118"/>
        <v>12</v>
      </c>
      <c r="O869" s="19">
        <f t="shared" si="119"/>
        <v>53</v>
      </c>
      <c r="P869" s="12">
        <f t="shared" si="120"/>
        <v>170518.23699999996</v>
      </c>
      <c r="Q869" s="12">
        <f t="shared" si="121"/>
        <v>90410.50069999996</v>
      </c>
      <c r="R869" s="12">
        <f t="shared" si="122"/>
        <v>15484.278200000002</v>
      </c>
      <c r="S869" s="10">
        <f t="shared" si="123"/>
        <v>127</v>
      </c>
      <c r="T869" s="10">
        <f t="shared" si="124"/>
        <v>20</v>
      </c>
      <c r="U869" s="46">
        <f t="shared" si="125"/>
        <v>499.4928451612904</v>
      </c>
    </row>
    <row r="870" spans="1:21" s="27" customFormat="1" x14ac:dyDescent="0.45">
      <c r="A870" s="40">
        <v>42365</v>
      </c>
      <c r="B870" s="9">
        <v>42369</v>
      </c>
      <c r="C870" s="7" t="s">
        <v>52</v>
      </c>
      <c r="D870" s="7" t="s">
        <v>95</v>
      </c>
      <c r="E870" s="7" t="s">
        <v>54</v>
      </c>
      <c r="F870" s="7" t="s">
        <v>55</v>
      </c>
      <c r="G870" s="7" t="s">
        <v>13</v>
      </c>
      <c r="H870" s="7" t="s">
        <v>3226</v>
      </c>
      <c r="I870" s="16">
        <v>212.05799999999999</v>
      </c>
      <c r="J870" s="16">
        <v>3</v>
      </c>
      <c r="K870" s="16">
        <v>0.3</v>
      </c>
      <c r="L870" s="38">
        <v>-15.146999999999991</v>
      </c>
      <c r="M870" s="19">
        <f t="shared" si="117"/>
        <v>2015</v>
      </c>
      <c r="N870" s="19">
        <f t="shared" si="118"/>
        <v>12</v>
      </c>
      <c r="O870" s="19">
        <f t="shared" si="119"/>
        <v>53</v>
      </c>
      <c r="P870" s="12">
        <f t="shared" si="120"/>
        <v>170518.23699999996</v>
      </c>
      <c r="Q870" s="12">
        <f t="shared" si="121"/>
        <v>90410.50069999996</v>
      </c>
      <c r="R870" s="12">
        <f t="shared" si="122"/>
        <v>15484.278200000002</v>
      </c>
      <c r="S870" s="10">
        <f t="shared" si="123"/>
        <v>127</v>
      </c>
      <c r="T870" s="10">
        <f t="shared" si="124"/>
        <v>20</v>
      </c>
      <c r="U870" s="46">
        <f t="shared" si="125"/>
        <v>499.4928451612904</v>
      </c>
    </row>
    <row r="871" spans="1:21" s="27" customFormat="1" x14ac:dyDescent="0.45">
      <c r="A871" s="40">
        <v>42365</v>
      </c>
      <c r="B871" s="9">
        <v>42369</v>
      </c>
      <c r="C871" s="7" t="s">
        <v>18</v>
      </c>
      <c r="D871" s="7" t="s">
        <v>2196</v>
      </c>
      <c r="E871" s="7" t="s">
        <v>249</v>
      </c>
      <c r="F871" s="7" t="s">
        <v>79</v>
      </c>
      <c r="G871" s="7" t="s">
        <v>13</v>
      </c>
      <c r="H871" s="7" t="s">
        <v>29</v>
      </c>
      <c r="I871" s="16">
        <v>1548.9900000000002</v>
      </c>
      <c r="J871" s="16">
        <v>9</v>
      </c>
      <c r="K871" s="16">
        <v>0.4</v>
      </c>
      <c r="L871" s="38">
        <v>-464.69700000000012</v>
      </c>
      <c r="M871" s="19">
        <f t="shared" si="117"/>
        <v>2015</v>
      </c>
      <c r="N871" s="19">
        <f t="shared" si="118"/>
        <v>12</v>
      </c>
      <c r="O871" s="19">
        <f t="shared" si="119"/>
        <v>53</v>
      </c>
      <c r="P871" s="12">
        <f t="shared" si="120"/>
        <v>170518.23699999996</v>
      </c>
      <c r="Q871" s="12">
        <f t="shared" si="121"/>
        <v>90410.50069999996</v>
      </c>
      <c r="R871" s="12">
        <f t="shared" si="122"/>
        <v>15484.278200000002</v>
      </c>
      <c r="S871" s="10">
        <f t="shared" si="123"/>
        <v>127</v>
      </c>
      <c r="T871" s="10">
        <f t="shared" si="124"/>
        <v>20</v>
      </c>
      <c r="U871" s="46">
        <f t="shared" si="125"/>
        <v>499.4928451612904</v>
      </c>
    </row>
    <row r="872" spans="1:21" s="27" customFormat="1" x14ac:dyDescent="0.45">
      <c r="A872" s="40">
        <v>42365</v>
      </c>
      <c r="B872" s="9">
        <v>42369</v>
      </c>
      <c r="C872" s="7" t="s">
        <v>18</v>
      </c>
      <c r="D872" s="7" t="s">
        <v>577</v>
      </c>
      <c r="E872" s="7" t="s">
        <v>173</v>
      </c>
      <c r="F872" s="7" t="s">
        <v>12</v>
      </c>
      <c r="G872" s="7" t="s">
        <v>13</v>
      </c>
      <c r="H872" s="7" t="s">
        <v>3228</v>
      </c>
      <c r="I872" s="16">
        <v>53.352000000000004</v>
      </c>
      <c r="J872" s="16">
        <v>3</v>
      </c>
      <c r="K872" s="16">
        <v>0.2</v>
      </c>
      <c r="L872" s="38">
        <v>16.005600000000005</v>
      </c>
      <c r="M872" s="19">
        <f t="shared" si="117"/>
        <v>2015</v>
      </c>
      <c r="N872" s="19">
        <f t="shared" si="118"/>
        <v>12</v>
      </c>
      <c r="O872" s="19">
        <f t="shared" si="119"/>
        <v>53</v>
      </c>
      <c r="P872" s="12">
        <f t="shared" si="120"/>
        <v>170518.23699999996</v>
      </c>
      <c r="Q872" s="12">
        <f t="shared" si="121"/>
        <v>90410.50069999996</v>
      </c>
      <c r="R872" s="12">
        <f t="shared" si="122"/>
        <v>15484.278200000002</v>
      </c>
      <c r="S872" s="10">
        <f t="shared" si="123"/>
        <v>127</v>
      </c>
      <c r="T872" s="10">
        <f t="shared" si="124"/>
        <v>20</v>
      </c>
      <c r="U872" s="46">
        <f t="shared" si="125"/>
        <v>499.4928451612904</v>
      </c>
    </row>
    <row r="873" spans="1:21" s="27" customFormat="1" x14ac:dyDescent="0.45">
      <c r="A873" s="40">
        <v>42365</v>
      </c>
      <c r="B873" s="9">
        <v>42369</v>
      </c>
      <c r="C873" s="7" t="s">
        <v>18</v>
      </c>
      <c r="D873" s="7" t="s">
        <v>577</v>
      </c>
      <c r="E873" s="7" t="s">
        <v>173</v>
      </c>
      <c r="F873" s="7" t="s">
        <v>12</v>
      </c>
      <c r="G873" s="7" t="s">
        <v>13</v>
      </c>
      <c r="H873" s="7" t="s">
        <v>14</v>
      </c>
      <c r="I873" s="16">
        <v>131.10400000000001</v>
      </c>
      <c r="J873" s="16">
        <v>2</v>
      </c>
      <c r="K873" s="16">
        <v>0.2</v>
      </c>
      <c r="L873" s="38">
        <v>8.1939999999999955</v>
      </c>
      <c r="M873" s="19">
        <f t="shared" si="117"/>
        <v>2015</v>
      </c>
      <c r="N873" s="19">
        <f t="shared" si="118"/>
        <v>12</v>
      </c>
      <c r="O873" s="19">
        <f t="shared" si="119"/>
        <v>53</v>
      </c>
      <c r="P873" s="12">
        <f t="shared" si="120"/>
        <v>170518.23699999996</v>
      </c>
      <c r="Q873" s="12">
        <f t="shared" si="121"/>
        <v>90410.50069999996</v>
      </c>
      <c r="R873" s="12">
        <f t="shared" si="122"/>
        <v>15484.278200000002</v>
      </c>
      <c r="S873" s="10">
        <f t="shared" si="123"/>
        <v>127</v>
      </c>
      <c r="T873" s="10">
        <f t="shared" si="124"/>
        <v>20</v>
      </c>
      <c r="U873" s="46">
        <f t="shared" si="125"/>
        <v>499.4928451612904</v>
      </c>
    </row>
    <row r="874" spans="1:21" s="27" customFormat="1" x14ac:dyDescent="0.45">
      <c r="A874" s="40">
        <v>42369</v>
      </c>
      <c r="B874" s="9">
        <v>42374</v>
      </c>
      <c r="C874" s="7" t="s">
        <v>9</v>
      </c>
      <c r="D874" s="7" t="s">
        <v>372</v>
      </c>
      <c r="E874" s="7" t="s">
        <v>54</v>
      </c>
      <c r="F874" s="7" t="s">
        <v>55</v>
      </c>
      <c r="G874" s="7" t="s">
        <v>13</v>
      </c>
      <c r="H874" s="7" t="s">
        <v>3228</v>
      </c>
      <c r="I874" s="16">
        <v>14.76</v>
      </c>
      <c r="J874" s="16">
        <v>5</v>
      </c>
      <c r="K874" s="16">
        <v>0.6</v>
      </c>
      <c r="L874" s="38">
        <v>-11.439000000000004</v>
      </c>
      <c r="M874" s="19">
        <f t="shared" si="117"/>
        <v>2015</v>
      </c>
      <c r="N874" s="19">
        <f t="shared" si="118"/>
        <v>12</v>
      </c>
      <c r="O874" s="19">
        <f t="shared" si="119"/>
        <v>53</v>
      </c>
      <c r="P874" s="12">
        <f t="shared" si="120"/>
        <v>170518.23699999996</v>
      </c>
      <c r="Q874" s="12">
        <f t="shared" si="121"/>
        <v>90410.50069999996</v>
      </c>
      <c r="R874" s="12">
        <f t="shared" si="122"/>
        <v>15484.278200000002</v>
      </c>
      <c r="S874" s="10">
        <f t="shared" si="123"/>
        <v>127</v>
      </c>
      <c r="T874" s="10">
        <f t="shared" si="124"/>
        <v>20</v>
      </c>
      <c r="U874" s="46">
        <f t="shared" si="125"/>
        <v>499.4928451612904</v>
      </c>
    </row>
    <row r="875" spans="1:21" s="27" customFormat="1" x14ac:dyDescent="0.45">
      <c r="A875" s="40">
        <v>42371</v>
      </c>
      <c r="B875" s="9">
        <v>42376</v>
      </c>
      <c r="C875" s="7" t="s">
        <v>18</v>
      </c>
      <c r="D875" s="7" t="s">
        <v>2929</v>
      </c>
      <c r="E875" s="7" t="s">
        <v>1255</v>
      </c>
      <c r="F875" s="7" t="s">
        <v>79</v>
      </c>
      <c r="G875" s="7" t="s">
        <v>13</v>
      </c>
      <c r="H875" s="7" t="s">
        <v>14</v>
      </c>
      <c r="I875" s="16">
        <v>173.94</v>
      </c>
      <c r="J875" s="16">
        <v>3</v>
      </c>
      <c r="K875" s="16">
        <v>0</v>
      </c>
      <c r="L875" s="38">
        <v>38.266800000000003</v>
      </c>
      <c r="M875" s="19">
        <f t="shared" si="117"/>
        <v>2016</v>
      </c>
      <c r="N875" s="19">
        <f t="shared" si="118"/>
        <v>1</v>
      </c>
      <c r="O875" s="19">
        <f t="shared" si="119"/>
        <v>1</v>
      </c>
      <c r="P875" s="12">
        <f t="shared" si="120"/>
        <v>198901.4360000001</v>
      </c>
      <c r="Q875" s="12">
        <f t="shared" si="121"/>
        <v>25605.209600000006</v>
      </c>
      <c r="R875" s="12">
        <f t="shared" si="122"/>
        <v>1978.7875999999999</v>
      </c>
      <c r="S875" s="10">
        <f t="shared" si="123"/>
        <v>17</v>
      </c>
      <c r="T875" s="10">
        <f t="shared" si="124"/>
        <v>2</v>
      </c>
      <c r="U875" s="46">
        <f t="shared" si="125"/>
        <v>659.59586666666667</v>
      </c>
    </row>
    <row r="876" spans="1:21" s="27" customFormat="1" x14ac:dyDescent="0.45">
      <c r="A876" s="40">
        <v>42372</v>
      </c>
      <c r="B876" s="9">
        <v>42377</v>
      </c>
      <c r="C876" s="7" t="s">
        <v>18</v>
      </c>
      <c r="D876" s="7" t="s">
        <v>2788</v>
      </c>
      <c r="E876" s="7" t="s">
        <v>321</v>
      </c>
      <c r="F876" s="7" t="s">
        <v>55</v>
      </c>
      <c r="G876" s="7" t="s">
        <v>13</v>
      </c>
      <c r="H876" s="7" t="s">
        <v>29</v>
      </c>
      <c r="I876" s="16">
        <v>1592.8500000000001</v>
      </c>
      <c r="J876" s="16">
        <v>7</v>
      </c>
      <c r="K876" s="16">
        <v>0</v>
      </c>
      <c r="L876" s="38">
        <v>350.42700000000002</v>
      </c>
      <c r="M876" s="19">
        <f t="shared" si="117"/>
        <v>2016</v>
      </c>
      <c r="N876" s="19">
        <f t="shared" si="118"/>
        <v>1</v>
      </c>
      <c r="O876" s="19">
        <f t="shared" si="119"/>
        <v>2</v>
      </c>
      <c r="P876" s="12">
        <f t="shared" si="120"/>
        <v>198901.4360000001</v>
      </c>
      <c r="Q876" s="12">
        <f t="shared" si="121"/>
        <v>25605.209600000006</v>
      </c>
      <c r="R876" s="12">
        <f t="shared" si="122"/>
        <v>7181.3099999999995</v>
      </c>
      <c r="S876" s="10">
        <f t="shared" si="123"/>
        <v>52</v>
      </c>
      <c r="T876" s="10">
        <f t="shared" si="124"/>
        <v>5</v>
      </c>
      <c r="U876" s="46">
        <f t="shared" si="125"/>
        <v>652.84636363636355</v>
      </c>
    </row>
    <row r="877" spans="1:21" s="27" customFormat="1" x14ac:dyDescent="0.45">
      <c r="A877" s="40">
        <v>42376</v>
      </c>
      <c r="B877" s="9">
        <v>42380</v>
      </c>
      <c r="C877" s="7" t="s">
        <v>9</v>
      </c>
      <c r="D877" s="7" t="s">
        <v>772</v>
      </c>
      <c r="E877" s="7" t="s">
        <v>54</v>
      </c>
      <c r="F877" s="7" t="s">
        <v>55</v>
      </c>
      <c r="G877" s="7" t="s">
        <v>13</v>
      </c>
      <c r="H877" s="7" t="s">
        <v>3228</v>
      </c>
      <c r="I877" s="16">
        <v>23.076000000000001</v>
      </c>
      <c r="J877" s="16">
        <v>3</v>
      </c>
      <c r="K877" s="16">
        <v>0.6</v>
      </c>
      <c r="L877" s="38">
        <v>-10.961100000000002</v>
      </c>
      <c r="M877" s="19">
        <f t="shared" si="117"/>
        <v>2016</v>
      </c>
      <c r="N877" s="19">
        <f t="shared" si="118"/>
        <v>1</v>
      </c>
      <c r="O877" s="19">
        <f t="shared" si="119"/>
        <v>2</v>
      </c>
      <c r="P877" s="12">
        <f t="shared" si="120"/>
        <v>198901.4360000001</v>
      </c>
      <c r="Q877" s="12">
        <f t="shared" si="121"/>
        <v>25605.209600000006</v>
      </c>
      <c r="R877" s="12">
        <f t="shared" si="122"/>
        <v>7181.3099999999995</v>
      </c>
      <c r="S877" s="10">
        <f t="shared" si="123"/>
        <v>52</v>
      </c>
      <c r="T877" s="10">
        <f t="shared" si="124"/>
        <v>5</v>
      </c>
      <c r="U877" s="46">
        <f t="shared" si="125"/>
        <v>652.84636363636355</v>
      </c>
    </row>
    <row r="878" spans="1:21" s="27" customFormat="1" x14ac:dyDescent="0.45">
      <c r="A878" s="40">
        <v>42377</v>
      </c>
      <c r="B878" s="9">
        <v>42381</v>
      </c>
      <c r="C878" s="7" t="s">
        <v>18</v>
      </c>
      <c r="D878" s="7" t="s">
        <v>303</v>
      </c>
      <c r="E878" s="7" t="s">
        <v>60</v>
      </c>
      <c r="F878" s="7" t="s">
        <v>55</v>
      </c>
      <c r="G878" s="7" t="s">
        <v>13</v>
      </c>
      <c r="H878" s="7" t="s">
        <v>14</v>
      </c>
      <c r="I878" s="16">
        <v>1565.88</v>
      </c>
      <c r="J878" s="16">
        <v>6</v>
      </c>
      <c r="K878" s="16">
        <v>0</v>
      </c>
      <c r="L878" s="38">
        <v>407.12880000000007</v>
      </c>
      <c r="M878" s="19">
        <f t="shared" si="117"/>
        <v>2016</v>
      </c>
      <c r="N878" s="19">
        <f t="shared" si="118"/>
        <v>1</v>
      </c>
      <c r="O878" s="19">
        <f t="shared" si="119"/>
        <v>2</v>
      </c>
      <c r="P878" s="12">
        <f t="shared" si="120"/>
        <v>198901.4360000001</v>
      </c>
      <c r="Q878" s="12">
        <f t="shared" si="121"/>
        <v>25605.209600000006</v>
      </c>
      <c r="R878" s="12">
        <f t="shared" si="122"/>
        <v>7181.3099999999995</v>
      </c>
      <c r="S878" s="10">
        <f t="shared" si="123"/>
        <v>52</v>
      </c>
      <c r="T878" s="10">
        <f t="shared" si="124"/>
        <v>5</v>
      </c>
      <c r="U878" s="46">
        <f t="shared" si="125"/>
        <v>652.84636363636355</v>
      </c>
    </row>
    <row r="879" spans="1:21" s="27" customFormat="1" x14ac:dyDescent="0.45">
      <c r="A879" s="40">
        <v>42378</v>
      </c>
      <c r="B879" s="9">
        <v>42382</v>
      </c>
      <c r="C879" s="7" t="s">
        <v>18</v>
      </c>
      <c r="D879" s="7" t="s">
        <v>1291</v>
      </c>
      <c r="E879" s="7" t="s">
        <v>249</v>
      </c>
      <c r="F879" s="7" t="s">
        <v>79</v>
      </c>
      <c r="G879" s="7" t="s">
        <v>13</v>
      </c>
      <c r="H879" s="7" t="s">
        <v>3228</v>
      </c>
      <c r="I879" s="16">
        <v>15.168000000000001</v>
      </c>
      <c r="J879" s="16">
        <v>2</v>
      </c>
      <c r="K879" s="16">
        <v>0.2</v>
      </c>
      <c r="L879" s="38">
        <v>3.7920000000000011</v>
      </c>
      <c r="M879" s="19">
        <f t="shared" si="117"/>
        <v>2016</v>
      </c>
      <c r="N879" s="19">
        <f t="shared" si="118"/>
        <v>1</v>
      </c>
      <c r="O879" s="19">
        <f t="shared" si="119"/>
        <v>2</v>
      </c>
      <c r="P879" s="12">
        <f t="shared" si="120"/>
        <v>198901.4360000001</v>
      </c>
      <c r="Q879" s="12">
        <f t="shared" si="121"/>
        <v>25605.209600000006</v>
      </c>
      <c r="R879" s="12">
        <f t="shared" si="122"/>
        <v>7181.3099999999995</v>
      </c>
      <c r="S879" s="10">
        <f t="shared" si="123"/>
        <v>52</v>
      </c>
      <c r="T879" s="10">
        <f t="shared" si="124"/>
        <v>5</v>
      </c>
      <c r="U879" s="46">
        <f t="shared" si="125"/>
        <v>652.84636363636355</v>
      </c>
    </row>
    <row r="880" spans="1:21" s="27" customFormat="1" x14ac:dyDescent="0.45">
      <c r="A880" s="40">
        <v>42379</v>
      </c>
      <c r="B880" s="9">
        <v>42386</v>
      </c>
      <c r="C880" s="7" t="s">
        <v>18</v>
      </c>
      <c r="D880" s="7" t="s">
        <v>48</v>
      </c>
      <c r="E880" s="7" t="s">
        <v>49</v>
      </c>
      <c r="F880" s="7" t="s">
        <v>21</v>
      </c>
      <c r="G880" s="7" t="s">
        <v>13</v>
      </c>
      <c r="H880" s="7" t="s">
        <v>3228</v>
      </c>
      <c r="I880" s="16">
        <v>79.92</v>
      </c>
      <c r="J880" s="16">
        <v>4</v>
      </c>
      <c r="K880" s="16">
        <v>0</v>
      </c>
      <c r="L880" s="38">
        <v>34.365600000000008</v>
      </c>
      <c r="M880" s="19">
        <f t="shared" si="117"/>
        <v>2016</v>
      </c>
      <c r="N880" s="19">
        <f t="shared" si="118"/>
        <v>1</v>
      </c>
      <c r="O880" s="19">
        <f t="shared" si="119"/>
        <v>3</v>
      </c>
      <c r="P880" s="12">
        <f t="shared" si="120"/>
        <v>198901.4360000001</v>
      </c>
      <c r="Q880" s="12">
        <f t="shared" si="121"/>
        <v>25605.209600000006</v>
      </c>
      <c r="R880" s="12">
        <f t="shared" si="122"/>
        <v>2523.5319999999997</v>
      </c>
      <c r="S880" s="10">
        <f t="shared" si="123"/>
        <v>71</v>
      </c>
      <c r="T880" s="10">
        <f t="shared" si="124"/>
        <v>7</v>
      </c>
      <c r="U880" s="46">
        <f t="shared" si="125"/>
        <v>210.2943333333333</v>
      </c>
    </row>
    <row r="881" spans="1:21" s="27" customFormat="1" x14ac:dyDescent="0.45">
      <c r="A881" s="40">
        <v>42379</v>
      </c>
      <c r="B881" s="9">
        <v>42382</v>
      </c>
      <c r="C881" s="7" t="s">
        <v>9</v>
      </c>
      <c r="D881" s="7" t="s">
        <v>3066</v>
      </c>
      <c r="E881" s="7" t="s">
        <v>49</v>
      </c>
      <c r="F881" s="7" t="s">
        <v>21</v>
      </c>
      <c r="G881" s="7" t="s">
        <v>13</v>
      </c>
      <c r="H881" s="7" t="s">
        <v>3228</v>
      </c>
      <c r="I881" s="16">
        <v>24.849999999999998</v>
      </c>
      <c r="J881" s="16">
        <v>5</v>
      </c>
      <c r="K881" s="16">
        <v>0</v>
      </c>
      <c r="L881" s="38">
        <v>7.7034999999999982</v>
      </c>
      <c r="M881" s="19">
        <f t="shared" si="117"/>
        <v>2016</v>
      </c>
      <c r="N881" s="19">
        <f t="shared" si="118"/>
        <v>1</v>
      </c>
      <c r="O881" s="19">
        <f t="shared" si="119"/>
        <v>3</v>
      </c>
      <c r="P881" s="12">
        <f t="shared" si="120"/>
        <v>198901.4360000001</v>
      </c>
      <c r="Q881" s="12">
        <f t="shared" si="121"/>
        <v>25605.209600000006</v>
      </c>
      <c r="R881" s="12">
        <f t="shared" si="122"/>
        <v>2523.5319999999997</v>
      </c>
      <c r="S881" s="10">
        <f t="shared" si="123"/>
        <v>71</v>
      </c>
      <c r="T881" s="10">
        <f t="shared" si="124"/>
        <v>7</v>
      </c>
      <c r="U881" s="46">
        <f t="shared" si="125"/>
        <v>210.2943333333333</v>
      </c>
    </row>
    <row r="882" spans="1:21" s="27" customFormat="1" x14ac:dyDescent="0.45">
      <c r="A882" s="40">
        <v>42380</v>
      </c>
      <c r="B882" s="9">
        <v>42384</v>
      </c>
      <c r="C882" s="7" t="s">
        <v>52</v>
      </c>
      <c r="D882" s="7" t="s">
        <v>248</v>
      </c>
      <c r="E882" s="7" t="s">
        <v>249</v>
      </c>
      <c r="F882" s="7" t="s">
        <v>79</v>
      </c>
      <c r="G882" s="7" t="s">
        <v>13</v>
      </c>
      <c r="H882" s="7" t="s">
        <v>3228</v>
      </c>
      <c r="I882" s="16">
        <v>54.992000000000004</v>
      </c>
      <c r="J882" s="16">
        <v>14</v>
      </c>
      <c r="K882" s="16">
        <v>0.2</v>
      </c>
      <c r="L882" s="38">
        <v>8.9361999999999959</v>
      </c>
      <c r="M882" s="19">
        <f t="shared" si="117"/>
        <v>2016</v>
      </c>
      <c r="N882" s="19">
        <f t="shared" si="118"/>
        <v>1</v>
      </c>
      <c r="O882" s="19">
        <f t="shared" si="119"/>
        <v>3</v>
      </c>
      <c r="P882" s="12">
        <f t="shared" si="120"/>
        <v>198901.4360000001</v>
      </c>
      <c r="Q882" s="12">
        <f t="shared" si="121"/>
        <v>25605.209600000006</v>
      </c>
      <c r="R882" s="12">
        <f t="shared" si="122"/>
        <v>2523.5319999999997</v>
      </c>
      <c r="S882" s="10">
        <f t="shared" si="123"/>
        <v>71</v>
      </c>
      <c r="T882" s="10">
        <f t="shared" si="124"/>
        <v>7</v>
      </c>
      <c r="U882" s="46">
        <f t="shared" si="125"/>
        <v>210.2943333333333</v>
      </c>
    </row>
    <row r="883" spans="1:21" s="27" customFormat="1" x14ac:dyDescent="0.45">
      <c r="A883" s="40">
        <v>42383</v>
      </c>
      <c r="B883" s="9">
        <v>42389</v>
      </c>
      <c r="C883" s="7" t="s">
        <v>9</v>
      </c>
      <c r="D883" s="7" t="s">
        <v>43</v>
      </c>
      <c r="E883" s="7" t="s">
        <v>44</v>
      </c>
      <c r="F883" s="7" t="s">
        <v>12</v>
      </c>
      <c r="G883" s="7" t="s">
        <v>13</v>
      </c>
      <c r="H883" s="7" t="s">
        <v>3228</v>
      </c>
      <c r="I883" s="16">
        <v>315.77600000000007</v>
      </c>
      <c r="J883" s="16">
        <v>8</v>
      </c>
      <c r="K883" s="16">
        <v>0.2</v>
      </c>
      <c r="L883" s="38">
        <v>31.577600000000018</v>
      </c>
      <c r="M883" s="19">
        <f t="shared" si="117"/>
        <v>2016</v>
      </c>
      <c r="N883" s="19">
        <f t="shared" si="118"/>
        <v>1</v>
      </c>
      <c r="O883" s="19">
        <f t="shared" si="119"/>
        <v>3</v>
      </c>
      <c r="P883" s="12">
        <f t="shared" si="120"/>
        <v>198901.4360000001</v>
      </c>
      <c r="Q883" s="12">
        <f t="shared" si="121"/>
        <v>25605.209600000006</v>
      </c>
      <c r="R883" s="12">
        <f t="shared" si="122"/>
        <v>2523.5319999999997</v>
      </c>
      <c r="S883" s="10">
        <f t="shared" si="123"/>
        <v>71</v>
      </c>
      <c r="T883" s="10">
        <f t="shared" si="124"/>
        <v>7</v>
      </c>
      <c r="U883" s="46">
        <f t="shared" si="125"/>
        <v>210.2943333333333</v>
      </c>
    </row>
    <row r="884" spans="1:21" s="27" customFormat="1" x14ac:dyDescent="0.45">
      <c r="A884" s="40">
        <v>42384</v>
      </c>
      <c r="B884" s="9">
        <v>42384</v>
      </c>
      <c r="C884" s="7" t="s">
        <v>9</v>
      </c>
      <c r="D884" s="7" t="s">
        <v>366</v>
      </c>
      <c r="E884" s="7" t="s">
        <v>367</v>
      </c>
      <c r="F884" s="7" t="s">
        <v>79</v>
      </c>
      <c r="G884" s="7" t="s">
        <v>13</v>
      </c>
      <c r="H884" s="7" t="s">
        <v>29</v>
      </c>
      <c r="I884" s="16">
        <v>181.79699999999997</v>
      </c>
      <c r="J884" s="16">
        <v>1</v>
      </c>
      <c r="K884" s="16">
        <v>0.3</v>
      </c>
      <c r="L884" s="38">
        <v>-15.582599999999999</v>
      </c>
      <c r="M884" s="19">
        <f t="shared" si="117"/>
        <v>2016</v>
      </c>
      <c r="N884" s="19">
        <f t="shared" si="118"/>
        <v>1</v>
      </c>
      <c r="O884" s="19">
        <f t="shared" si="119"/>
        <v>3</v>
      </c>
      <c r="P884" s="12">
        <f t="shared" si="120"/>
        <v>198901.4360000001</v>
      </c>
      <c r="Q884" s="12">
        <f t="shared" si="121"/>
        <v>25605.209600000006</v>
      </c>
      <c r="R884" s="12">
        <f t="shared" si="122"/>
        <v>2523.5319999999997</v>
      </c>
      <c r="S884" s="10">
        <f t="shared" si="123"/>
        <v>71</v>
      </c>
      <c r="T884" s="10">
        <f t="shared" si="124"/>
        <v>7</v>
      </c>
      <c r="U884" s="46">
        <f t="shared" si="125"/>
        <v>210.2943333333333</v>
      </c>
    </row>
    <row r="885" spans="1:21" s="27" customFormat="1" x14ac:dyDescent="0.45">
      <c r="A885" s="40">
        <v>42386</v>
      </c>
      <c r="B885" s="9">
        <v>42390</v>
      </c>
      <c r="C885" s="7" t="s">
        <v>52</v>
      </c>
      <c r="D885" s="7" t="s">
        <v>43</v>
      </c>
      <c r="E885" s="7" t="s">
        <v>1242</v>
      </c>
      <c r="F885" s="7" t="s">
        <v>79</v>
      </c>
      <c r="G885" s="7" t="s">
        <v>13</v>
      </c>
      <c r="H885" s="7" t="s">
        <v>3228</v>
      </c>
      <c r="I885" s="16">
        <v>322.59000000000003</v>
      </c>
      <c r="J885" s="16">
        <v>3</v>
      </c>
      <c r="K885" s="16">
        <v>0</v>
      </c>
      <c r="L885" s="38">
        <v>64.518000000000001</v>
      </c>
      <c r="M885" s="19">
        <f t="shared" si="117"/>
        <v>2016</v>
      </c>
      <c r="N885" s="19">
        <f t="shared" si="118"/>
        <v>1</v>
      </c>
      <c r="O885" s="19">
        <f t="shared" si="119"/>
        <v>4</v>
      </c>
      <c r="P885" s="12">
        <f t="shared" si="120"/>
        <v>198901.4360000001</v>
      </c>
      <c r="Q885" s="12">
        <f t="shared" si="121"/>
        <v>25605.209600000006</v>
      </c>
      <c r="R885" s="12">
        <f t="shared" si="122"/>
        <v>4046.9140000000002</v>
      </c>
      <c r="S885" s="10">
        <f t="shared" si="123"/>
        <v>64</v>
      </c>
      <c r="T885" s="10">
        <f t="shared" si="124"/>
        <v>8</v>
      </c>
      <c r="U885" s="46">
        <f t="shared" si="125"/>
        <v>252.93212500000001</v>
      </c>
    </row>
    <row r="886" spans="1:21" s="27" customFormat="1" x14ac:dyDescent="0.45">
      <c r="A886" s="40">
        <v>42390</v>
      </c>
      <c r="B886" s="9">
        <v>42392</v>
      </c>
      <c r="C886" s="7" t="s">
        <v>9</v>
      </c>
      <c r="D886" s="7" t="s">
        <v>466</v>
      </c>
      <c r="E886" s="7" t="s">
        <v>20</v>
      </c>
      <c r="F886" s="7" t="s">
        <v>21</v>
      </c>
      <c r="G886" s="7" t="s">
        <v>13</v>
      </c>
      <c r="H886" s="7" t="s">
        <v>3226</v>
      </c>
      <c r="I886" s="16">
        <v>153.56800000000001</v>
      </c>
      <c r="J886" s="16">
        <v>2</v>
      </c>
      <c r="K886" s="16">
        <v>0.2</v>
      </c>
      <c r="L886" s="38">
        <v>-5.758800000000015</v>
      </c>
      <c r="M886" s="19">
        <f t="shared" si="117"/>
        <v>2016</v>
      </c>
      <c r="N886" s="19">
        <f t="shared" si="118"/>
        <v>1</v>
      </c>
      <c r="O886" s="19">
        <f t="shared" si="119"/>
        <v>4</v>
      </c>
      <c r="P886" s="12">
        <f t="shared" si="120"/>
        <v>198901.4360000001</v>
      </c>
      <c r="Q886" s="12">
        <f t="shared" si="121"/>
        <v>25605.209600000006</v>
      </c>
      <c r="R886" s="12">
        <f t="shared" si="122"/>
        <v>4046.9140000000002</v>
      </c>
      <c r="S886" s="10">
        <f t="shared" si="123"/>
        <v>64</v>
      </c>
      <c r="T886" s="10">
        <f t="shared" si="124"/>
        <v>8</v>
      </c>
      <c r="U886" s="46">
        <f t="shared" si="125"/>
        <v>252.93212500000001</v>
      </c>
    </row>
    <row r="887" spans="1:21" s="27" customFormat="1" x14ac:dyDescent="0.45">
      <c r="A887" s="40">
        <v>42390</v>
      </c>
      <c r="B887" s="9">
        <v>42392</v>
      </c>
      <c r="C887" s="7" t="s">
        <v>9</v>
      </c>
      <c r="D887" s="7" t="s">
        <v>466</v>
      </c>
      <c r="E887" s="7" t="s">
        <v>20</v>
      </c>
      <c r="F887" s="7" t="s">
        <v>21</v>
      </c>
      <c r="G887" s="7" t="s">
        <v>13</v>
      </c>
      <c r="H887" s="7" t="s">
        <v>3226</v>
      </c>
      <c r="I887" s="16">
        <v>1013.4879999999999</v>
      </c>
      <c r="J887" s="16">
        <v>7</v>
      </c>
      <c r="K887" s="16">
        <v>0.2</v>
      </c>
      <c r="L887" s="38">
        <v>76.011600000000016</v>
      </c>
      <c r="M887" s="19">
        <f t="shared" si="117"/>
        <v>2016</v>
      </c>
      <c r="N887" s="19">
        <f t="shared" si="118"/>
        <v>1</v>
      </c>
      <c r="O887" s="19">
        <f t="shared" si="119"/>
        <v>4</v>
      </c>
      <c r="P887" s="12">
        <f t="shared" si="120"/>
        <v>198901.4360000001</v>
      </c>
      <c r="Q887" s="12">
        <f t="shared" si="121"/>
        <v>25605.209600000006</v>
      </c>
      <c r="R887" s="12">
        <f t="shared" si="122"/>
        <v>4046.9140000000002</v>
      </c>
      <c r="S887" s="10">
        <f t="shared" si="123"/>
        <v>64</v>
      </c>
      <c r="T887" s="10">
        <f t="shared" si="124"/>
        <v>8</v>
      </c>
      <c r="U887" s="46">
        <f t="shared" si="125"/>
        <v>252.93212500000001</v>
      </c>
    </row>
    <row r="888" spans="1:21" s="27" customFormat="1" x14ac:dyDescent="0.45">
      <c r="A888" s="40">
        <v>42391</v>
      </c>
      <c r="B888" s="9">
        <v>42397</v>
      </c>
      <c r="C888" s="7" t="s">
        <v>9</v>
      </c>
      <c r="D888" s="7" t="s">
        <v>810</v>
      </c>
      <c r="E888" s="7" t="s">
        <v>44</v>
      </c>
      <c r="F888" s="7" t="s">
        <v>12</v>
      </c>
      <c r="G888" s="7" t="s">
        <v>13</v>
      </c>
      <c r="H888" s="7" t="s">
        <v>3228</v>
      </c>
      <c r="I888" s="16">
        <v>14.272</v>
      </c>
      <c r="J888" s="16">
        <v>8</v>
      </c>
      <c r="K888" s="16">
        <v>0.2</v>
      </c>
      <c r="L888" s="38">
        <v>4.281600000000001</v>
      </c>
      <c r="M888" s="19">
        <f t="shared" si="117"/>
        <v>2016</v>
      </c>
      <c r="N888" s="19">
        <f t="shared" si="118"/>
        <v>1</v>
      </c>
      <c r="O888" s="19">
        <f t="shared" si="119"/>
        <v>4</v>
      </c>
      <c r="P888" s="12">
        <f t="shared" si="120"/>
        <v>198901.4360000001</v>
      </c>
      <c r="Q888" s="12">
        <f t="shared" si="121"/>
        <v>25605.209600000006</v>
      </c>
      <c r="R888" s="12">
        <f t="shared" si="122"/>
        <v>4046.9140000000002</v>
      </c>
      <c r="S888" s="10">
        <f t="shared" si="123"/>
        <v>64</v>
      </c>
      <c r="T888" s="10">
        <f t="shared" si="124"/>
        <v>8</v>
      </c>
      <c r="U888" s="46">
        <f t="shared" si="125"/>
        <v>252.93212500000001</v>
      </c>
    </row>
    <row r="889" spans="1:21" s="27" customFormat="1" x14ac:dyDescent="0.45">
      <c r="A889" s="40">
        <v>42391</v>
      </c>
      <c r="B889" s="9">
        <v>42397</v>
      </c>
      <c r="C889" s="7" t="s">
        <v>9</v>
      </c>
      <c r="D889" s="7" t="s">
        <v>810</v>
      </c>
      <c r="E889" s="7" t="s">
        <v>44</v>
      </c>
      <c r="F889" s="7" t="s">
        <v>12</v>
      </c>
      <c r="G889" s="7" t="s">
        <v>13</v>
      </c>
      <c r="H889" s="7" t="s">
        <v>14</v>
      </c>
      <c r="I889" s="16">
        <v>451.13599999999997</v>
      </c>
      <c r="J889" s="16">
        <v>4</v>
      </c>
      <c r="K889" s="16">
        <v>0.2</v>
      </c>
      <c r="L889" s="38">
        <v>-67.670399999999972</v>
      </c>
      <c r="M889" s="19">
        <f t="shared" si="117"/>
        <v>2016</v>
      </c>
      <c r="N889" s="19">
        <f t="shared" si="118"/>
        <v>1</v>
      </c>
      <c r="O889" s="19">
        <f t="shared" si="119"/>
        <v>4</v>
      </c>
      <c r="P889" s="12">
        <f t="shared" si="120"/>
        <v>198901.4360000001</v>
      </c>
      <c r="Q889" s="12">
        <f t="shared" si="121"/>
        <v>25605.209600000006</v>
      </c>
      <c r="R889" s="12">
        <f t="shared" si="122"/>
        <v>4046.9140000000002</v>
      </c>
      <c r="S889" s="10">
        <f t="shared" si="123"/>
        <v>64</v>
      </c>
      <c r="T889" s="10">
        <f t="shared" si="124"/>
        <v>8</v>
      </c>
      <c r="U889" s="46">
        <f t="shared" si="125"/>
        <v>252.93212500000001</v>
      </c>
    </row>
    <row r="890" spans="1:21" s="27" customFormat="1" x14ac:dyDescent="0.45">
      <c r="A890" s="40">
        <v>42391</v>
      </c>
      <c r="B890" s="9">
        <v>42397</v>
      </c>
      <c r="C890" s="7" t="s">
        <v>18</v>
      </c>
      <c r="D890" s="7" t="s">
        <v>48</v>
      </c>
      <c r="E890" s="7" t="s">
        <v>49</v>
      </c>
      <c r="F890" s="7" t="s">
        <v>21</v>
      </c>
      <c r="G890" s="7" t="s">
        <v>13</v>
      </c>
      <c r="H890" s="7" t="s">
        <v>3228</v>
      </c>
      <c r="I890" s="16">
        <v>109.9</v>
      </c>
      <c r="J890" s="16">
        <v>5</v>
      </c>
      <c r="K890" s="16">
        <v>0</v>
      </c>
      <c r="L890" s="38">
        <v>37.366</v>
      </c>
      <c r="M890" s="19">
        <f t="shared" si="117"/>
        <v>2016</v>
      </c>
      <c r="N890" s="19">
        <f t="shared" si="118"/>
        <v>1</v>
      </c>
      <c r="O890" s="19">
        <f t="shared" si="119"/>
        <v>4</v>
      </c>
      <c r="P890" s="12">
        <f t="shared" si="120"/>
        <v>198901.4360000001</v>
      </c>
      <c r="Q890" s="12">
        <f t="shared" si="121"/>
        <v>25605.209600000006</v>
      </c>
      <c r="R890" s="12">
        <f t="shared" si="122"/>
        <v>4046.9140000000002</v>
      </c>
      <c r="S890" s="10">
        <f t="shared" si="123"/>
        <v>64</v>
      </c>
      <c r="T890" s="10">
        <f t="shared" si="124"/>
        <v>8</v>
      </c>
      <c r="U890" s="46">
        <f t="shared" si="125"/>
        <v>252.93212500000001</v>
      </c>
    </row>
    <row r="891" spans="1:21" s="27" customFormat="1" x14ac:dyDescent="0.45">
      <c r="A891" s="40">
        <v>42392</v>
      </c>
      <c r="B891" s="9">
        <v>42398</v>
      </c>
      <c r="C891" s="7" t="s">
        <v>9</v>
      </c>
      <c r="D891" s="7" t="s">
        <v>19</v>
      </c>
      <c r="E891" s="7" t="s">
        <v>20</v>
      </c>
      <c r="F891" s="7" t="s">
        <v>21</v>
      </c>
      <c r="G891" s="7" t="s">
        <v>13</v>
      </c>
      <c r="H891" s="7" t="s">
        <v>3228</v>
      </c>
      <c r="I891" s="16">
        <v>59.99</v>
      </c>
      <c r="J891" s="16">
        <v>7</v>
      </c>
      <c r="K891" s="16">
        <v>0</v>
      </c>
      <c r="L891" s="38">
        <v>21.596400000000003</v>
      </c>
      <c r="M891" s="19">
        <f t="shared" si="117"/>
        <v>2016</v>
      </c>
      <c r="N891" s="19">
        <f t="shared" si="118"/>
        <v>1</v>
      </c>
      <c r="O891" s="19">
        <f t="shared" si="119"/>
        <v>4</v>
      </c>
      <c r="P891" s="12">
        <f t="shared" si="120"/>
        <v>198901.4360000001</v>
      </c>
      <c r="Q891" s="12">
        <f t="shared" si="121"/>
        <v>25605.209600000006</v>
      </c>
      <c r="R891" s="12">
        <f t="shared" si="122"/>
        <v>4046.9140000000002</v>
      </c>
      <c r="S891" s="10">
        <f t="shared" si="123"/>
        <v>64</v>
      </c>
      <c r="T891" s="10">
        <f t="shared" si="124"/>
        <v>8</v>
      </c>
      <c r="U891" s="46">
        <f t="shared" si="125"/>
        <v>252.93212500000001</v>
      </c>
    </row>
    <row r="892" spans="1:21" s="27" customFormat="1" x14ac:dyDescent="0.45">
      <c r="A892" s="40">
        <v>42394</v>
      </c>
      <c r="B892" s="9">
        <v>42397</v>
      </c>
      <c r="C892" s="7" t="s">
        <v>18</v>
      </c>
      <c r="D892" s="7" t="s">
        <v>138</v>
      </c>
      <c r="E892" s="7" t="s">
        <v>139</v>
      </c>
      <c r="F892" s="7" t="s">
        <v>79</v>
      </c>
      <c r="G892" s="7" t="s">
        <v>13</v>
      </c>
      <c r="H892" s="7" t="s">
        <v>29</v>
      </c>
      <c r="I892" s="16">
        <v>313.72199999999998</v>
      </c>
      <c r="J892" s="16">
        <v>3</v>
      </c>
      <c r="K892" s="16">
        <v>0.4</v>
      </c>
      <c r="L892" s="38">
        <v>-99.34529999999998</v>
      </c>
      <c r="M892" s="19">
        <f t="shared" si="117"/>
        <v>2016</v>
      </c>
      <c r="N892" s="19">
        <f t="shared" si="118"/>
        <v>1</v>
      </c>
      <c r="O892" s="19">
        <f t="shared" si="119"/>
        <v>5</v>
      </c>
      <c r="P892" s="12">
        <f t="shared" si="120"/>
        <v>198901.4360000001</v>
      </c>
      <c r="Q892" s="12">
        <f t="shared" si="121"/>
        <v>25605.209600000006</v>
      </c>
      <c r="R892" s="12">
        <f t="shared" si="122"/>
        <v>9874.6659999999993</v>
      </c>
      <c r="S892" s="10">
        <f t="shared" si="123"/>
        <v>55</v>
      </c>
      <c r="T892" s="10">
        <f t="shared" si="124"/>
        <v>8</v>
      </c>
      <c r="U892" s="46">
        <f t="shared" si="125"/>
        <v>658.31106666666665</v>
      </c>
    </row>
    <row r="893" spans="1:21" s="27" customFormat="1" x14ac:dyDescent="0.45">
      <c r="A893" s="40">
        <v>42394</v>
      </c>
      <c r="B893" s="9">
        <v>42397</v>
      </c>
      <c r="C893" s="7" t="s">
        <v>18</v>
      </c>
      <c r="D893" s="7" t="s">
        <v>138</v>
      </c>
      <c r="E893" s="7" t="s">
        <v>139</v>
      </c>
      <c r="F893" s="7" t="s">
        <v>79</v>
      </c>
      <c r="G893" s="7" t="s">
        <v>13</v>
      </c>
      <c r="H893" s="7" t="s">
        <v>3228</v>
      </c>
      <c r="I893" s="16">
        <v>45.98</v>
      </c>
      <c r="J893" s="16">
        <v>1</v>
      </c>
      <c r="K893" s="16">
        <v>0</v>
      </c>
      <c r="L893" s="38">
        <v>7.816599999999994</v>
      </c>
      <c r="M893" s="19">
        <f t="shared" si="117"/>
        <v>2016</v>
      </c>
      <c r="N893" s="19">
        <f t="shared" si="118"/>
        <v>1</v>
      </c>
      <c r="O893" s="19">
        <f t="shared" si="119"/>
        <v>5</v>
      </c>
      <c r="P893" s="12">
        <f t="shared" si="120"/>
        <v>198901.4360000001</v>
      </c>
      <c r="Q893" s="12">
        <f t="shared" si="121"/>
        <v>25605.209600000006</v>
      </c>
      <c r="R893" s="12">
        <f t="shared" si="122"/>
        <v>9874.6659999999993</v>
      </c>
      <c r="S893" s="10">
        <f t="shared" si="123"/>
        <v>55</v>
      </c>
      <c r="T893" s="10">
        <f t="shared" si="124"/>
        <v>8</v>
      </c>
      <c r="U893" s="46">
        <f t="shared" si="125"/>
        <v>658.31106666666665</v>
      </c>
    </row>
    <row r="894" spans="1:21" s="27" customFormat="1" x14ac:dyDescent="0.45">
      <c r="A894" s="40">
        <v>42399</v>
      </c>
      <c r="B894" s="9">
        <v>42401</v>
      </c>
      <c r="C894" s="7" t="s">
        <v>9</v>
      </c>
      <c r="D894" s="7" t="s">
        <v>48</v>
      </c>
      <c r="E894" s="7" t="s">
        <v>49</v>
      </c>
      <c r="F894" s="7" t="s">
        <v>21</v>
      </c>
      <c r="G894" s="7" t="s">
        <v>13</v>
      </c>
      <c r="H894" s="7" t="s">
        <v>3226</v>
      </c>
      <c r="I894" s="16">
        <v>435.16800000000006</v>
      </c>
      <c r="J894" s="16">
        <v>4</v>
      </c>
      <c r="K894" s="16">
        <v>0.2</v>
      </c>
      <c r="L894" s="38">
        <v>-59.835600000000042</v>
      </c>
      <c r="M894" s="19">
        <f t="shared" si="117"/>
        <v>2016</v>
      </c>
      <c r="N894" s="19">
        <f t="shared" si="118"/>
        <v>1</v>
      </c>
      <c r="O894" s="19">
        <f t="shared" si="119"/>
        <v>5</v>
      </c>
      <c r="P894" s="12">
        <f t="shared" si="120"/>
        <v>198901.4360000001</v>
      </c>
      <c r="Q894" s="12">
        <f t="shared" si="121"/>
        <v>25605.209600000006</v>
      </c>
      <c r="R894" s="12">
        <f t="shared" si="122"/>
        <v>9874.6659999999993</v>
      </c>
      <c r="S894" s="10">
        <f t="shared" si="123"/>
        <v>55</v>
      </c>
      <c r="T894" s="10">
        <f t="shared" si="124"/>
        <v>8</v>
      </c>
      <c r="U894" s="46">
        <f t="shared" si="125"/>
        <v>658.31106666666665</v>
      </c>
    </row>
    <row r="895" spans="1:21" s="27" customFormat="1" x14ac:dyDescent="0.45">
      <c r="A895" s="40">
        <v>42399</v>
      </c>
      <c r="B895" s="9">
        <v>42401</v>
      </c>
      <c r="C895" s="7" t="s">
        <v>9</v>
      </c>
      <c r="D895" s="7" t="s">
        <v>48</v>
      </c>
      <c r="E895" s="7" t="s">
        <v>49</v>
      </c>
      <c r="F895" s="7" t="s">
        <v>21</v>
      </c>
      <c r="G895" s="7" t="s">
        <v>13</v>
      </c>
      <c r="H895" s="7" t="s">
        <v>14</v>
      </c>
      <c r="I895" s="16">
        <v>48.58</v>
      </c>
      <c r="J895" s="16">
        <v>1</v>
      </c>
      <c r="K895" s="16">
        <v>0</v>
      </c>
      <c r="L895" s="38">
        <v>7.7728000000000037</v>
      </c>
      <c r="M895" s="19">
        <f t="shared" si="117"/>
        <v>2016</v>
      </c>
      <c r="N895" s="19">
        <f t="shared" si="118"/>
        <v>1</v>
      </c>
      <c r="O895" s="19">
        <f t="shared" si="119"/>
        <v>5</v>
      </c>
      <c r="P895" s="12">
        <f t="shared" si="120"/>
        <v>198901.4360000001</v>
      </c>
      <c r="Q895" s="12">
        <f t="shared" si="121"/>
        <v>25605.209600000006</v>
      </c>
      <c r="R895" s="12">
        <f t="shared" si="122"/>
        <v>9874.6659999999993</v>
      </c>
      <c r="S895" s="10">
        <f t="shared" si="123"/>
        <v>55</v>
      </c>
      <c r="T895" s="10">
        <f t="shared" si="124"/>
        <v>8</v>
      </c>
      <c r="U895" s="46">
        <f t="shared" si="125"/>
        <v>658.31106666666665</v>
      </c>
    </row>
    <row r="896" spans="1:21" s="27" customFormat="1" x14ac:dyDescent="0.45">
      <c r="A896" s="40">
        <v>42399</v>
      </c>
      <c r="B896" s="9">
        <v>42403</v>
      </c>
      <c r="C896" s="7" t="s">
        <v>9</v>
      </c>
      <c r="D896" s="7" t="s">
        <v>1391</v>
      </c>
      <c r="E896" s="7" t="s">
        <v>110</v>
      </c>
      <c r="F896" s="7" t="s">
        <v>55</v>
      </c>
      <c r="G896" s="7" t="s">
        <v>13</v>
      </c>
      <c r="H896" s="7" t="s">
        <v>29</v>
      </c>
      <c r="I896" s="16">
        <v>626.09999999999991</v>
      </c>
      <c r="J896" s="16">
        <v>3</v>
      </c>
      <c r="K896" s="16">
        <v>0.5</v>
      </c>
      <c r="L896" s="38">
        <v>-538.44600000000003</v>
      </c>
      <c r="M896" s="19">
        <f t="shared" si="117"/>
        <v>2016</v>
      </c>
      <c r="N896" s="19">
        <f t="shared" si="118"/>
        <v>1</v>
      </c>
      <c r="O896" s="19">
        <f t="shared" si="119"/>
        <v>5</v>
      </c>
      <c r="P896" s="12">
        <f t="shared" si="120"/>
        <v>198901.4360000001</v>
      </c>
      <c r="Q896" s="12">
        <f t="shared" si="121"/>
        <v>25605.209600000006</v>
      </c>
      <c r="R896" s="12">
        <f t="shared" si="122"/>
        <v>9874.6659999999993</v>
      </c>
      <c r="S896" s="10">
        <f t="shared" si="123"/>
        <v>55</v>
      </c>
      <c r="T896" s="10">
        <f t="shared" si="124"/>
        <v>8</v>
      </c>
      <c r="U896" s="46">
        <f t="shared" si="125"/>
        <v>658.31106666666665</v>
      </c>
    </row>
    <row r="897" spans="1:21" s="27" customFormat="1" x14ac:dyDescent="0.45">
      <c r="A897" s="40">
        <v>42402</v>
      </c>
      <c r="B897" s="9">
        <v>42404</v>
      </c>
      <c r="C897" s="7" t="s">
        <v>9</v>
      </c>
      <c r="D897" s="7" t="s">
        <v>548</v>
      </c>
      <c r="E897" s="7" t="s">
        <v>165</v>
      </c>
      <c r="F897" s="7" t="s">
        <v>12</v>
      </c>
      <c r="G897" s="7" t="s">
        <v>13</v>
      </c>
      <c r="H897" s="7" t="s">
        <v>3228</v>
      </c>
      <c r="I897" s="16">
        <v>18.689999999999998</v>
      </c>
      <c r="J897" s="16">
        <v>7</v>
      </c>
      <c r="K897" s="16">
        <v>0</v>
      </c>
      <c r="L897" s="38">
        <v>7.1021999999999998</v>
      </c>
      <c r="M897" s="19">
        <f t="shared" si="117"/>
        <v>2016</v>
      </c>
      <c r="N897" s="19">
        <f t="shared" si="118"/>
        <v>2</v>
      </c>
      <c r="O897" s="19">
        <f t="shared" si="119"/>
        <v>6</v>
      </c>
      <c r="P897" s="12">
        <f t="shared" si="120"/>
        <v>198901.4360000001</v>
      </c>
      <c r="Q897" s="12">
        <f t="shared" si="121"/>
        <v>8899.5829999999987</v>
      </c>
      <c r="R897" s="12">
        <f t="shared" si="122"/>
        <v>3745.5160000000005</v>
      </c>
      <c r="S897" s="10">
        <f t="shared" si="123"/>
        <v>50</v>
      </c>
      <c r="T897" s="10">
        <f t="shared" si="124"/>
        <v>5</v>
      </c>
      <c r="U897" s="46">
        <f t="shared" si="125"/>
        <v>267.53685714285717</v>
      </c>
    </row>
    <row r="898" spans="1:21" s="27" customFormat="1" x14ac:dyDescent="0.45">
      <c r="A898" s="40">
        <v>42402</v>
      </c>
      <c r="B898" s="9">
        <v>42408</v>
      </c>
      <c r="C898" s="7" t="s">
        <v>18</v>
      </c>
      <c r="D898" s="7" t="s">
        <v>95</v>
      </c>
      <c r="E898" s="7" t="s">
        <v>54</v>
      </c>
      <c r="F898" s="7" t="s">
        <v>55</v>
      </c>
      <c r="G898" s="7" t="s">
        <v>13</v>
      </c>
      <c r="H898" s="7" t="s">
        <v>3228</v>
      </c>
      <c r="I898" s="16">
        <v>73.784000000000006</v>
      </c>
      <c r="J898" s="16">
        <v>2</v>
      </c>
      <c r="K898" s="16">
        <v>0.6</v>
      </c>
      <c r="L898" s="38">
        <v>-77.473200000000006</v>
      </c>
      <c r="M898" s="19">
        <f t="shared" ref="M898:M961" si="126">YEAR(A898)</f>
        <v>2016</v>
      </c>
      <c r="N898" s="19">
        <f t="shared" ref="N898:N961" si="127">MONTH(A898)</f>
        <v>2</v>
      </c>
      <c r="O898" s="19">
        <f t="shared" ref="O898:O961" si="128">WEEKNUM(A898)</f>
        <v>6</v>
      </c>
      <c r="P898" s="12">
        <f t="shared" ref="P898:P961" si="129">SUMIF($M:$M,M898,$I:$I)</f>
        <v>198901.4360000001</v>
      </c>
      <c r="Q898" s="12">
        <f t="shared" ref="Q898:Q961" si="130">SUMIF($N:$N,N898,$I:$I)</f>
        <v>8899.5829999999987</v>
      </c>
      <c r="R898" s="12">
        <f t="shared" ref="R898:R961" si="131">SUMIF($O:$O,O898,$I:$I)</f>
        <v>3745.5160000000005</v>
      </c>
      <c r="S898" s="10">
        <f t="shared" ref="S898:S961" si="132">SUMIF($O:$O,O898,$J:$J)</f>
        <v>50</v>
      </c>
      <c r="T898" s="10">
        <f t="shared" ref="T898:T961" si="133">COUNTIFS($O:$O,O898,$K:$K,"&lt;&gt;0")</f>
        <v>5</v>
      </c>
      <c r="U898" s="46">
        <f t="shared" si="125"/>
        <v>267.53685714285717</v>
      </c>
    </row>
    <row r="899" spans="1:21" s="27" customFormat="1" x14ac:dyDescent="0.45">
      <c r="A899" s="40">
        <v>42403</v>
      </c>
      <c r="B899" s="9">
        <v>42410</v>
      </c>
      <c r="C899" s="7" t="s">
        <v>9</v>
      </c>
      <c r="D899" s="7" t="s">
        <v>703</v>
      </c>
      <c r="E899" s="7" t="s">
        <v>11</v>
      </c>
      <c r="F899" s="7" t="s">
        <v>12</v>
      </c>
      <c r="G899" s="7" t="s">
        <v>13</v>
      </c>
      <c r="H899" s="7" t="s">
        <v>3226</v>
      </c>
      <c r="I899" s="16">
        <v>866.4</v>
      </c>
      <c r="J899" s="16">
        <v>4</v>
      </c>
      <c r="K899" s="16">
        <v>0</v>
      </c>
      <c r="L899" s="38">
        <v>225.26400000000001</v>
      </c>
      <c r="M899" s="19">
        <f t="shared" si="126"/>
        <v>2016</v>
      </c>
      <c r="N899" s="19">
        <f t="shared" si="127"/>
        <v>2</v>
      </c>
      <c r="O899" s="19">
        <f t="shared" si="128"/>
        <v>6</v>
      </c>
      <c r="P899" s="12">
        <f t="shared" si="129"/>
        <v>198901.4360000001</v>
      </c>
      <c r="Q899" s="12">
        <f t="shared" si="130"/>
        <v>8899.5829999999987</v>
      </c>
      <c r="R899" s="12">
        <f t="shared" si="131"/>
        <v>3745.5160000000005</v>
      </c>
      <c r="S899" s="10">
        <f t="shared" si="132"/>
        <v>50</v>
      </c>
      <c r="T899" s="10">
        <f t="shared" si="133"/>
        <v>5</v>
      </c>
      <c r="U899" s="46">
        <f t="shared" ref="U899:U962" si="134">AVERAGEIF($O:$O,O899,$I:$I)</f>
        <v>267.53685714285717</v>
      </c>
    </row>
    <row r="900" spans="1:21" s="27" customFormat="1" x14ac:dyDescent="0.45">
      <c r="A900" s="40">
        <v>42404</v>
      </c>
      <c r="B900" s="9">
        <v>42408</v>
      </c>
      <c r="C900" s="7" t="s">
        <v>9</v>
      </c>
      <c r="D900" s="7" t="s">
        <v>1002</v>
      </c>
      <c r="E900" s="7" t="s">
        <v>160</v>
      </c>
      <c r="F900" s="7" t="s">
        <v>21</v>
      </c>
      <c r="G900" s="7" t="s">
        <v>13</v>
      </c>
      <c r="H900" s="7" t="s">
        <v>3228</v>
      </c>
      <c r="I900" s="16">
        <v>14.368000000000002</v>
      </c>
      <c r="J900" s="16">
        <v>2</v>
      </c>
      <c r="K900" s="16">
        <v>0.2</v>
      </c>
      <c r="L900" s="38">
        <v>3.9512</v>
      </c>
      <c r="M900" s="19">
        <f t="shared" si="126"/>
        <v>2016</v>
      </c>
      <c r="N900" s="19">
        <f t="shared" si="127"/>
        <v>2</v>
      </c>
      <c r="O900" s="19">
        <f t="shared" si="128"/>
        <v>6</v>
      </c>
      <c r="P900" s="12">
        <f t="shared" si="129"/>
        <v>198901.4360000001</v>
      </c>
      <c r="Q900" s="12">
        <f t="shared" si="130"/>
        <v>8899.5829999999987</v>
      </c>
      <c r="R900" s="12">
        <f t="shared" si="131"/>
        <v>3745.5160000000005</v>
      </c>
      <c r="S900" s="10">
        <f t="shared" si="132"/>
        <v>50</v>
      </c>
      <c r="T900" s="10">
        <f t="shared" si="133"/>
        <v>5</v>
      </c>
      <c r="U900" s="46">
        <f t="shared" si="134"/>
        <v>267.53685714285717</v>
      </c>
    </row>
    <row r="901" spans="1:21" s="27" customFormat="1" x14ac:dyDescent="0.45">
      <c r="A901" s="40">
        <v>42405</v>
      </c>
      <c r="B901" s="9">
        <v>42405</v>
      </c>
      <c r="C901" s="7" t="s">
        <v>52</v>
      </c>
      <c r="D901" s="7" t="s">
        <v>1677</v>
      </c>
      <c r="E901" s="7" t="s">
        <v>615</v>
      </c>
      <c r="F901" s="7" t="s">
        <v>12</v>
      </c>
      <c r="G901" s="7" t="s">
        <v>13</v>
      </c>
      <c r="H901" s="7" t="s">
        <v>3228</v>
      </c>
      <c r="I901" s="16">
        <v>18.84</v>
      </c>
      <c r="J901" s="16">
        <v>3</v>
      </c>
      <c r="K901" s="16">
        <v>0</v>
      </c>
      <c r="L901" s="38">
        <v>7.1592000000000002</v>
      </c>
      <c r="M901" s="19">
        <f t="shared" si="126"/>
        <v>2016</v>
      </c>
      <c r="N901" s="19">
        <f t="shared" si="127"/>
        <v>2</v>
      </c>
      <c r="O901" s="19">
        <f t="shared" si="128"/>
        <v>6</v>
      </c>
      <c r="P901" s="12">
        <f t="shared" si="129"/>
        <v>198901.4360000001</v>
      </c>
      <c r="Q901" s="12">
        <f t="shared" si="130"/>
        <v>8899.5829999999987</v>
      </c>
      <c r="R901" s="12">
        <f t="shared" si="131"/>
        <v>3745.5160000000005</v>
      </c>
      <c r="S901" s="10">
        <f t="shared" si="132"/>
        <v>50</v>
      </c>
      <c r="T901" s="10">
        <f t="shared" si="133"/>
        <v>5</v>
      </c>
      <c r="U901" s="46">
        <f t="shared" si="134"/>
        <v>267.53685714285717</v>
      </c>
    </row>
    <row r="902" spans="1:21" s="27" customFormat="1" x14ac:dyDescent="0.45">
      <c r="A902" s="40">
        <v>42405</v>
      </c>
      <c r="B902" s="9">
        <v>42405</v>
      </c>
      <c r="C902" s="7" t="s">
        <v>52</v>
      </c>
      <c r="D902" s="7" t="s">
        <v>1677</v>
      </c>
      <c r="E902" s="7" t="s">
        <v>615</v>
      </c>
      <c r="F902" s="7" t="s">
        <v>12</v>
      </c>
      <c r="G902" s="7" t="s">
        <v>13</v>
      </c>
      <c r="H902" s="7" t="s">
        <v>14</v>
      </c>
      <c r="I902" s="16">
        <v>239.98</v>
      </c>
      <c r="J902" s="16">
        <v>2</v>
      </c>
      <c r="K902" s="16">
        <v>0</v>
      </c>
      <c r="L902" s="38">
        <v>52.795599999999979</v>
      </c>
      <c r="M902" s="19">
        <f t="shared" si="126"/>
        <v>2016</v>
      </c>
      <c r="N902" s="19">
        <f t="shared" si="127"/>
        <v>2</v>
      </c>
      <c r="O902" s="19">
        <f t="shared" si="128"/>
        <v>6</v>
      </c>
      <c r="P902" s="12">
        <f t="shared" si="129"/>
        <v>198901.4360000001</v>
      </c>
      <c r="Q902" s="12">
        <f t="shared" si="130"/>
        <v>8899.5829999999987</v>
      </c>
      <c r="R902" s="12">
        <f t="shared" si="131"/>
        <v>3745.5160000000005</v>
      </c>
      <c r="S902" s="10">
        <f t="shared" si="132"/>
        <v>50</v>
      </c>
      <c r="T902" s="10">
        <f t="shared" si="133"/>
        <v>5</v>
      </c>
      <c r="U902" s="46">
        <f t="shared" si="134"/>
        <v>267.53685714285717</v>
      </c>
    </row>
    <row r="903" spans="1:21" s="27" customFormat="1" x14ac:dyDescent="0.45">
      <c r="A903" s="40">
        <v>42405</v>
      </c>
      <c r="B903" s="9">
        <v>42410</v>
      </c>
      <c r="C903" s="7" t="s">
        <v>9</v>
      </c>
      <c r="D903" s="7" t="s">
        <v>466</v>
      </c>
      <c r="E903" s="7" t="s">
        <v>20</v>
      </c>
      <c r="F903" s="7" t="s">
        <v>21</v>
      </c>
      <c r="G903" s="7" t="s">
        <v>13</v>
      </c>
      <c r="H903" s="7" t="s">
        <v>29</v>
      </c>
      <c r="I903" s="16">
        <v>557.72799999999995</v>
      </c>
      <c r="J903" s="16">
        <v>4</v>
      </c>
      <c r="K903" s="16">
        <v>0.2</v>
      </c>
      <c r="L903" s="38">
        <v>6.9715999999999951</v>
      </c>
      <c r="M903" s="19">
        <f t="shared" si="126"/>
        <v>2016</v>
      </c>
      <c r="N903" s="19">
        <f t="shared" si="127"/>
        <v>2</v>
      </c>
      <c r="O903" s="19">
        <f t="shared" si="128"/>
        <v>6</v>
      </c>
      <c r="P903" s="12">
        <f t="shared" si="129"/>
        <v>198901.4360000001</v>
      </c>
      <c r="Q903" s="12">
        <f t="shared" si="130"/>
        <v>8899.5829999999987</v>
      </c>
      <c r="R903" s="12">
        <f t="shared" si="131"/>
        <v>3745.5160000000005</v>
      </c>
      <c r="S903" s="10">
        <f t="shared" si="132"/>
        <v>50</v>
      </c>
      <c r="T903" s="10">
        <f t="shared" si="133"/>
        <v>5</v>
      </c>
      <c r="U903" s="46">
        <f t="shared" si="134"/>
        <v>267.53685714285717</v>
      </c>
    </row>
    <row r="904" spans="1:21" s="27" customFormat="1" x14ac:dyDescent="0.45">
      <c r="A904" s="40">
        <v>42406</v>
      </c>
      <c r="B904" s="9">
        <v>42411</v>
      </c>
      <c r="C904" s="7" t="s">
        <v>18</v>
      </c>
      <c r="D904" s="7" t="s">
        <v>2552</v>
      </c>
      <c r="E904" s="7" t="s">
        <v>173</v>
      </c>
      <c r="F904" s="7" t="s">
        <v>12</v>
      </c>
      <c r="G904" s="7" t="s">
        <v>13</v>
      </c>
      <c r="H904" s="7" t="s">
        <v>3228</v>
      </c>
      <c r="I904" s="16">
        <v>132.22400000000002</v>
      </c>
      <c r="J904" s="16">
        <v>4</v>
      </c>
      <c r="K904" s="16">
        <v>0.2</v>
      </c>
      <c r="L904" s="38">
        <v>-18.180799999999998</v>
      </c>
      <c r="M904" s="19">
        <f t="shared" si="126"/>
        <v>2016</v>
      </c>
      <c r="N904" s="19">
        <f t="shared" si="127"/>
        <v>2</v>
      </c>
      <c r="O904" s="19">
        <f t="shared" si="128"/>
        <v>6</v>
      </c>
      <c r="P904" s="12">
        <f t="shared" si="129"/>
        <v>198901.4360000001</v>
      </c>
      <c r="Q904" s="12">
        <f t="shared" si="130"/>
        <v>8899.5829999999987</v>
      </c>
      <c r="R904" s="12">
        <f t="shared" si="131"/>
        <v>3745.5160000000005</v>
      </c>
      <c r="S904" s="10">
        <f t="shared" si="132"/>
        <v>50</v>
      </c>
      <c r="T904" s="10">
        <f t="shared" si="133"/>
        <v>5</v>
      </c>
      <c r="U904" s="46">
        <f t="shared" si="134"/>
        <v>267.53685714285717</v>
      </c>
    </row>
    <row r="905" spans="1:21" s="27" customFormat="1" x14ac:dyDescent="0.45">
      <c r="A905" s="40">
        <v>42408</v>
      </c>
      <c r="B905" s="9">
        <v>42415</v>
      </c>
      <c r="C905" s="7" t="s">
        <v>18</v>
      </c>
      <c r="D905" s="7" t="s">
        <v>95</v>
      </c>
      <c r="E905" s="7" t="s">
        <v>54</v>
      </c>
      <c r="F905" s="7" t="s">
        <v>55</v>
      </c>
      <c r="G905" s="7" t="s">
        <v>13</v>
      </c>
      <c r="H905" s="7" t="s">
        <v>3226</v>
      </c>
      <c r="I905" s="16">
        <v>241.49999999999997</v>
      </c>
      <c r="J905" s="16">
        <v>4</v>
      </c>
      <c r="K905" s="16">
        <v>0.3</v>
      </c>
      <c r="L905" s="38">
        <v>0</v>
      </c>
      <c r="M905" s="19">
        <f t="shared" si="126"/>
        <v>2016</v>
      </c>
      <c r="N905" s="19">
        <f t="shared" si="127"/>
        <v>2</v>
      </c>
      <c r="O905" s="19">
        <f t="shared" si="128"/>
        <v>7</v>
      </c>
      <c r="P905" s="12">
        <f t="shared" si="129"/>
        <v>198901.4360000001</v>
      </c>
      <c r="Q905" s="12">
        <f t="shared" si="130"/>
        <v>8899.5829999999987</v>
      </c>
      <c r="R905" s="12">
        <f t="shared" si="131"/>
        <v>2265.8220000000001</v>
      </c>
      <c r="S905" s="10">
        <f t="shared" si="132"/>
        <v>23</v>
      </c>
      <c r="T905" s="10">
        <f t="shared" si="133"/>
        <v>4</v>
      </c>
      <c r="U905" s="46">
        <f t="shared" si="134"/>
        <v>323.68885714285716</v>
      </c>
    </row>
    <row r="906" spans="1:21" s="27" customFormat="1" x14ac:dyDescent="0.45">
      <c r="A906" s="40">
        <v>42414</v>
      </c>
      <c r="B906" s="9">
        <v>42415</v>
      </c>
      <c r="C906" s="7" t="s">
        <v>9</v>
      </c>
      <c r="D906" s="7" t="s">
        <v>1439</v>
      </c>
      <c r="E906" s="7" t="s">
        <v>1255</v>
      </c>
      <c r="F906" s="7" t="s">
        <v>79</v>
      </c>
      <c r="G906" s="7" t="s">
        <v>13</v>
      </c>
      <c r="H906" s="7" t="s">
        <v>29</v>
      </c>
      <c r="I906" s="16">
        <v>550.43100000000004</v>
      </c>
      <c r="J906" s="16">
        <v>3</v>
      </c>
      <c r="K906" s="16">
        <v>0.3</v>
      </c>
      <c r="L906" s="38">
        <v>-47.179800000000029</v>
      </c>
      <c r="M906" s="19">
        <f t="shared" si="126"/>
        <v>2016</v>
      </c>
      <c r="N906" s="19">
        <f t="shared" si="127"/>
        <v>2</v>
      </c>
      <c r="O906" s="19">
        <f t="shared" si="128"/>
        <v>8</v>
      </c>
      <c r="P906" s="12">
        <f t="shared" si="129"/>
        <v>198901.4360000001</v>
      </c>
      <c r="Q906" s="12">
        <f t="shared" si="130"/>
        <v>8899.5829999999987</v>
      </c>
      <c r="R906" s="12">
        <f t="shared" si="131"/>
        <v>1622.1189999999999</v>
      </c>
      <c r="S906" s="10">
        <f t="shared" si="132"/>
        <v>33</v>
      </c>
      <c r="T906" s="10">
        <f t="shared" si="133"/>
        <v>5</v>
      </c>
      <c r="U906" s="46">
        <f t="shared" si="134"/>
        <v>162.21189999999999</v>
      </c>
    </row>
    <row r="907" spans="1:21" s="27" customFormat="1" x14ac:dyDescent="0.45">
      <c r="A907" s="40">
        <v>42414</v>
      </c>
      <c r="B907" s="9">
        <v>42415</v>
      </c>
      <c r="C907" s="7" t="s">
        <v>9</v>
      </c>
      <c r="D907" s="7" t="s">
        <v>1439</v>
      </c>
      <c r="E907" s="7" t="s">
        <v>1255</v>
      </c>
      <c r="F907" s="7" t="s">
        <v>79</v>
      </c>
      <c r="G907" s="7" t="s">
        <v>13</v>
      </c>
      <c r="H907" s="7" t="s">
        <v>3228</v>
      </c>
      <c r="I907" s="16">
        <v>10.56</v>
      </c>
      <c r="J907" s="16">
        <v>6</v>
      </c>
      <c r="K907" s="16">
        <v>0</v>
      </c>
      <c r="L907" s="38">
        <v>4.6464000000000008</v>
      </c>
      <c r="M907" s="19">
        <f t="shared" si="126"/>
        <v>2016</v>
      </c>
      <c r="N907" s="19">
        <f t="shared" si="127"/>
        <v>2</v>
      </c>
      <c r="O907" s="19">
        <f t="shared" si="128"/>
        <v>8</v>
      </c>
      <c r="P907" s="12">
        <f t="shared" si="129"/>
        <v>198901.4360000001</v>
      </c>
      <c r="Q907" s="12">
        <f t="shared" si="130"/>
        <v>8899.5829999999987</v>
      </c>
      <c r="R907" s="12">
        <f t="shared" si="131"/>
        <v>1622.1189999999999</v>
      </c>
      <c r="S907" s="10">
        <f t="shared" si="132"/>
        <v>33</v>
      </c>
      <c r="T907" s="10">
        <f t="shared" si="133"/>
        <v>5</v>
      </c>
      <c r="U907" s="46">
        <f t="shared" si="134"/>
        <v>162.21189999999999</v>
      </c>
    </row>
    <row r="908" spans="1:21" s="27" customFormat="1" x14ac:dyDescent="0.45">
      <c r="A908" s="40">
        <v>42416</v>
      </c>
      <c r="B908" s="9">
        <v>42420</v>
      </c>
      <c r="C908" s="7" t="s">
        <v>18</v>
      </c>
      <c r="D908" s="7" t="s">
        <v>156</v>
      </c>
      <c r="E908" s="7" t="s">
        <v>110</v>
      </c>
      <c r="F908" s="7" t="s">
        <v>55</v>
      </c>
      <c r="G908" s="7" t="s">
        <v>13</v>
      </c>
      <c r="H908" s="7" t="s">
        <v>3226</v>
      </c>
      <c r="I908" s="16">
        <v>62.957999999999998</v>
      </c>
      <c r="J908" s="16">
        <v>3</v>
      </c>
      <c r="K908" s="16">
        <v>0.3</v>
      </c>
      <c r="L908" s="38">
        <v>-2.6981999999999999</v>
      </c>
      <c r="M908" s="19">
        <f t="shared" si="126"/>
        <v>2016</v>
      </c>
      <c r="N908" s="19">
        <f t="shared" si="127"/>
        <v>2</v>
      </c>
      <c r="O908" s="19">
        <f t="shared" si="128"/>
        <v>8</v>
      </c>
      <c r="P908" s="12">
        <f t="shared" si="129"/>
        <v>198901.4360000001</v>
      </c>
      <c r="Q908" s="12">
        <f t="shared" si="130"/>
        <v>8899.5829999999987</v>
      </c>
      <c r="R908" s="12">
        <f t="shared" si="131"/>
        <v>1622.1189999999999</v>
      </c>
      <c r="S908" s="10">
        <f t="shared" si="132"/>
        <v>33</v>
      </c>
      <c r="T908" s="10">
        <f t="shared" si="133"/>
        <v>5</v>
      </c>
      <c r="U908" s="46">
        <f t="shared" si="134"/>
        <v>162.21189999999999</v>
      </c>
    </row>
    <row r="909" spans="1:21" s="27" customFormat="1" x14ac:dyDescent="0.45">
      <c r="A909" s="40">
        <v>42416</v>
      </c>
      <c r="B909" s="9">
        <v>42420</v>
      </c>
      <c r="C909" s="7" t="s">
        <v>9</v>
      </c>
      <c r="D909" s="7" t="s">
        <v>532</v>
      </c>
      <c r="E909" s="7" t="s">
        <v>389</v>
      </c>
      <c r="F909" s="7" t="s">
        <v>79</v>
      </c>
      <c r="G909" s="7" t="s">
        <v>13</v>
      </c>
      <c r="H909" s="7" t="s">
        <v>3226</v>
      </c>
      <c r="I909" s="16">
        <v>227.96</v>
      </c>
      <c r="J909" s="16">
        <v>2</v>
      </c>
      <c r="K909" s="16">
        <v>0</v>
      </c>
      <c r="L909" s="38">
        <v>36.473600000000005</v>
      </c>
      <c r="M909" s="19">
        <f t="shared" si="126"/>
        <v>2016</v>
      </c>
      <c r="N909" s="19">
        <f t="shared" si="127"/>
        <v>2</v>
      </c>
      <c r="O909" s="19">
        <f t="shared" si="128"/>
        <v>8</v>
      </c>
      <c r="P909" s="12">
        <f t="shared" si="129"/>
        <v>198901.4360000001</v>
      </c>
      <c r="Q909" s="12">
        <f t="shared" si="130"/>
        <v>8899.5829999999987</v>
      </c>
      <c r="R909" s="12">
        <f t="shared" si="131"/>
        <v>1622.1189999999999</v>
      </c>
      <c r="S909" s="10">
        <f t="shared" si="132"/>
        <v>33</v>
      </c>
      <c r="T909" s="10">
        <f t="shared" si="133"/>
        <v>5</v>
      </c>
      <c r="U909" s="46">
        <f t="shared" si="134"/>
        <v>162.21189999999999</v>
      </c>
    </row>
    <row r="910" spans="1:21" s="27" customFormat="1" x14ac:dyDescent="0.45">
      <c r="A910" s="40">
        <v>42416</v>
      </c>
      <c r="B910" s="9">
        <v>42423</v>
      </c>
      <c r="C910" s="7" t="s">
        <v>9</v>
      </c>
      <c r="D910" s="7" t="s">
        <v>10</v>
      </c>
      <c r="E910" s="7" t="s">
        <v>11</v>
      </c>
      <c r="F910" s="7" t="s">
        <v>12</v>
      </c>
      <c r="G910" s="7" t="s">
        <v>13</v>
      </c>
      <c r="H910" s="7" t="s">
        <v>3228</v>
      </c>
      <c r="I910" s="16">
        <v>318.08</v>
      </c>
      <c r="J910" s="16">
        <v>4</v>
      </c>
      <c r="K910" s="16">
        <v>0</v>
      </c>
      <c r="L910" s="38">
        <v>34.988799999999969</v>
      </c>
      <c r="M910" s="19">
        <f t="shared" si="126"/>
        <v>2016</v>
      </c>
      <c r="N910" s="19">
        <f t="shared" si="127"/>
        <v>2</v>
      </c>
      <c r="O910" s="19">
        <f t="shared" si="128"/>
        <v>8</v>
      </c>
      <c r="P910" s="12">
        <f t="shared" si="129"/>
        <v>198901.4360000001</v>
      </c>
      <c r="Q910" s="12">
        <f t="shared" si="130"/>
        <v>8899.5829999999987</v>
      </c>
      <c r="R910" s="12">
        <f t="shared" si="131"/>
        <v>1622.1189999999999</v>
      </c>
      <c r="S910" s="10">
        <f t="shared" si="132"/>
        <v>33</v>
      </c>
      <c r="T910" s="10">
        <f t="shared" si="133"/>
        <v>5</v>
      </c>
      <c r="U910" s="46">
        <f t="shared" si="134"/>
        <v>162.21189999999999</v>
      </c>
    </row>
    <row r="911" spans="1:21" s="27" customFormat="1" x14ac:dyDescent="0.45">
      <c r="A911" s="40">
        <v>42416</v>
      </c>
      <c r="B911" s="9">
        <v>42420</v>
      </c>
      <c r="C911" s="7" t="s">
        <v>9</v>
      </c>
      <c r="D911" s="7" t="s">
        <v>138</v>
      </c>
      <c r="E911" s="7" t="s">
        <v>139</v>
      </c>
      <c r="F911" s="7" t="s">
        <v>79</v>
      </c>
      <c r="G911" s="7" t="s">
        <v>13</v>
      </c>
      <c r="H911" s="7" t="s">
        <v>3226</v>
      </c>
      <c r="I911" s="16">
        <v>326.64600000000002</v>
      </c>
      <c r="J911" s="16">
        <v>3</v>
      </c>
      <c r="K911" s="16">
        <v>0.1</v>
      </c>
      <c r="L911" s="38">
        <v>39.923399999999994</v>
      </c>
      <c r="M911" s="19">
        <f t="shared" si="126"/>
        <v>2016</v>
      </c>
      <c r="N911" s="19">
        <f t="shared" si="127"/>
        <v>2</v>
      </c>
      <c r="O911" s="19">
        <f t="shared" si="128"/>
        <v>8</v>
      </c>
      <c r="P911" s="12">
        <f t="shared" si="129"/>
        <v>198901.4360000001</v>
      </c>
      <c r="Q911" s="12">
        <f t="shared" si="130"/>
        <v>8899.5829999999987</v>
      </c>
      <c r="R911" s="12">
        <f t="shared" si="131"/>
        <v>1622.1189999999999</v>
      </c>
      <c r="S911" s="10">
        <f t="shared" si="132"/>
        <v>33</v>
      </c>
      <c r="T911" s="10">
        <f t="shared" si="133"/>
        <v>5</v>
      </c>
      <c r="U911" s="46">
        <f t="shared" si="134"/>
        <v>162.21189999999999</v>
      </c>
    </row>
    <row r="912" spans="1:21" s="27" customFormat="1" x14ac:dyDescent="0.45">
      <c r="A912" s="40">
        <v>42419</v>
      </c>
      <c r="B912" s="9">
        <v>42424</v>
      </c>
      <c r="C912" s="7" t="s">
        <v>9</v>
      </c>
      <c r="D912" s="7" t="s">
        <v>138</v>
      </c>
      <c r="E912" s="7" t="s">
        <v>139</v>
      </c>
      <c r="F912" s="7" t="s">
        <v>79</v>
      </c>
      <c r="G912" s="7" t="s">
        <v>13</v>
      </c>
      <c r="H912" s="7" t="s">
        <v>3228</v>
      </c>
      <c r="I912" s="16">
        <v>44.46</v>
      </c>
      <c r="J912" s="16">
        <v>2</v>
      </c>
      <c r="K912" s="16">
        <v>0</v>
      </c>
      <c r="L912" s="38">
        <v>14.671799999999998</v>
      </c>
      <c r="M912" s="19">
        <f t="shared" si="126"/>
        <v>2016</v>
      </c>
      <c r="N912" s="19">
        <f t="shared" si="127"/>
        <v>2</v>
      </c>
      <c r="O912" s="19">
        <f t="shared" si="128"/>
        <v>8</v>
      </c>
      <c r="P912" s="12">
        <f t="shared" si="129"/>
        <v>198901.4360000001</v>
      </c>
      <c r="Q912" s="12">
        <f t="shared" si="130"/>
        <v>8899.5829999999987</v>
      </c>
      <c r="R912" s="12">
        <f t="shared" si="131"/>
        <v>1622.1189999999999</v>
      </c>
      <c r="S912" s="10">
        <f t="shared" si="132"/>
        <v>33</v>
      </c>
      <c r="T912" s="10">
        <f t="shared" si="133"/>
        <v>5</v>
      </c>
      <c r="U912" s="46">
        <f t="shared" si="134"/>
        <v>162.21189999999999</v>
      </c>
    </row>
    <row r="913" spans="1:21" s="27" customFormat="1" x14ac:dyDescent="0.45">
      <c r="A913" s="40">
        <v>42421</v>
      </c>
      <c r="B913" s="9">
        <v>42426</v>
      </c>
      <c r="C913" s="7" t="s">
        <v>18</v>
      </c>
      <c r="D913" s="7" t="s">
        <v>1097</v>
      </c>
      <c r="E913" s="7" t="s">
        <v>139</v>
      </c>
      <c r="F913" s="7" t="s">
        <v>79</v>
      </c>
      <c r="G913" s="7" t="s">
        <v>13</v>
      </c>
      <c r="H913" s="7" t="s">
        <v>3228</v>
      </c>
      <c r="I913" s="16">
        <v>68.949999999999989</v>
      </c>
      <c r="J913" s="16">
        <v>5</v>
      </c>
      <c r="K913" s="16">
        <v>0</v>
      </c>
      <c r="L913" s="38">
        <v>28.959000000000003</v>
      </c>
      <c r="M913" s="19">
        <f t="shared" si="126"/>
        <v>2016</v>
      </c>
      <c r="N913" s="19">
        <f t="shared" si="127"/>
        <v>2</v>
      </c>
      <c r="O913" s="19">
        <f t="shared" si="128"/>
        <v>9</v>
      </c>
      <c r="P913" s="12">
        <f t="shared" si="129"/>
        <v>198901.4360000001</v>
      </c>
      <c r="Q913" s="12">
        <f t="shared" si="130"/>
        <v>8899.5829999999987</v>
      </c>
      <c r="R913" s="12">
        <f t="shared" si="131"/>
        <v>3160.1210000000001</v>
      </c>
      <c r="S913" s="10">
        <f t="shared" si="132"/>
        <v>54</v>
      </c>
      <c r="T913" s="10">
        <f t="shared" si="133"/>
        <v>9</v>
      </c>
      <c r="U913" s="46">
        <f t="shared" si="134"/>
        <v>287.28372727272728</v>
      </c>
    </row>
    <row r="914" spans="1:21" s="27" customFormat="1" x14ac:dyDescent="0.45">
      <c r="A914" s="40">
        <v>42421</v>
      </c>
      <c r="B914" s="9">
        <v>42422</v>
      </c>
      <c r="C914" s="7" t="s">
        <v>18</v>
      </c>
      <c r="D914" s="7" t="s">
        <v>138</v>
      </c>
      <c r="E914" s="7" t="s">
        <v>139</v>
      </c>
      <c r="F914" s="7" t="s">
        <v>79</v>
      </c>
      <c r="G914" s="7" t="s">
        <v>13</v>
      </c>
      <c r="H914" s="7" t="s">
        <v>3228</v>
      </c>
      <c r="I914" s="16">
        <v>135.79999999999998</v>
      </c>
      <c r="J914" s="16">
        <v>7</v>
      </c>
      <c r="K914" s="16">
        <v>0</v>
      </c>
      <c r="L914" s="38">
        <v>66.541999999999987</v>
      </c>
      <c r="M914" s="19">
        <f t="shared" si="126"/>
        <v>2016</v>
      </c>
      <c r="N914" s="19">
        <f t="shared" si="127"/>
        <v>2</v>
      </c>
      <c r="O914" s="19">
        <f t="shared" si="128"/>
        <v>9</v>
      </c>
      <c r="P914" s="12">
        <f t="shared" si="129"/>
        <v>198901.4360000001</v>
      </c>
      <c r="Q914" s="12">
        <f t="shared" si="130"/>
        <v>8899.5829999999987</v>
      </c>
      <c r="R914" s="12">
        <f t="shared" si="131"/>
        <v>3160.1210000000001</v>
      </c>
      <c r="S914" s="10">
        <f t="shared" si="132"/>
        <v>54</v>
      </c>
      <c r="T914" s="10">
        <f t="shared" si="133"/>
        <v>9</v>
      </c>
      <c r="U914" s="46">
        <f t="shared" si="134"/>
        <v>287.28372727272728</v>
      </c>
    </row>
    <row r="915" spans="1:21" s="27" customFormat="1" x14ac:dyDescent="0.45">
      <c r="A915" s="40">
        <v>42427</v>
      </c>
      <c r="B915" s="9">
        <v>42431</v>
      </c>
      <c r="C915" s="7" t="s">
        <v>9</v>
      </c>
      <c r="D915" s="7" t="s">
        <v>95</v>
      </c>
      <c r="E915" s="7" t="s">
        <v>54</v>
      </c>
      <c r="F915" s="7" t="s">
        <v>55</v>
      </c>
      <c r="G915" s="7" t="s">
        <v>13</v>
      </c>
      <c r="H915" s="7" t="s">
        <v>3228</v>
      </c>
      <c r="I915" s="16">
        <v>16.192</v>
      </c>
      <c r="J915" s="16">
        <v>2</v>
      </c>
      <c r="K915" s="16">
        <v>0.6</v>
      </c>
      <c r="L915" s="38">
        <v>-6.8815999999999953</v>
      </c>
      <c r="M915" s="19">
        <f t="shared" si="126"/>
        <v>2016</v>
      </c>
      <c r="N915" s="19">
        <f t="shared" si="127"/>
        <v>2</v>
      </c>
      <c r="O915" s="19">
        <f t="shared" si="128"/>
        <v>9</v>
      </c>
      <c r="P915" s="12">
        <f t="shared" si="129"/>
        <v>198901.4360000001</v>
      </c>
      <c r="Q915" s="12">
        <f t="shared" si="130"/>
        <v>8899.5829999999987</v>
      </c>
      <c r="R915" s="12">
        <f t="shared" si="131"/>
        <v>3160.1210000000001</v>
      </c>
      <c r="S915" s="10">
        <f t="shared" si="132"/>
        <v>54</v>
      </c>
      <c r="T915" s="10">
        <f t="shared" si="133"/>
        <v>9</v>
      </c>
      <c r="U915" s="46">
        <f t="shared" si="134"/>
        <v>287.28372727272728</v>
      </c>
    </row>
    <row r="916" spans="1:21" s="27" customFormat="1" x14ac:dyDescent="0.45">
      <c r="A916" s="40">
        <v>42430</v>
      </c>
      <c r="B916" s="9">
        <v>42434</v>
      </c>
      <c r="C916" s="7" t="s">
        <v>9</v>
      </c>
      <c r="D916" s="7" t="s">
        <v>1429</v>
      </c>
      <c r="E916" s="7" t="s">
        <v>139</v>
      </c>
      <c r="F916" s="7" t="s">
        <v>79</v>
      </c>
      <c r="G916" s="7" t="s">
        <v>13</v>
      </c>
      <c r="H916" s="7" t="s">
        <v>29</v>
      </c>
      <c r="I916" s="16">
        <v>836.59199999999998</v>
      </c>
      <c r="J916" s="16">
        <v>8</v>
      </c>
      <c r="K916" s="16">
        <v>0.4</v>
      </c>
      <c r="L916" s="38">
        <v>-264.92079999999999</v>
      </c>
      <c r="M916" s="19">
        <f t="shared" si="126"/>
        <v>2016</v>
      </c>
      <c r="N916" s="19">
        <f t="shared" si="127"/>
        <v>3</v>
      </c>
      <c r="O916" s="19">
        <f t="shared" si="128"/>
        <v>10</v>
      </c>
      <c r="P916" s="12">
        <f t="shared" si="129"/>
        <v>198901.4360000001</v>
      </c>
      <c r="Q916" s="12">
        <f t="shared" si="130"/>
        <v>39874.830999999991</v>
      </c>
      <c r="R916" s="12">
        <f t="shared" si="131"/>
        <v>7125.7834000000003</v>
      </c>
      <c r="S916" s="10">
        <f t="shared" si="132"/>
        <v>68</v>
      </c>
      <c r="T916" s="10">
        <f t="shared" si="133"/>
        <v>14</v>
      </c>
      <c r="U916" s="46">
        <f t="shared" si="134"/>
        <v>419.16372941176473</v>
      </c>
    </row>
    <row r="917" spans="1:21" s="27" customFormat="1" x14ac:dyDescent="0.45">
      <c r="A917" s="40">
        <v>42432</v>
      </c>
      <c r="B917" s="9">
        <v>42435</v>
      </c>
      <c r="C917" s="7" t="s">
        <v>18</v>
      </c>
      <c r="D917" s="7" t="s">
        <v>2714</v>
      </c>
      <c r="E917" s="7" t="s">
        <v>54</v>
      </c>
      <c r="F917" s="7" t="s">
        <v>55</v>
      </c>
      <c r="G917" s="7" t="s">
        <v>13</v>
      </c>
      <c r="H917" s="7" t="s">
        <v>3226</v>
      </c>
      <c r="I917" s="16">
        <v>563.42999999999984</v>
      </c>
      <c r="J917" s="16">
        <v>5</v>
      </c>
      <c r="K917" s="16">
        <v>0.3</v>
      </c>
      <c r="L917" s="38">
        <v>-56.343000000000018</v>
      </c>
      <c r="M917" s="19">
        <f t="shared" si="126"/>
        <v>2016</v>
      </c>
      <c r="N917" s="19">
        <f t="shared" si="127"/>
        <v>3</v>
      </c>
      <c r="O917" s="19">
        <f t="shared" si="128"/>
        <v>10</v>
      </c>
      <c r="P917" s="12">
        <f t="shared" si="129"/>
        <v>198901.4360000001</v>
      </c>
      <c r="Q917" s="12">
        <f t="shared" si="130"/>
        <v>39874.830999999991</v>
      </c>
      <c r="R917" s="12">
        <f t="shared" si="131"/>
        <v>7125.7834000000003</v>
      </c>
      <c r="S917" s="10">
        <f t="shared" si="132"/>
        <v>68</v>
      </c>
      <c r="T917" s="10">
        <f t="shared" si="133"/>
        <v>14</v>
      </c>
      <c r="U917" s="46">
        <f t="shared" si="134"/>
        <v>419.16372941176473</v>
      </c>
    </row>
    <row r="918" spans="1:21" s="27" customFormat="1" x14ac:dyDescent="0.45">
      <c r="A918" s="40">
        <v>42432</v>
      </c>
      <c r="B918" s="9">
        <v>42437</v>
      </c>
      <c r="C918" s="7" t="s">
        <v>9</v>
      </c>
      <c r="D918" s="7" t="s">
        <v>335</v>
      </c>
      <c r="E918" s="7" t="s">
        <v>54</v>
      </c>
      <c r="F918" s="7" t="s">
        <v>55</v>
      </c>
      <c r="G918" s="7" t="s">
        <v>13</v>
      </c>
      <c r="H918" s="7" t="s">
        <v>29</v>
      </c>
      <c r="I918" s="16">
        <v>637.89599999999996</v>
      </c>
      <c r="J918" s="16">
        <v>3</v>
      </c>
      <c r="K918" s="16">
        <v>0.3</v>
      </c>
      <c r="L918" s="38">
        <v>-127.57919999999996</v>
      </c>
      <c r="M918" s="19">
        <f t="shared" si="126"/>
        <v>2016</v>
      </c>
      <c r="N918" s="19">
        <f t="shared" si="127"/>
        <v>3</v>
      </c>
      <c r="O918" s="19">
        <f t="shared" si="128"/>
        <v>10</v>
      </c>
      <c r="P918" s="12">
        <f t="shared" si="129"/>
        <v>198901.4360000001</v>
      </c>
      <c r="Q918" s="12">
        <f t="shared" si="130"/>
        <v>39874.830999999991</v>
      </c>
      <c r="R918" s="12">
        <f t="shared" si="131"/>
        <v>7125.7834000000003</v>
      </c>
      <c r="S918" s="10">
        <f t="shared" si="132"/>
        <v>68</v>
      </c>
      <c r="T918" s="10">
        <f t="shared" si="133"/>
        <v>14</v>
      </c>
      <c r="U918" s="46">
        <f t="shared" si="134"/>
        <v>419.16372941176473</v>
      </c>
    </row>
    <row r="919" spans="1:21" s="27" customFormat="1" x14ac:dyDescent="0.45">
      <c r="A919" s="40">
        <v>42432</v>
      </c>
      <c r="B919" s="9">
        <v>42432</v>
      </c>
      <c r="C919" s="7" t="s">
        <v>18</v>
      </c>
      <c r="D919" s="7" t="s">
        <v>67</v>
      </c>
      <c r="E919" s="7" t="s">
        <v>20</v>
      </c>
      <c r="F919" s="7" t="s">
        <v>21</v>
      </c>
      <c r="G919" s="7" t="s">
        <v>13</v>
      </c>
      <c r="H919" s="7" t="s">
        <v>3228</v>
      </c>
      <c r="I919" s="16">
        <v>35.28</v>
      </c>
      <c r="J919" s="16">
        <v>3</v>
      </c>
      <c r="K919" s="16">
        <v>0</v>
      </c>
      <c r="L919" s="38">
        <v>11.995199999999997</v>
      </c>
      <c r="M919" s="19">
        <f t="shared" si="126"/>
        <v>2016</v>
      </c>
      <c r="N919" s="19">
        <f t="shared" si="127"/>
        <v>3</v>
      </c>
      <c r="O919" s="19">
        <f t="shared" si="128"/>
        <v>10</v>
      </c>
      <c r="P919" s="12">
        <f t="shared" si="129"/>
        <v>198901.4360000001</v>
      </c>
      <c r="Q919" s="12">
        <f t="shared" si="130"/>
        <v>39874.830999999991</v>
      </c>
      <c r="R919" s="12">
        <f t="shared" si="131"/>
        <v>7125.7834000000003</v>
      </c>
      <c r="S919" s="10">
        <f t="shared" si="132"/>
        <v>68</v>
      </c>
      <c r="T919" s="10">
        <f t="shared" si="133"/>
        <v>14</v>
      </c>
      <c r="U919" s="46">
        <f t="shared" si="134"/>
        <v>419.16372941176473</v>
      </c>
    </row>
    <row r="920" spans="1:21" s="27" customFormat="1" x14ac:dyDescent="0.45">
      <c r="A920" s="40">
        <v>42435</v>
      </c>
      <c r="B920" s="9">
        <v>42441</v>
      </c>
      <c r="C920" s="7" t="s">
        <v>9</v>
      </c>
      <c r="D920" s="7" t="s">
        <v>156</v>
      </c>
      <c r="E920" s="7" t="s">
        <v>110</v>
      </c>
      <c r="F920" s="7" t="s">
        <v>55</v>
      </c>
      <c r="G920" s="7" t="s">
        <v>13</v>
      </c>
      <c r="H920" s="7" t="s">
        <v>3228</v>
      </c>
      <c r="I920" s="16">
        <v>159.04</v>
      </c>
      <c r="J920" s="16">
        <v>5</v>
      </c>
      <c r="K920" s="16">
        <v>0.6</v>
      </c>
      <c r="L920" s="38">
        <v>-194.82400000000001</v>
      </c>
      <c r="M920" s="19">
        <f t="shared" si="126"/>
        <v>2016</v>
      </c>
      <c r="N920" s="19">
        <f t="shared" si="127"/>
        <v>3</v>
      </c>
      <c r="O920" s="19">
        <f t="shared" si="128"/>
        <v>11</v>
      </c>
      <c r="P920" s="12">
        <f t="shared" si="129"/>
        <v>198901.4360000001</v>
      </c>
      <c r="Q920" s="12">
        <f t="shared" si="130"/>
        <v>39874.830999999991</v>
      </c>
      <c r="R920" s="12">
        <f t="shared" si="131"/>
        <v>6537.3079999999991</v>
      </c>
      <c r="S920" s="10">
        <f t="shared" si="132"/>
        <v>86</v>
      </c>
      <c r="T920" s="10">
        <f t="shared" si="133"/>
        <v>12</v>
      </c>
      <c r="U920" s="46">
        <f t="shared" si="134"/>
        <v>311.30038095238092</v>
      </c>
    </row>
    <row r="921" spans="1:21" s="27" customFormat="1" x14ac:dyDescent="0.45">
      <c r="A921" s="40">
        <v>42435</v>
      </c>
      <c r="B921" s="9">
        <v>42441</v>
      </c>
      <c r="C921" s="7" t="s">
        <v>9</v>
      </c>
      <c r="D921" s="7" t="s">
        <v>156</v>
      </c>
      <c r="E921" s="7" t="s">
        <v>110</v>
      </c>
      <c r="F921" s="7" t="s">
        <v>55</v>
      </c>
      <c r="G921" s="7" t="s">
        <v>13</v>
      </c>
      <c r="H921" s="7" t="s">
        <v>29</v>
      </c>
      <c r="I921" s="16">
        <v>145.97999999999999</v>
      </c>
      <c r="J921" s="16">
        <v>2</v>
      </c>
      <c r="K921" s="16">
        <v>0.5</v>
      </c>
      <c r="L921" s="38">
        <v>-99.266399999999976</v>
      </c>
      <c r="M921" s="19">
        <f t="shared" si="126"/>
        <v>2016</v>
      </c>
      <c r="N921" s="19">
        <f t="shared" si="127"/>
        <v>3</v>
      </c>
      <c r="O921" s="19">
        <f t="shared" si="128"/>
        <v>11</v>
      </c>
      <c r="P921" s="12">
        <f t="shared" si="129"/>
        <v>198901.4360000001</v>
      </c>
      <c r="Q921" s="12">
        <f t="shared" si="130"/>
        <v>39874.830999999991</v>
      </c>
      <c r="R921" s="12">
        <f t="shared" si="131"/>
        <v>6537.3079999999991</v>
      </c>
      <c r="S921" s="10">
        <f t="shared" si="132"/>
        <v>86</v>
      </c>
      <c r="T921" s="10">
        <f t="shared" si="133"/>
        <v>12</v>
      </c>
      <c r="U921" s="46">
        <f t="shared" si="134"/>
        <v>311.30038095238092</v>
      </c>
    </row>
    <row r="922" spans="1:21" s="27" customFormat="1" x14ac:dyDescent="0.45">
      <c r="A922" s="40">
        <v>42437</v>
      </c>
      <c r="B922" s="9">
        <v>42442</v>
      </c>
      <c r="C922" s="7" t="s">
        <v>9</v>
      </c>
      <c r="D922" s="7" t="s">
        <v>685</v>
      </c>
      <c r="E922" s="7" t="s">
        <v>28</v>
      </c>
      <c r="F922" s="7" t="s">
        <v>12</v>
      </c>
      <c r="G922" s="7" t="s">
        <v>13</v>
      </c>
      <c r="H922" s="7" t="s">
        <v>3228</v>
      </c>
      <c r="I922" s="16">
        <v>102.35999999999999</v>
      </c>
      <c r="J922" s="16">
        <v>3</v>
      </c>
      <c r="K922" s="16">
        <v>0.2</v>
      </c>
      <c r="L922" s="38">
        <v>-3.8385000000000105</v>
      </c>
      <c r="M922" s="19">
        <f t="shared" si="126"/>
        <v>2016</v>
      </c>
      <c r="N922" s="19">
        <f t="shared" si="127"/>
        <v>3</v>
      </c>
      <c r="O922" s="19">
        <f t="shared" si="128"/>
        <v>11</v>
      </c>
      <c r="P922" s="12">
        <f t="shared" si="129"/>
        <v>198901.4360000001</v>
      </c>
      <c r="Q922" s="12">
        <f t="shared" si="130"/>
        <v>39874.830999999991</v>
      </c>
      <c r="R922" s="12">
        <f t="shared" si="131"/>
        <v>6537.3079999999991</v>
      </c>
      <c r="S922" s="10">
        <f t="shared" si="132"/>
        <v>86</v>
      </c>
      <c r="T922" s="10">
        <f t="shared" si="133"/>
        <v>12</v>
      </c>
      <c r="U922" s="46">
        <f t="shared" si="134"/>
        <v>311.30038095238092</v>
      </c>
    </row>
    <row r="923" spans="1:21" s="27" customFormat="1" x14ac:dyDescent="0.45">
      <c r="A923" s="40">
        <v>42437</v>
      </c>
      <c r="B923" s="9">
        <v>42441</v>
      </c>
      <c r="C923" s="7" t="s">
        <v>9</v>
      </c>
      <c r="D923" s="7" t="s">
        <v>138</v>
      </c>
      <c r="E923" s="7" t="s">
        <v>139</v>
      </c>
      <c r="F923" s="7" t="s">
        <v>79</v>
      </c>
      <c r="G923" s="7" t="s">
        <v>13</v>
      </c>
      <c r="H923" s="7" t="s">
        <v>3228</v>
      </c>
      <c r="I923" s="16">
        <v>113.6</v>
      </c>
      <c r="J923" s="16">
        <v>8</v>
      </c>
      <c r="K923" s="16">
        <v>0</v>
      </c>
      <c r="L923" s="38">
        <v>44.304000000000002</v>
      </c>
      <c r="M923" s="19">
        <f t="shared" si="126"/>
        <v>2016</v>
      </c>
      <c r="N923" s="19">
        <f t="shared" si="127"/>
        <v>3</v>
      </c>
      <c r="O923" s="19">
        <f t="shared" si="128"/>
        <v>11</v>
      </c>
      <c r="P923" s="12">
        <f t="shared" si="129"/>
        <v>198901.4360000001</v>
      </c>
      <c r="Q923" s="12">
        <f t="shared" si="130"/>
        <v>39874.830999999991</v>
      </c>
      <c r="R923" s="12">
        <f t="shared" si="131"/>
        <v>6537.3079999999991</v>
      </c>
      <c r="S923" s="10">
        <f t="shared" si="132"/>
        <v>86</v>
      </c>
      <c r="T923" s="10">
        <f t="shared" si="133"/>
        <v>12</v>
      </c>
      <c r="U923" s="46">
        <f t="shared" si="134"/>
        <v>311.30038095238092</v>
      </c>
    </row>
    <row r="924" spans="1:21" s="27" customFormat="1" x14ac:dyDescent="0.45">
      <c r="A924" s="40">
        <v>42438</v>
      </c>
      <c r="B924" s="9">
        <v>42441</v>
      </c>
      <c r="C924" s="7" t="s">
        <v>9</v>
      </c>
      <c r="D924" s="7" t="s">
        <v>3170</v>
      </c>
      <c r="E924" s="7" t="s">
        <v>601</v>
      </c>
      <c r="F924" s="7" t="s">
        <v>79</v>
      </c>
      <c r="G924" s="7" t="s">
        <v>13</v>
      </c>
      <c r="H924" s="7" t="s">
        <v>3226</v>
      </c>
      <c r="I924" s="16">
        <v>354.90000000000003</v>
      </c>
      <c r="J924" s="16">
        <v>5</v>
      </c>
      <c r="K924" s="16">
        <v>0</v>
      </c>
      <c r="L924" s="38">
        <v>88.725000000000023</v>
      </c>
      <c r="M924" s="19">
        <f t="shared" si="126"/>
        <v>2016</v>
      </c>
      <c r="N924" s="19">
        <f t="shared" si="127"/>
        <v>3</v>
      </c>
      <c r="O924" s="19">
        <f t="shared" si="128"/>
        <v>11</v>
      </c>
      <c r="P924" s="12">
        <f t="shared" si="129"/>
        <v>198901.4360000001</v>
      </c>
      <c r="Q924" s="12">
        <f t="shared" si="130"/>
        <v>39874.830999999991</v>
      </c>
      <c r="R924" s="12">
        <f t="shared" si="131"/>
        <v>6537.3079999999991</v>
      </c>
      <c r="S924" s="10">
        <f t="shared" si="132"/>
        <v>86</v>
      </c>
      <c r="T924" s="10">
        <f t="shared" si="133"/>
        <v>12</v>
      </c>
      <c r="U924" s="46">
        <f t="shared" si="134"/>
        <v>311.30038095238092</v>
      </c>
    </row>
    <row r="925" spans="1:21" s="27" customFormat="1" x14ac:dyDescent="0.45">
      <c r="A925" s="40">
        <v>42439</v>
      </c>
      <c r="B925" s="9">
        <v>42445</v>
      </c>
      <c r="C925" s="7" t="s">
        <v>9</v>
      </c>
      <c r="D925" s="7" t="s">
        <v>571</v>
      </c>
      <c r="E925" s="7" t="s">
        <v>139</v>
      </c>
      <c r="F925" s="7" t="s">
        <v>79</v>
      </c>
      <c r="G925" s="7" t="s">
        <v>13</v>
      </c>
      <c r="H925" s="7" t="s">
        <v>14</v>
      </c>
      <c r="I925" s="16">
        <v>176.78399999999999</v>
      </c>
      <c r="J925" s="16">
        <v>1</v>
      </c>
      <c r="K925" s="16">
        <v>0.2</v>
      </c>
      <c r="L925" s="38">
        <v>-22.098000000000013</v>
      </c>
      <c r="M925" s="19">
        <f t="shared" si="126"/>
        <v>2016</v>
      </c>
      <c r="N925" s="19">
        <f t="shared" si="127"/>
        <v>3</v>
      </c>
      <c r="O925" s="19">
        <f t="shared" si="128"/>
        <v>11</v>
      </c>
      <c r="P925" s="12">
        <f t="shared" si="129"/>
        <v>198901.4360000001</v>
      </c>
      <c r="Q925" s="12">
        <f t="shared" si="130"/>
        <v>39874.830999999991</v>
      </c>
      <c r="R925" s="12">
        <f t="shared" si="131"/>
        <v>6537.3079999999991</v>
      </c>
      <c r="S925" s="10">
        <f t="shared" si="132"/>
        <v>86</v>
      </c>
      <c r="T925" s="10">
        <f t="shared" si="133"/>
        <v>12</v>
      </c>
      <c r="U925" s="46">
        <f t="shared" si="134"/>
        <v>311.30038095238092</v>
      </c>
    </row>
    <row r="926" spans="1:21" s="27" customFormat="1" x14ac:dyDescent="0.45">
      <c r="A926" s="40">
        <v>42440</v>
      </c>
      <c r="B926" s="9">
        <v>42444</v>
      </c>
      <c r="C926" s="7" t="s">
        <v>9</v>
      </c>
      <c r="D926" s="7" t="s">
        <v>1735</v>
      </c>
      <c r="E926" s="7" t="s">
        <v>389</v>
      </c>
      <c r="F926" s="7" t="s">
        <v>79</v>
      </c>
      <c r="G926" s="7" t="s">
        <v>13</v>
      </c>
      <c r="H926" s="7" t="s">
        <v>29</v>
      </c>
      <c r="I926" s="16">
        <v>244.00599999999997</v>
      </c>
      <c r="J926" s="16">
        <v>2</v>
      </c>
      <c r="K926" s="16">
        <v>0.3</v>
      </c>
      <c r="L926" s="38">
        <v>-31.372200000000007</v>
      </c>
      <c r="M926" s="19">
        <f t="shared" si="126"/>
        <v>2016</v>
      </c>
      <c r="N926" s="19">
        <f t="shared" si="127"/>
        <v>3</v>
      </c>
      <c r="O926" s="19">
        <f t="shared" si="128"/>
        <v>11</v>
      </c>
      <c r="P926" s="12">
        <f t="shared" si="129"/>
        <v>198901.4360000001</v>
      </c>
      <c r="Q926" s="12">
        <f t="shared" si="130"/>
        <v>39874.830999999991</v>
      </c>
      <c r="R926" s="12">
        <f t="shared" si="131"/>
        <v>6537.3079999999991</v>
      </c>
      <c r="S926" s="10">
        <f t="shared" si="132"/>
        <v>86</v>
      </c>
      <c r="T926" s="10">
        <f t="shared" si="133"/>
        <v>12</v>
      </c>
      <c r="U926" s="46">
        <f t="shared" si="134"/>
        <v>311.30038095238092</v>
      </c>
    </row>
    <row r="927" spans="1:21" s="27" customFormat="1" x14ac:dyDescent="0.45">
      <c r="A927" s="40">
        <v>42440</v>
      </c>
      <c r="B927" s="9">
        <v>42444</v>
      </c>
      <c r="C927" s="7" t="s">
        <v>52</v>
      </c>
      <c r="D927" s="7" t="s">
        <v>248</v>
      </c>
      <c r="E927" s="7" t="s">
        <v>615</v>
      </c>
      <c r="F927" s="7" t="s">
        <v>12</v>
      </c>
      <c r="G927" s="7" t="s">
        <v>13</v>
      </c>
      <c r="H927" s="7" t="s">
        <v>3228</v>
      </c>
      <c r="I927" s="16">
        <v>76.92</v>
      </c>
      <c r="J927" s="16">
        <v>4</v>
      </c>
      <c r="K927" s="16">
        <v>0</v>
      </c>
      <c r="L927" s="38">
        <v>31.537200000000006</v>
      </c>
      <c r="M927" s="19">
        <f t="shared" si="126"/>
        <v>2016</v>
      </c>
      <c r="N927" s="19">
        <f t="shared" si="127"/>
        <v>3</v>
      </c>
      <c r="O927" s="19">
        <f t="shared" si="128"/>
        <v>11</v>
      </c>
      <c r="P927" s="12">
        <f t="shared" si="129"/>
        <v>198901.4360000001</v>
      </c>
      <c r="Q927" s="12">
        <f t="shared" si="130"/>
        <v>39874.830999999991</v>
      </c>
      <c r="R927" s="12">
        <f t="shared" si="131"/>
        <v>6537.3079999999991</v>
      </c>
      <c r="S927" s="10">
        <f t="shared" si="132"/>
        <v>86</v>
      </c>
      <c r="T927" s="10">
        <f t="shared" si="133"/>
        <v>12</v>
      </c>
      <c r="U927" s="46">
        <f t="shared" si="134"/>
        <v>311.30038095238092</v>
      </c>
    </row>
    <row r="928" spans="1:21" s="27" customFormat="1" x14ac:dyDescent="0.45">
      <c r="A928" s="40">
        <v>42440</v>
      </c>
      <c r="B928" s="9">
        <v>42440</v>
      </c>
      <c r="C928" s="7" t="s">
        <v>52</v>
      </c>
      <c r="D928" s="7" t="s">
        <v>77</v>
      </c>
      <c r="E928" s="7" t="s">
        <v>78</v>
      </c>
      <c r="F928" s="7" t="s">
        <v>79</v>
      </c>
      <c r="G928" s="7" t="s">
        <v>13</v>
      </c>
      <c r="H928" s="7" t="s">
        <v>3228</v>
      </c>
      <c r="I928" s="16">
        <v>30.336000000000002</v>
      </c>
      <c r="J928" s="16">
        <v>4</v>
      </c>
      <c r="K928" s="16">
        <v>0.2</v>
      </c>
      <c r="L928" s="38">
        <v>9.48</v>
      </c>
      <c r="M928" s="19">
        <f t="shared" si="126"/>
        <v>2016</v>
      </c>
      <c r="N928" s="19">
        <f t="shared" si="127"/>
        <v>3</v>
      </c>
      <c r="O928" s="19">
        <f t="shared" si="128"/>
        <v>11</v>
      </c>
      <c r="P928" s="12">
        <f t="shared" si="129"/>
        <v>198901.4360000001</v>
      </c>
      <c r="Q928" s="12">
        <f t="shared" si="130"/>
        <v>39874.830999999991</v>
      </c>
      <c r="R928" s="12">
        <f t="shared" si="131"/>
        <v>6537.3079999999991</v>
      </c>
      <c r="S928" s="10">
        <f t="shared" si="132"/>
        <v>86</v>
      </c>
      <c r="T928" s="10">
        <f t="shared" si="133"/>
        <v>12</v>
      </c>
      <c r="U928" s="46">
        <f t="shared" si="134"/>
        <v>311.30038095238092</v>
      </c>
    </row>
    <row r="929" spans="1:21" s="27" customFormat="1" x14ac:dyDescent="0.45">
      <c r="A929" s="40">
        <v>42441</v>
      </c>
      <c r="B929" s="9">
        <v>42444</v>
      </c>
      <c r="C929" s="7" t="s">
        <v>18</v>
      </c>
      <c r="D929" s="7" t="s">
        <v>67</v>
      </c>
      <c r="E929" s="7" t="s">
        <v>20</v>
      </c>
      <c r="F929" s="7" t="s">
        <v>21</v>
      </c>
      <c r="G929" s="7" t="s">
        <v>13</v>
      </c>
      <c r="H929" s="7" t="s">
        <v>3226</v>
      </c>
      <c r="I929" s="16">
        <v>770.35200000000009</v>
      </c>
      <c r="J929" s="16">
        <v>3</v>
      </c>
      <c r="K929" s="16">
        <v>0.2</v>
      </c>
      <c r="L929" s="38">
        <v>77.035199999999975</v>
      </c>
      <c r="M929" s="19">
        <f t="shared" si="126"/>
        <v>2016</v>
      </c>
      <c r="N929" s="19">
        <f t="shared" si="127"/>
        <v>3</v>
      </c>
      <c r="O929" s="19">
        <f t="shared" si="128"/>
        <v>11</v>
      </c>
      <c r="P929" s="12">
        <f t="shared" si="129"/>
        <v>198901.4360000001</v>
      </c>
      <c r="Q929" s="12">
        <f t="shared" si="130"/>
        <v>39874.830999999991</v>
      </c>
      <c r="R929" s="12">
        <f t="shared" si="131"/>
        <v>6537.3079999999991</v>
      </c>
      <c r="S929" s="10">
        <f t="shared" si="132"/>
        <v>86</v>
      </c>
      <c r="T929" s="10">
        <f t="shared" si="133"/>
        <v>12</v>
      </c>
      <c r="U929" s="46">
        <f t="shared" si="134"/>
        <v>311.30038095238092</v>
      </c>
    </row>
    <row r="930" spans="1:21" s="27" customFormat="1" x14ac:dyDescent="0.45">
      <c r="A930" s="40">
        <v>42442</v>
      </c>
      <c r="B930" s="9">
        <v>42447</v>
      </c>
      <c r="C930" s="7" t="s">
        <v>9</v>
      </c>
      <c r="D930" s="7" t="s">
        <v>335</v>
      </c>
      <c r="E930" s="7" t="s">
        <v>54</v>
      </c>
      <c r="F930" s="7" t="s">
        <v>55</v>
      </c>
      <c r="G930" s="7" t="s">
        <v>13</v>
      </c>
      <c r="H930" s="7" t="s">
        <v>29</v>
      </c>
      <c r="I930" s="16">
        <v>557.58500000000004</v>
      </c>
      <c r="J930" s="16">
        <v>5</v>
      </c>
      <c r="K930" s="16">
        <v>0.3</v>
      </c>
      <c r="L930" s="38">
        <v>0</v>
      </c>
      <c r="M930" s="19">
        <f t="shared" si="126"/>
        <v>2016</v>
      </c>
      <c r="N930" s="19">
        <f t="shared" si="127"/>
        <v>3</v>
      </c>
      <c r="O930" s="19">
        <f t="shared" si="128"/>
        <v>12</v>
      </c>
      <c r="P930" s="12">
        <f t="shared" si="129"/>
        <v>198901.4360000001</v>
      </c>
      <c r="Q930" s="12">
        <f t="shared" si="130"/>
        <v>39874.830999999991</v>
      </c>
      <c r="R930" s="12">
        <f t="shared" si="131"/>
        <v>10643.5226</v>
      </c>
      <c r="S930" s="10">
        <f t="shared" si="132"/>
        <v>101</v>
      </c>
      <c r="T930" s="10">
        <f t="shared" si="133"/>
        <v>21</v>
      </c>
      <c r="U930" s="46">
        <f t="shared" si="134"/>
        <v>354.78408666666667</v>
      </c>
    </row>
    <row r="931" spans="1:21" s="27" customFormat="1" x14ac:dyDescent="0.45">
      <c r="A931" s="40">
        <v>42442</v>
      </c>
      <c r="B931" s="9">
        <v>42447</v>
      </c>
      <c r="C931" s="7" t="s">
        <v>52</v>
      </c>
      <c r="D931" s="7" t="s">
        <v>1048</v>
      </c>
      <c r="E931" s="7" t="s">
        <v>165</v>
      </c>
      <c r="F931" s="7" t="s">
        <v>12</v>
      </c>
      <c r="G931" s="7" t="s">
        <v>13</v>
      </c>
      <c r="H931" s="7" t="s">
        <v>3228</v>
      </c>
      <c r="I931" s="16">
        <v>127.88</v>
      </c>
      <c r="J931" s="16">
        <v>2</v>
      </c>
      <c r="K931" s="16">
        <v>0</v>
      </c>
      <c r="L931" s="38">
        <v>40.921599999999998</v>
      </c>
      <c r="M931" s="19">
        <f t="shared" si="126"/>
        <v>2016</v>
      </c>
      <c r="N931" s="19">
        <f t="shared" si="127"/>
        <v>3</v>
      </c>
      <c r="O931" s="19">
        <f t="shared" si="128"/>
        <v>12</v>
      </c>
      <c r="P931" s="12">
        <f t="shared" si="129"/>
        <v>198901.4360000001</v>
      </c>
      <c r="Q931" s="12">
        <f t="shared" si="130"/>
        <v>39874.830999999991</v>
      </c>
      <c r="R931" s="12">
        <f t="shared" si="131"/>
        <v>10643.5226</v>
      </c>
      <c r="S931" s="10">
        <f t="shared" si="132"/>
        <v>101</v>
      </c>
      <c r="T931" s="10">
        <f t="shared" si="133"/>
        <v>21</v>
      </c>
      <c r="U931" s="46">
        <f t="shared" si="134"/>
        <v>354.78408666666667</v>
      </c>
    </row>
    <row r="932" spans="1:21" s="27" customFormat="1" x14ac:dyDescent="0.45">
      <c r="A932" s="40">
        <v>42442</v>
      </c>
      <c r="B932" s="9">
        <v>42444</v>
      </c>
      <c r="C932" s="7" t="s">
        <v>18</v>
      </c>
      <c r="D932" s="7" t="s">
        <v>67</v>
      </c>
      <c r="E932" s="7" t="s">
        <v>20</v>
      </c>
      <c r="F932" s="7" t="s">
        <v>21</v>
      </c>
      <c r="G932" s="7" t="s">
        <v>13</v>
      </c>
      <c r="H932" s="7" t="s">
        <v>3228</v>
      </c>
      <c r="I932" s="16">
        <v>28.28</v>
      </c>
      <c r="J932" s="16">
        <v>2</v>
      </c>
      <c r="K932" s="16">
        <v>0</v>
      </c>
      <c r="L932" s="38">
        <v>7.352800000000002</v>
      </c>
      <c r="M932" s="19">
        <f t="shared" si="126"/>
        <v>2016</v>
      </c>
      <c r="N932" s="19">
        <f t="shared" si="127"/>
        <v>3</v>
      </c>
      <c r="O932" s="19">
        <f t="shared" si="128"/>
        <v>12</v>
      </c>
      <c r="P932" s="12">
        <f t="shared" si="129"/>
        <v>198901.4360000001</v>
      </c>
      <c r="Q932" s="12">
        <f t="shared" si="130"/>
        <v>39874.830999999991</v>
      </c>
      <c r="R932" s="12">
        <f t="shared" si="131"/>
        <v>10643.5226</v>
      </c>
      <c r="S932" s="10">
        <f t="shared" si="132"/>
        <v>101</v>
      </c>
      <c r="T932" s="10">
        <f t="shared" si="133"/>
        <v>21</v>
      </c>
      <c r="U932" s="46">
        <f t="shared" si="134"/>
        <v>354.78408666666667</v>
      </c>
    </row>
    <row r="933" spans="1:21" s="27" customFormat="1" x14ac:dyDescent="0.45">
      <c r="A933" s="40">
        <v>42442</v>
      </c>
      <c r="B933" s="9">
        <v>42444</v>
      </c>
      <c r="C933" s="7" t="s">
        <v>18</v>
      </c>
      <c r="D933" s="7" t="s">
        <v>77</v>
      </c>
      <c r="E933" s="7" t="s">
        <v>78</v>
      </c>
      <c r="F933" s="7" t="s">
        <v>79</v>
      </c>
      <c r="G933" s="7" t="s">
        <v>13</v>
      </c>
      <c r="H933" s="7" t="s">
        <v>3226</v>
      </c>
      <c r="I933" s="16">
        <v>386.67999999999995</v>
      </c>
      <c r="J933" s="16">
        <v>2</v>
      </c>
      <c r="K933" s="16">
        <v>0.3</v>
      </c>
      <c r="L933" s="38">
        <v>-5.5240000000000293</v>
      </c>
      <c r="M933" s="19">
        <f t="shared" si="126"/>
        <v>2016</v>
      </c>
      <c r="N933" s="19">
        <f t="shared" si="127"/>
        <v>3</v>
      </c>
      <c r="O933" s="19">
        <f t="shared" si="128"/>
        <v>12</v>
      </c>
      <c r="P933" s="12">
        <f t="shared" si="129"/>
        <v>198901.4360000001</v>
      </c>
      <c r="Q933" s="12">
        <f t="shared" si="130"/>
        <v>39874.830999999991</v>
      </c>
      <c r="R933" s="12">
        <f t="shared" si="131"/>
        <v>10643.5226</v>
      </c>
      <c r="S933" s="10">
        <f t="shared" si="132"/>
        <v>101</v>
      </c>
      <c r="T933" s="10">
        <f t="shared" si="133"/>
        <v>21</v>
      </c>
      <c r="U933" s="46">
        <f t="shared" si="134"/>
        <v>354.78408666666667</v>
      </c>
    </row>
    <row r="934" spans="1:21" s="27" customFormat="1" x14ac:dyDescent="0.45">
      <c r="A934" s="40">
        <v>42443</v>
      </c>
      <c r="B934" s="9">
        <v>42448</v>
      </c>
      <c r="C934" s="7" t="s">
        <v>9</v>
      </c>
      <c r="D934" s="7" t="s">
        <v>248</v>
      </c>
      <c r="E934" s="7" t="s">
        <v>249</v>
      </c>
      <c r="F934" s="7" t="s">
        <v>79</v>
      </c>
      <c r="G934" s="7" t="s">
        <v>13</v>
      </c>
      <c r="H934" s="7" t="s">
        <v>3228</v>
      </c>
      <c r="I934" s="16">
        <v>21.880000000000003</v>
      </c>
      <c r="J934" s="16">
        <v>5</v>
      </c>
      <c r="K934" s="16">
        <v>0.2</v>
      </c>
      <c r="L934" s="38">
        <v>6.2904999999999998</v>
      </c>
      <c r="M934" s="19">
        <f t="shared" si="126"/>
        <v>2016</v>
      </c>
      <c r="N934" s="19">
        <f t="shared" si="127"/>
        <v>3</v>
      </c>
      <c r="O934" s="19">
        <f t="shared" si="128"/>
        <v>12</v>
      </c>
      <c r="P934" s="12">
        <f t="shared" si="129"/>
        <v>198901.4360000001</v>
      </c>
      <c r="Q934" s="12">
        <f t="shared" si="130"/>
        <v>39874.830999999991</v>
      </c>
      <c r="R934" s="12">
        <f t="shared" si="131"/>
        <v>10643.5226</v>
      </c>
      <c r="S934" s="10">
        <f t="shared" si="132"/>
        <v>101</v>
      </c>
      <c r="T934" s="10">
        <f t="shared" si="133"/>
        <v>21</v>
      </c>
      <c r="U934" s="46">
        <f t="shared" si="134"/>
        <v>354.78408666666667</v>
      </c>
    </row>
    <row r="935" spans="1:21" s="27" customFormat="1" x14ac:dyDescent="0.45">
      <c r="A935" s="40">
        <v>42443</v>
      </c>
      <c r="B935" s="9">
        <v>42446</v>
      </c>
      <c r="C935" s="7" t="s">
        <v>9</v>
      </c>
      <c r="D935" s="7" t="s">
        <v>632</v>
      </c>
      <c r="E935" s="7" t="s">
        <v>54</v>
      </c>
      <c r="F935" s="7" t="s">
        <v>55</v>
      </c>
      <c r="G935" s="7" t="s">
        <v>13</v>
      </c>
      <c r="H935" s="7" t="s">
        <v>14</v>
      </c>
      <c r="I935" s="16">
        <v>241.33199999999999</v>
      </c>
      <c r="J935" s="16">
        <v>5</v>
      </c>
      <c r="K935" s="16">
        <v>0.32</v>
      </c>
      <c r="L935" s="38">
        <v>-14.195999999999998</v>
      </c>
      <c r="M935" s="19">
        <f t="shared" si="126"/>
        <v>2016</v>
      </c>
      <c r="N935" s="19">
        <f t="shared" si="127"/>
        <v>3</v>
      </c>
      <c r="O935" s="19">
        <f t="shared" si="128"/>
        <v>12</v>
      </c>
      <c r="P935" s="12">
        <f t="shared" si="129"/>
        <v>198901.4360000001</v>
      </c>
      <c r="Q935" s="12">
        <f t="shared" si="130"/>
        <v>39874.830999999991</v>
      </c>
      <c r="R935" s="12">
        <f t="shared" si="131"/>
        <v>10643.5226</v>
      </c>
      <c r="S935" s="10">
        <f t="shared" si="132"/>
        <v>101</v>
      </c>
      <c r="T935" s="10">
        <f t="shared" si="133"/>
        <v>21</v>
      </c>
      <c r="U935" s="46">
        <f t="shared" si="134"/>
        <v>354.78408666666667</v>
      </c>
    </row>
    <row r="936" spans="1:21" s="27" customFormat="1" x14ac:dyDescent="0.45">
      <c r="A936" s="40">
        <v>42443</v>
      </c>
      <c r="B936" s="9">
        <v>42445</v>
      </c>
      <c r="C936" s="7" t="s">
        <v>18</v>
      </c>
      <c r="D936" s="7" t="s">
        <v>48</v>
      </c>
      <c r="E936" s="7" t="s">
        <v>49</v>
      </c>
      <c r="F936" s="7" t="s">
        <v>21</v>
      </c>
      <c r="G936" s="7" t="s">
        <v>13</v>
      </c>
      <c r="H936" s="7" t="s">
        <v>3226</v>
      </c>
      <c r="I936" s="16">
        <v>196.78399999999999</v>
      </c>
      <c r="J936" s="16">
        <v>2</v>
      </c>
      <c r="K936" s="16">
        <v>0.2</v>
      </c>
      <c r="L936" s="38">
        <v>-22.138200000000012</v>
      </c>
      <c r="M936" s="19">
        <f t="shared" si="126"/>
        <v>2016</v>
      </c>
      <c r="N936" s="19">
        <f t="shared" si="127"/>
        <v>3</v>
      </c>
      <c r="O936" s="19">
        <f t="shared" si="128"/>
        <v>12</v>
      </c>
      <c r="P936" s="12">
        <f t="shared" si="129"/>
        <v>198901.4360000001</v>
      </c>
      <c r="Q936" s="12">
        <f t="shared" si="130"/>
        <v>39874.830999999991</v>
      </c>
      <c r="R936" s="12">
        <f t="shared" si="131"/>
        <v>10643.5226</v>
      </c>
      <c r="S936" s="10">
        <f t="shared" si="132"/>
        <v>101</v>
      </c>
      <c r="T936" s="10">
        <f t="shared" si="133"/>
        <v>21</v>
      </c>
      <c r="U936" s="46">
        <f t="shared" si="134"/>
        <v>354.78408666666667</v>
      </c>
    </row>
    <row r="937" spans="1:21" s="27" customFormat="1" x14ac:dyDescent="0.45">
      <c r="A937" s="40">
        <v>42443</v>
      </c>
      <c r="B937" s="9">
        <v>42448</v>
      </c>
      <c r="C937" s="7" t="s">
        <v>18</v>
      </c>
      <c r="D937" s="7" t="s">
        <v>874</v>
      </c>
      <c r="E937" s="7" t="s">
        <v>60</v>
      </c>
      <c r="F937" s="7" t="s">
        <v>55</v>
      </c>
      <c r="G937" s="7" t="s">
        <v>13</v>
      </c>
      <c r="H937" s="7" t="s">
        <v>3228</v>
      </c>
      <c r="I937" s="16">
        <v>16.739999999999998</v>
      </c>
      <c r="J937" s="16">
        <v>2</v>
      </c>
      <c r="K937" s="16">
        <v>0</v>
      </c>
      <c r="L937" s="38">
        <v>4.3523999999999994</v>
      </c>
      <c r="M937" s="19">
        <f t="shared" si="126"/>
        <v>2016</v>
      </c>
      <c r="N937" s="19">
        <f t="shared" si="127"/>
        <v>3</v>
      </c>
      <c r="O937" s="19">
        <f t="shared" si="128"/>
        <v>12</v>
      </c>
      <c r="P937" s="12">
        <f t="shared" si="129"/>
        <v>198901.4360000001</v>
      </c>
      <c r="Q937" s="12">
        <f t="shared" si="130"/>
        <v>39874.830999999991</v>
      </c>
      <c r="R937" s="12">
        <f t="shared" si="131"/>
        <v>10643.5226</v>
      </c>
      <c r="S937" s="10">
        <f t="shared" si="132"/>
        <v>101</v>
      </c>
      <c r="T937" s="10">
        <f t="shared" si="133"/>
        <v>21</v>
      </c>
      <c r="U937" s="46">
        <f t="shared" si="134"/>
        <v>354.78408666666667</v>
      </c>
    </row>
    <row r="938" spans="1:21" s="27" customFormat="1" x14ac:dyDescent="0.45">
      <c r="A938" s="40">
        <v>42444</v>
      </c>
      <c r="B938" s="9">
        <v>42445</v>
      </c>
      <c r="C938" s="7" t="s">
        <v>18</v>
      </c>
      <c r="D938" s="7" t="s">
        <v>67</v>
      </c>
      <c r="E938" s="7" t="s">
        <v>20</v>
      </c>
      <c r="F938" s="7" t="s">
        <v>21</v>
      </c>
      <c r="G938" s="7" t="s">
        <v>13</v>
      </c>
      <c r="H938" s="7" t="s">
        <v>3226</v>
      </c>
      <c r="I938" s="16">
        <v>1352.0320000000002</v>
      </c>
      <c r="J938" s="16">
        <v>4</v>
      </c>
      <c r="K938" s="16">
        <v>0.2</v>
      </c>
      <c r="L938" s="38">
        <v>84.501999999999953</v>
      </c>
      <c r="M938" s="19">
        <f t="shared" si="126"/>
        <v>2016</v>
      </c>
      <c r="N938" s="19">
        <f t="shared" si="127"/>
        <v>3</v>
      </c>
      <c r="O938" s="19">
        <f t="shared" si="128"/>
        <v>12</v>
      </c>
      <c r="P938" s="12">
        <f t="shared" si="129"/>
        <v>198901.4360000001</v>
      </c>
      <c r="Q938" s="12">
        <f t="shared" si="130"/>
        <v>39874.830999999991</v>
      </c>
      <c r="R938" s="12">
        <f t="shared" si="131"/>
        <v>10643.5226</v>
      </c>
      <c r="S938" s="10">
        <f t="shared" si="132"/>
        <v>101</v>
      </c>
      <c r="T938" s="10">
        <f t="shared" si="133"/>
        <v>21</v>
      </c>
      <c r="U938" s="46">
        <f t="shared" si="134"/>
        <v>354.78408666666667</v>
      </c>
    </row>
    <row r="939" spans="1:21" s="27" customFormat="1" x14ac:dyDescent="0.45">
      <c r="A939" s="40">
        <v>42444</v>
      </c>
      <c r="B939" s="9">
        <v>42448</v>
      </c>
      <c r="C939" s="7" t="s">
        <v>18</v>
      </c>
      <c r="D939" s="7" t="s">
        <v>3202</v>
      </c>
      <c r="E939" s="7" t="s">
        <v>54</v>
      </c>
      <c r="F939" s="7" t="s">
        <v>55</v>
      </c>
      <c r="G939" s="7" t="s">
        <v>13</v>
      </c>
      <c r="H939" s="7" t="s">
        <v>3226</v>
      </c>
      <c r="I939" s="16">
        <v>528.42999999999995</v>
      </c>
      <c r="J939" s="16">
        <v>5</v>
      </c>
      <c r="K939" s="16">
        <v>0.3</v>
      </c>
      <c r="L939" s="38">
        <v>-143.43099999999998</v>
      </c>
      <c r="M939" s="19">
        <f t="shared" si="126"/>
        <v>2016</v>
      </c>
      <c r="N939" s="19">
        <f t="shared" si="127"/>
        <v>3</v>
      </c>
      <c r="O939" s="19">
        <f t="shared" si="128"/>
        <v>12</v>
      </c>
      <c r="P939" s="12">
        <f t="shared" si="129"/>
        <v>198901.4360000001</v>
      </c>
      <c r="Q939" s="12">
        <f t="shared" si="130"/>
        <v>39874.830999999991</v>
      </c>
      <c r="R939" s="12">
        <f t="shared" si="131"/>
        <v>10643.5226</v>
      </c>
      <c r="S939" s="10">
        <f t="shared" si="132"/>
        <v>101</v>
      </c>
      <c r="T939" s="10">
        <f t="shared" si="133"/>
        <v>21</v>
      </c>
      <c r="U939" s="46">
        <f t="shared" si="134"/>
        <v>354.78408666666667</v>
      </c>
    </row>
    <row r="940" spans="1:21" s="27" customFormat="1" x14ac:dyDescent="0.45">
      <c r="A940" s="40">
        <v>42446</v>
      </c>
      <c r="B940" s="9">
        <v>42446</v>
      </c>
      <c r="C940" s="7" t="s">
        <v>9</v>
      </c>
      <c r="D940" s="7" t="s">
        <v>194</v>
      </c>
      <c r="E940" s="7" t="s">
        <v>1255</v>
      </c>
      <c r="F940" s="7" t="s">
        <v>79</v>
      </c>
      <c r="G940" s="7" t="s">
        <v>13</v>
      </c>
      <c r="H940" s="7" t="s">
        <v>3228</v>
      </c>
      <c r="I940" s="16">
        <v>971.5</v>
      </c>
      <c r="J940" s="16">
        <v>5</v>
      </c>
      <c r="K940" s="16">
        <v>0</v>
      </c>
      <c r="L940" s="38">
        <v>252.59</v>
      </c>
      <c r="M940" s="19">
        <f t="shared" si="126"/>
        <v>2016</v>
      </c>
      <c r="N940" s="19">
        <f t="shared" si="127"/>
        <v>3</v>
      </c>
      <c r="O940" s="19">
        <f t="shared" si="128"/>
        <v>12</v>
      </c>
      <c r="P940" s="12">
        <f t="shared" si="129"/>
        <v>198901.4360000001</v>
      </c>
      <c r="Q940" s="12">
        <f t="shared" si="130"/>
        <v>39874.830999999991</v>
      </c>
      <c r="R940" s="12">
        <f t="shared" si="131"/>
        <v>10643.5226</v>
      </c>
      <c r="S940" s="10">
        <f t="shared" si="132"/>
        <v>101</v>
      </c>
      <c r="T940" s="10">
        <f t="shared" si="133"/>
        <v>21</v>
      </c>
      <c r="U940" s="46">
        <f t="shared" si="134"/>
        <v>354.78408666666667</v>
      </c>
    </row>
    <row r="941" spans="1:21" s="27" customFormat="1" x14ac:dyDescent="0.45">
      <c r="A941" s="40">
        <v>42447</v>
      </c>
      <c r="B941" s="9">
        <v>42450</v>
      </c>
      <c r="C941" s="7" t="s">
        <v>9</v>
      </c>
      <c r="D941" s="7" t="s">
        <v>172</v>
      </c>
      <c r="E941" s="7" t="s">
        <v>173</v>
      </c>
      <c r="F941" s="7" t="s">
        <v>12</v>
      </c>
      <c r="G941" s="7" t="s">
        <v>13</v>
      </c>
      <c r="H941" s="7" t="s">
        <v>29</v>
      </c>
      <c r="I941" s="16">
        <v>189.88200000000001</v>
      </c>
      <c r="J941" s="16">
        <v>3</v>
      </c>
      <c r="K941" s="16">
        <v>0.4</v>
      </c>
      <c r="L941" s="38">
        <v>-94.941000000000017</v>
      </c>
      <c r="M941" s="19">
        <f t="shared" si="126"/>
        <v>2016</v>
      </c>
      <c r="N941" s="19">
        <f t="shared" si="127"/>
        <v>3</v>
      </c>
      <c r="O941" s="19">
        <f t="shared" si="128"/>
        <v>12</v>
      </c>
      <c r="P941" s="12">
        <f t="shared" si="129"/>
        <v>198901.4360000001</v>
      </c>
      <c r="Q941" s="12">
        <f t="shared" si="130"/>
        <v>39874.830999999991</v>
      </c>
      <c r="R941" s="12">
        <f t="shared" si="131"/>
        <v>10643.5226</v>
      </c>
      <c r="S941" s="10">
        <f t="shared" si="132"/>
        <v>101</v>
      </c>
      <c r="T941" s="10">
        <f t="shared" si="133"/>
        <v>21</v>
      </c>
      <c r="U941" s="46">
        <f t="shared" si="134"/>
        <v>354.78408666666667</v>
      </c>
    </row>
    <row r="942" spans="1:21" s="27" customFormat="1" x14ac:dyDescent="0.45">
      <c r="A942" s="40">
        <v>42448</v>
      </c>
      <c r="B942" s="9">
        <v>42450</v>
      </c>
      <c r="C942" s="7" t="s">
        <v>9</v>
      </c>
      <c r="D942" s="7" t="s">
        <v>2199</v>
      </c>
      <c r="E942" s="7" t="s">
        <v>228</v>
      </c>
      <c r="F942" s="7" t="s">
        <v>21</v>
      </c>
      <c r="G942" s="7" t="s">
        <v>13</v>
      </c>
      <c r="H942" s="7" t="s">
        <v>14</v>
      </c>
      <c r="I942" s="16">
        <v>72.294000000000011</v>
      </c>
      <c r="J942" s="16">
        <v>1</v>
      </c>
      <c r="K942" s="16">
        <v>0.7</v>
      </c>
      <c r="L942" s="38">
        <v>-98.801799999999986</v>
      </c>
      <c r="M942" s="19">
        <f t="shared" si="126"/>
        <v>2016</v>
      </c>
      <c r="N942" s="19">
        <f t="shared" si="127"/>
        <v>3</v>
      </c>
      <c r="O942" s="19">
        <f t="shared" si="128"/>
        <v>12</v>
      </c>
      <c r="P942" s="12">
        <f t="shared" si="129"/>
        <v>198901.4360000001</v>
      </c>
      <c r="Q942" s="12">
        <f t="shared" si="130"/>
        <v>39874.830999999991</v>
      </c>
      <c r="R942" s="12">
        <f t="shared" si="131"/>
        <v>10643.5226</v>
      </c>
      <c r="S942" s="10">
        <f t="shared" si="132"/>
        <v>101</v>
      </c>
      <c r="T942" s="10">
        <f t="shared" si="133"/>
        <v>21</v>
      </c>
      <c r="U942" s="46">
        <f t="shared" si="134"/>
        <v>354.78408666666667</v>
      </c>
    </row>
    <row r="943" spans="1:21" s="27" customFormat="1" x14ac:dyDescent="0.45">
      <c r="A943" s="40">
        <v>42448</v>
      </c>
      <c r="B943" s="9">
        <v>42450</v>
      </c>
      <c r="C943" s="7" t="s">
        <v>9</v>
      </c>
      <c r="D943" s="7" t="s">
        <v>1097</v>
      </c>
      <c r="E943" s="7" t="s">
        <v>139</v>
      </c>
      <c r="F943" s="7" t="s">
        <v>79</v>
      </c>
      <c r="G943" s="7" t="s">
        <v>13</v>
      </c>
      <c r="H943" s="7" t="s">
        <v>3228</v>
      </c>
      <c r="I943" s="16">
        <v>14.98</v>
      </c>
      <c r="J943" s="16">
        <v>1</v>
      </c>
      <c r="K943" s="16">
        <v>0</v>
      </c>
      <c r="L943" s="38">
        <v>6.8908000000000005</v>
      </c>
      <c r="M943" s="19">
        <f t="shared" si="126"/>
        <v>2016</v>
      </c>
      <c r="N943" s="19">
        <f t="shared" si="127"/>
        <v>3</v>
      </c>
      <c r="O943" s="19">
        <f t="shared" si="128"/>
        <v>12</v>
      </c>
      <c r="P943" s="12">
        <f t="shared" si="129"/>
        <v>198901.4360000001</v>
      </c>
      <c r="Q943" s="12">
        <f t="shared" si="130"/>
        <v>39874.830999999991</v>
      </c>
      <c r="R943" s="12">
        <f t="shared" si="131"/>
        <v>10643.5226</v>
      </c>
      <c r="S943" s="10">
        <f t="shared" si="132"/>
        <v>101</v>
      </c>
      <c r="T943" s="10">
        <f t="shared" si="133"/>
        <v>21</v>
      </c>
      <c r="U943" s="46">
        <f t="shared" si="134"/>
        <v>354.78408666666667</v>
      </c>
    </row>
    <row r="944" spans="1:21" s="27" customFormat="1" x14ac:dyDescent="0.45">
      <c r="A944" s="40">
        <v>42448</v>
      </c>
      <c r="B944" s="9">
        <v>42450</v>
      </c>
      <c r="C944" s="7" t="s">
        <v>9</v>
      </c>
      <c r="D944" s="7" t="s">
        <v>1097</v>
      </c>
      <c r="E944" s="7" t="s">
        <v>139</v>
      </c>
      <c r="F944" s="7" t="s">
        <v>79</v>
      </c>
      <c r="G944" s="7" t="s">
        <v>13</v>
      </c>
      <c r="H944" s="7" t="s">
        <v>3228</v>
      </c>
      <c r="I944" s="16">
        <v>20.32</v>
      </c>
      <c r="J944" s="16">
        <v>4</v>
      </c>
      <c r="K944" s="16">
        <v>0</v>
      </c>
      <c r="L944" s="38">
        <v>6.9087999999999994</v>
      </c>
      <c r="M944" s="19">
        <f t="shared" si="126"/>
        <v>2016</v>
      </c>
      <c r="N944" s="19">
        <f t="shared" si="127"/>
        <v>3</v>
      </c>
      <c r="O944" s="19">
        <f t="shared" si="128"/>
        <v>12</v>
      </c>
      <c r="P944" s="12">
        <f t="shared" si="129"/>
        <v>198901.4360000001</v>
      </c>
      <c r="Q944" s="12">
        <f t="shared" si="130"/>
        <v>39874.830999999991</v>
      </c>
      <c r="R944" s="12">
        <f t="shared" si="131"/>
        <v>10643.5226</v>
      </c>
      <c r="S944" s="10">
        <f t="shared" si="132"/>
        <v>101</v>
      </c>
      <c r="T944" s="10">
        <f t="shared" si="133"/>
        <v>21</v>
      </c>
      <c r="U944" s="46">
        <f t="shared" si="134"/>
        <v>354.78408666666667</v>
      </c>
    </row>
    <row r="945" spans="1:21" s="27" customFormat="1" x14ac:dyDescent="0.45">
      <c r="A945" s="40">
        <v>42449</v>
      </c>
      <c r="B945" s="9">
        <v>42453</v>
      </c>
      <c r="C945" s="7" t="s">
        <v>52</v>
      </c>
      <c r="D945" s="7" t="s">
        <v>1385</v>
      </c>
      <c r="E945" s="7" t="s">
        <v>295</v>
      </c>
      <c r="F945" s="7" t="s">
        <v>55</v>
      </c>
      <c r="G945" s="7" t="s">
        <v>13</v>
      </c>
      <c r="H945" s="7" t="s">
        <v>29</v>
      </c>
      <c r="I945" s="16">
        <v>697.16</v>
      </c>
      <c r="J945" s="16">
        <v>4</v>
      </c>
      <c r="K945" s="16">
        <v>0</v>
      </c>
      <c r="L945" s="38">
        <v>146.40359999999998</v>
      </c>
      <c r="M945" s="19">
        <f t="shared" si="126"/>
        <v>2016</v>
      </c>
      <c r="N945" s="19">
        <f t="shared" si="127"/>
        <v>3</v>
      </c>
      <c r="O945" s="19">
        <f t="shared" si="128"/>
        <v>13</v>
      </c>
      <c r="P945" s="12">
        <f t="shared" si="129"/>
        <v>198901.4360000001</v>
      </c>
      <c r="Q945" s="12">
        <f t="shared" si="130"/>
        <v>39874.830999999991</v>
      </c>
      <c r="R945" s="12">
        <f t="shared" si="131"/>
        <v>8693.5550000000003</v>
      </c>
      <c r="S945" s="10">
        <f t="shared" si="132"/>
        <v>65</v>
      </c>
      <c r="T945" s="10">
        <f t="shared" si="133"/>
        <v>9</v>
      </c>
      <c r="U945" s="46">
        <f t="shared" si="134"/>
        <v>543.34718750000002</v>
      </c>
    </row>
    <row r="946" spans="1:21" s="27" customFormat="1" x14ac:dyDescent="0.45">
      <c r="A946" s="40">
        <v>42449</v>
      </c>
      <c r="B946" s="9">
        <v>42454</v>
      </c>
      <c r="C946" s="7" t="s">
        <v>18</v>
      </c>
      <c r="D946" s="7" t="s">
        <v>1553</v>
      </c>
      <c r="E946" s="7" t="s">
        <v>713</v>
      </c>
      <c r="F946" s="7" t="s">
        <v>12</v>
      </c>
      <c r="G946" s="7" t="s">
        <v>13</v>
      </c>
      <c r="H946" s="7" t="s">
        <v>3228</v>
      </c>
      <c r="I946" s="16">
        <v>86.45</v>
      </c>
      <c r="J946" s="16">
        <v>7</v>
      </c>
      <c r="K946" s="16">
        <v>0</v>
      </c>
      <c r="L946" s="38">
        <v>38.038000000000004</v>
      </c>
      <c r="M946" s="19">
        <f t="shared" si="126"/>
        <v>2016</v>
      </c>
      <c r="N946" s="19">
        <f t="shared" si="127"/>
        <v>3</v>
      </c>
      <c r="O946" s="19">
        <f t="shared" si="128"/>
        <v>13</v>
      </c>
      <c r="P946" s="12">
        <f t="shared" si="129"/>
        <v>198901.4360000001</v>
      </c>
      <c r="Q946" s="12">
        <f t="shared" si="130"/>
        <v>39874.830999999991</v>
      </c>
      <c r="R946" s="12">
        <f t="shared" si="131"/>
        <v>8693.5550000000003</v>
      </c>
      <c r="S946" s="10">
        <f t="shared" si="132"/>
        <v>65</v>
      </c>
      <c r="T946" s="10">
        <f t="shared" si="133"/>
        <v>9</v>
      </c>
      <c r="U946" s="46">
        <f t="shared" si="134"/>
        <v>543.34718750000002</v>
      </c>
    </row>
    <row r="947" spans="1:21" s="27" customFormat="1" x14ac:dyDescent="0.45">
      <c r="A947" s="40">
        <v>42450</v>
      </c>
      <c r="B947" s="9">
        <v>42457</v>
      </c>
      <c r="C947" s="7" t="s">
        <v>9</v>
      </c>
      <c r="D947" s="7" t="s">
        <v>156</v>
      </c>
      <c r="E947" s="7" t="s">
        <v>110</v>
      </c>
      <c r="F947" s="7" t="s">
        <v>55</v>
      </c>
      <c r="G947" s="7" t="s">
        <v>13</v>
      </c>
      <c r="H947" s="7" t="s">
        <v>3226</v>
      </c>
      <c r="I947" s="16">
        <v>528.42999999999995</v>
      </c>
      <c r="J947" s="16">
        <v>5</v>
      </c>
      <c r="K947" s="16">
        <v>0.3</v>
      </c>
      <c r="L947" s="38">
        <v>0</v>
      </c>
      <c r="M947" s="19">
        <f t="shared" si="126"/>
        <v>2016</v>
      </c>
      <c r="N947" s="19">
        <f t="shared" si="127"/>
        <v>3</v>
      </c>
      <c r="O947" s="19">
        <f t="shared" si="128"/>
        <v>13</v>
      </c>
      <c r="P947" s="12">
        <f t="shared" si="129"/>
        <v>198901.4360000001</v>
      </c>
      <c r="Q947" s="12">
        <f t="shared" si="130"/>
        <v>39874.830999999991</v>
      </c>
      <c r="R947" s="12">
        <f t="shared" si="131"/>
        <v>8693.5550000000003</v>
      </c>
      <c r="S947" s="10">
        <f t="shared" si="132"/>
        <v>65</v>
      </c>
      <c r="T947" s="10">
        <f t="shared" si="133"/>
        <v>9</v>
      </c>
      <c r="U947" s="46">
        <f t="shared" si="134"/>
        <v>543.34718750000002</v>
      </c>
    </row>
    <row r="948" spans="1:21" s="27" customFormat="1" x14ac:dyDescent="0.45">
      <c r="A948" s="40">
        <v>42450</v>
      </c>
      <c r="B948" s="9">
        <v>42454</v>
      </c>
      <c r="C948" s="7" t="s">
        <v>18</v>
      </c>
      <c r="D948" s="7" t="s">
        <v>95</v>
      </c>
      <c r="E948" s="7" t="s">
        <v>54</v>
      </c>
      <c r="F948" s="7" t="s">
        <v>55</v>
      </c>
      <c r="G948" s="7" t="s">
        <v>13</v>
      </c>
      <c r="H948" s="7" t="s">
        <v>29</v>
      </c>
      <c r="I948" s="16">
        <v>99.372</v>
      </c>
      <c r="J948" s="16">
        <v>2</v>
      </c>
      <c r="K948" s="16">
        <v>0.3</v>
      </c>
      <c r="L948" s="38">
        <v>-1.4196000000000097</v>
      </c>
      <c r="M948" s="19">
        <f t="shared" si="126"/>
        <v>2016</v>
      </c>
      <c r="N948" s="19">
        <f t="shared" si="127"/>
        <v>3</v>
      </c>
      <c r="O948" s="19">
        <f t="shared" si="128"/>
        <v>13</v>
      </c>
      <c r="P948" s="12">
        <f t="shared" si="129"/>
        <v>198901.4360000001</v>
      </c>
      <c r="Q948" s="12">
        <f t="shared" si="130"/>
        <v>39874.830999999991</v>
      </c>
      <c r="R948" s="12">
        <f t="shared" si="131"/>
        <v>8693.5550000000003</v>
      </c>
      <c r="S948" s="10">
        <f t="shared" si="132"/>
        <v>65</v>
      </c>
      <c r="T948" s="10">
        <f t="shared" si="133"/>
        <v>9</v>
      </c>
      <c r="U948" s="46">
        <f t="shared" si="134"/>
        <v>543.34718750000002</v>
      </c>
    </row>
    <row r="949" spans="1:21" s="27" customFormat="1" x14ac:dyDescent="0.45">
      <c r="A949" s="40">
        <v>42451</v>
      </c>
      <c r="B949" s="9">
        <v>42451</v>
      </c>
      <c r="C949" s="7" t="s">
        <v>9</v>
      </c>
      <c r="D949" s="7" t="s">
        <v>48</v>
      </c>
      <c r="E949" s="7" t="s">
        <v>49</v>
      </c>
      <c r="F949" s="7" t="s">
        <v>21</v>
      </c>
      <c r="G949" s="7" t="s">
        <v>13</v>
      </c>
      <c r="H949" s="7" t="s">
        <v>3226</v>
      </c>
      <c r="I949" s="16">
        <v>167.88800000000001</v>
      </c>
      <c r="J949" s="16">
        <v>7</v>
      </c>
      <c r="K949" s="16">
        <v>0.2</v>
      </c>
      <c r="L949" s="38">
        <v>14.690199999999997</v>
      </c>
      <c r="M949" s="19">
        <f t="shared" si="126"/>
        <v>2016</v>
      </c>
      <c r="N949" s="19">
        <f t="shared" si="127"/>
        <v>3</v>
      </c>
      <c r="O949" s="19">
        <f t="shared" si="128"/>
        <v>13</v>
      </c>
      <c r="P949" s="12">
        <f t="shared" si="129"/>
        <v>198901.4360000001</v>
      </c>
      <c r="Q949" s="12">
        <f t="shared" si="130"/>
        <v>39874.830999999991</v>
      </c>
      <c r="R949" s="12">
        <f t="shared" si="131"/>
        <v>8693.5550000000003</v>
      </c>
      <c r="S949" s="10">
        <f t="shared" si="132"/>
        <v>65</v>
      </c>
      <c r="T949" s="10">
        <f t="shared" si="133"/>
        <v>9</v>
      </c>
      <c r="U949" s="46">
        <f t="shared" si="134"/>
        <v>543.34718750000002</v>
      </c>
    </row>
    <row r="950" spans="1:21" s="27" customFormat="1" x14ac:dyDescent="0.45">
      <c r="A950" s="40">
        <v>42453</v>
      </c>
      <c r="B950" s="9">
        <v>42455</v>
      </c>
      <c r="C950" s="7" t="s">
        <v>9</v>
      </c>
      <c r="D950" s="7" t="s">
        <v>1023</v>
      </c>
      <c r="E950" s="7" t="s">
        <v>249</v>
      </c>
      <c r="F950" s="7" t="s">
        <v>79</v>
      </c>
      <c r="G950" s="7" t="s">
        <v>13</v>
      </c>
      <c r="H950" s="7" t="s">
        <v>14</v>
      </c>
      <c r="I950" s="16">
        <v>301.46999999999997</v>
      </c>
      <c r="J950" s="16">
        <v>3</v>
      </c>
      <c r="K950" s="16">
        <v>0.5</v>
      </c>
      <c r="L950" s="38">
        <v>-241.17600000000002</v>
      </c>
      <c r="M950" s="19">
        <f t="shared" si="126"/>
        <v>2016</v>
      </c>
      <c r="N950" s="19">
        <f t="shared" si="127"/>
        <v>3</v>
      </c>
      <c r="O950" s="19">
        <f t="shared" si="128"/>
        <v>13</v>
      </c>
      <c r="P950" s="12">
        <f t="shared" si="129"/>
        <v>198901.4360000001</v>
      </c>
      <c r="Q950" s="12">
        <f t="shared" si="130"/>
        <v>39874.830999999991</v>
      </c>
      <c r="R950" s="12">
        <f t="shared" si="131"/>
        <v>8693.5550000000003</v>
      </c>
      <c r="S950" s="10">
        <f t="shared" si="132"/>
        <v>65</v>
      </c>
      <c r="T950" s="10">
        <f t="shared" si="133"/>
        <v>9</v>
      </c>
      <c r="U950" s="46">
        <f t="shared" si="134"/>
        <v>543.34718750000002</v>
      </c>
    </row>
    <row r="951" spans="1:21" s="27" customFormat="1" x14ac:dyDescent="0.45">
      <c r="A951" s="40">
        <v>42456</v>
      </c>
      <c r="B951" s="9">
        <v>42460</v>
      </c>
      <c r="C951" s="7" t="s">
        <v>18</v>
      </c>
      <c r="D951" s="7" t="s">
        <v>248</v>
      </c>
      <c r="E951" s="7" t="s">
        <v>615</v>
      </c>
      <c r="F951" s="7" t="s">
        <v>12</v>
      </c>
      <c r="G951" s="7" t="s">
        <v>13</v>
      </c>
      <c r="H951" s="7" t="s">
        <v>3228</v>
      </c>
      <c r="I951" s="16">
        <v>20.239999999999998</v>
      </c>
      <c r="J951" s="16">
        <v>1</v>
      </c>
      <c r="K951" s="16">
        <v>0</v>
      </c>
      <c r="L951" s="38">
        <v>8.7032000000000007</v>
      </c>
      <c r="M951" s="19">
        <f t="shared" si="126"/>
        <v>2016</v>
      </c>
      <c r="N951" s="19">
        <f t="shared" si="127"/>
        <v>3</v>
      </c>
      <c r="O951" s="19">
        <f t="shared" si="128"/>
        <v>14</v>
      </c>
      <c r="P951" s="12">
        <f t="shared" si="129"/>
        <v>198901.4360000001</v>
      </c>
      <c r="Q951" s="12">
        <f t="shared" si="130"/>
        <v>39874.830999999991</v>
      </c>
      <c r="R951" s="12">
        <f t="shared" si="131"/>
        <v>8051.6490000000013</v>
      </c>
      <c r="S951" s="10">
        <f t="shared" si="132"/>
        <v>81</v>
      </c>
      <c r="T951" s="10">
        <f t="shared" si="133"/>
        <v>10</v>
      </c>
      <c r="U951" s="46">
        <f t="shared" si="134"/>
        <v>423.77100000000007</v>
      </c>
    </row>
    <row r="952" spans="1:21" s="27" customFormat="1" x14ac:dyDescent="0.45">
      <c r="A952" s="40">
        <v>42456</v>
      </c>
      <c r="B952" s="9">
        <v>42460</v>
      </c>
      <c r="C952" s="7" t="s">
        <v>18</v>
      </c>
      <c r="D952" s="7" t="s">
        <v>248</v>
      </c>
      <c r="E952" s="7" t="s">
        <v>615</v>
      </c>
      <c r="F952" s="7" t="s">
        <v>12</v>
      </c>
      <c r="G952" s="7" t="s">
        <v>13</v>
      </c>
      <c r="H952" s="7" t="s">
        <v>3228</v>
      </c>
      <c r="I952" s="16">
        <v>39.92</v>
      </c>
      <c r="J952" s="16">
        <v>4</v>
      </c>
      <c r="K952" s="16">
        <v>0</v>
      </c>
      <c r="L952" s="38">
        <v>11.177600000000002</v>
      </c>
      <c r="M952" s="19">
        <f t="shared" si="126"/>
        <v>2016</v>
      </c>
      <c r="N952" s="19">
        <f t="shared" si="127"/>
        <v>3</v>
      </c>
      <c r="O952" s="19">
        <f t="shared" si="128"/>
        <v>14</v>
      </c>
      <c r="P952" s="12">
        <f t="shared" si="129"/>
        <v>198901.4360000001</v>
      </c>
      <c r="Q952" s="12">
        <f t="shared" si="130"/>
        <v>39874.830999999991</v>
      </c>
      <c r="R952" s="12">
        <f t="shared" si="131"/>
        <v>8051.6490000000013</v>
      </c>
      <c r="S952" s="10">
        <f t="shared" si="132"/>
        <v>81</v>
      </c>
      <c r="T952" s="10">
        <f t="shared" si="133"/>
        <v>10</v>
      </c>
      <c r="U952" s="46">
        <f t="shared" si="134"/>
        <v>423.77100000000007</v>
      </c>
    </row>
    <row r="953" spans="1:21" s="27" customFormat="1" x14ac:dyDescent="0.45">
      <c r="A953" s="40">
        <v>42458</v>
      </c>
      <c r="B953" s="9">
        <v>42462</v>
      </c>
      <c r="C953" s="7" t="s">
        <v>52</v>
      </c>
      <c r="D953" s="7" t="s">
        <v>156</v>
      </c>
      <c r="E953" s="7" t="s">
        <v>110</v>
      </c>
      <c r="F953" s="7" t="s">
        <v>55</v>
      </c>
      <c r="G953" s="7" t="s">
        <v>13</v>
      </c>
      <c r="H953" s="7" t="s">
        <v>3226</v>
      </c>
      <c r="I953" s="16">
        <v>844.11599999999987</v>
      </c>
      <c r="J953" s="16">
        <v>6</v>
      </c>
      <c r="K953" s="16">
        <v>0.3</v>
      </c>
      <c r="L953" s="38">
        <v>-36.176400000000001</v>
      </c>
      <c r="M953" s="19">
        <f t="shared" si="126"/>
        <v>2016</v>
      </c>
      <c r="N953" s="19">
        <f t="shared" si="127"/>
        <v>3</v>
      </c>
      <c r="O953" s="19">
        <f t="shared" si="128"/>
        <v>14</v>
      </c>
      <c r="P953" s="12">
        <f t="shared" si="129"/>
        <v>198901.4360000001</v>
      </c>
      <c r="Q953" s="12">
        <f t="shared" si="130"/>
        <v>39874.830999999991</v>
      </c>
      <c r="R953" s="12">
        <f t="shared" si="131"/>
        <v>8051.6490000000013</v>
      </c>
      <c r="S953" s="10">
        <f t="shared" si="132"/>
        <v>81</v>
      </c>
      <c r="T953" s="10">
        <f t="shared" si="133"/>
        <v>10</v>
      </c>
      <c r="U953" s="46">
        <f t="shared" si="134"/>
        <v>423.77100000000007</v>
      </c>
    </row>
    <row r="954" spans="1:21" s="27" customFormat="1" x14ac:dyDescent="0.45">
      <c r="A954" s="40">
        <v>42458</v>
      </c>
      <c r="B954" s="9">
        <v>42462</v>
      </c>
      <c r="C954" s="7" t="s">
        <v>9</v>
      </c>
      <c r="D954" s="7" t="s">
        <v>138</v>
      </c>
      <c r="E954" s="7" t="s">
        <v>139</v>
      </c>
      <c r="F954" s="7" t="s">
        <v>79</v>
      </c>
      <c r="G954" s="7" t="s">
        <v>13</v>
      </c>
      <c r="H954" s="7" t="s">
        <v>3228</v>
      </c>
      <c r="I954" s="16">
        <v>414</v>
      </c>
      <c r="J954" s="16">
        <v>8</v>
      </c>
      <c r="K954" s="16">
        <v>0</v>
      </c>
      <c r="L954" s="38">
        <v>124.19999999999999</v>
      </c>
      <c r="M954" s="19">
        <f t="shared" si="126"/>
        <v>2016</v>
      </c>
      <c r="N954" s="19">
        <f t="shared" si="127"/>
        <v>3</v>
      </c>
      <c r="O954" s="19">
        <f t="shared" si="128"/>
        <v>14</v>
      </c>
      <c r="P954" s="12">
        <f t="shared" si="129"/>
        <v>198901.4360000001</v>
      </c>
      <c r="Q954" s="12">
        <f t="shared" si="130"/>
        <v>39874.830999999991</v>
      </c>
      <c r="R954" s="12">
        <f t="shared" si="131"/>
        <v>8051.6490000000013</v>
      </c>
      <c r="S954" s="10">
        <f t="shared" si="132"/>
        <v>81</v>
      </c>
      <c r="T954" s="10">
        <f t="shared" si="133"/>
        <v>10</v>
      </c>
      <c r="U954" s="46">
        <f t="shared" si="134"/>
        <v>423.77100000000007</v>
      </c>
    </row>
    <row r="955" spans="1:21" s="27" customFormat="1" x14ac:dyDescent="0.45">
      <c r="A955" s="40">
        <v>42458</v>
      </c>
      <c r="B955" s="9">
        <v>42462</v>
      </c>
      <c r="C955" s="7" t="s">
        <v>9</v>
      </c>
      <c r="D955" s="7" t="s">
        <v>164</v>
      </c>
      <c r="E955" s="7" t="s">
        <v>249</v>
      </c>
      <c r="F955" s="7" t="s">
        <v>79</v>
      </c>
      <c r="G955" s="7" t="s">
        <v>13</v>
      </c>
      <c r="H955" s="7" t="s">
        <v>14</v>
      </c>
      <c r="I955" s="16">
        <v>299.97499999999997</v>
      </c>
      <c r="J955" s="16">
        <v>5</v>
      </c>
      <c r="K955" s="16">
        <v>0.5</v>
      </c>
      <c r="L955" s="38">
        <v>-167.98600000000002</v>
      </c>
      <c r="M955" s="19">
        <f t="shared" si="126"/>
        <v>2016</v>
      </c>
      <c r="N955" s="19">
        <f t="shared" si="127"/>
        <v>3</v>
      </c>
      <c r="O955" s="19">
        <f t="shared" si="128"/>
        <v>14</v>
      </c>
      <c r="P955" s="12">
        <f t="shared" si="129"/>
        <v>198901.4360000001</v>
      </c>
      <c r="Q955" s="12">
        <f t="shared" si="130"/>
        <v>39874.830999999991</v>
      </c>
      <c r="R955" s="12">
        <f t="shared" si="131"/>
        <v>8051.6490000000013</v>
      </c>
      <c r="S955" s="10">
        <f t="shared" si="132"/>
        <v>81</v>
      </c>
      <c r="T955" s="10">
        <f t="shared" si="133"/>
        <v>10</v>
      </c>
      <c r="U955" s="46">
        <f t="shared" si="134"/>
        <v>423.77100000000007</v>
      </c>
    </row>
    <row r="956" spans="1:21" s="27" customFormat="1" x14ac:dyDescent="0.45">
      <c r="A956" s="40">
        <v>42460</v>
      </c>
      <c r="B956" s="9">
        <v>42466</v>
      </c>
      <c r="C956" s="7" t="s">
        <v>9</v>
      </c>
      <c r="D956" s="7" t="s">
        <v>138</v>
      </c>
      <c r="E956" s="7" t="s">
        <v>139</v>
      </c>
      <c r="F956" s="7" t="s">
        <v>79</v>
      </c>
      <c r="G956" s="7" t="s">
        <v>13</v>
      </c>
      <c r="H956" s="7" t="s">
        <v>3226</v>
      </c>
      <c r="I956" s="16">
        <v>327.99600000000004</v>
      </c>
      <c r="J956" s="16">
        <v>6</v>
      </c>
      <c r="K956" s="16">
        <v>0.1</v>
      </c>
      <c r="L956" s="38">
        <v>54.666000000000011</v>
      </c>
      <c r="M956" s="19">
        <f t="shared" si="126"/>
        <v>2016</v>
      </c>
      <c r="N956" s="19">
        <f t="shared" si="127"/>
        <v>3</v>
      </c>
      <c r="O956" s="19">
        <f t="shared" si="128"/>
        <v>14</v>
      </c>
      <c r="P956" s="12">
        <f t="shared" si="129"/>
        <v>198901.4360000001</v>
      </c>
      <c r="Q956" s="12">
        <f t="shared" si="130"/>
        <v>39874.830999999991</v>
      </c>
      <c r="R956" s="12">
        <f t="shared" si="131"/>
        <v>8051.6490000000013</v>
      </c>
      <c r="S956" s="10">
        <f t="shared" si="132"/>
        <v>81</v>
      </c>
      <c r="T956" s="10">
        <f t="shared" si="133"/>
        <v>10</v>
      </c>
      <c r="U956" s="46">
        <f t="shared" si="134"/>
        <v>423.77100000000007</v>
      </c>
    </row>
    <row r="957" spans="1:21" s="27" customFormat="1" x14ac:dyDescent="0.45">
      <c r="A957" s="40">
        <v>42461</v>
      </c>
      <c r="B957" s="9">
        <v>42465</v>
      </c>
      <c r="C957" s="7" t="s">
        <v>9</v>
      </c>
      <c r="D957" s="7" t="s">
        <v>138</v>
      </c>
      <c r="E957" s="7" t="s">
        <v>139</v>
      </c>
      <c r="F957" s="7" t="s">
        <v>79</v>
      </c>
      <c r="G957" s="7" t="s">
        <v>13</v>
      </c>
      <c r="H957" s="7" t="s">
        <v>3226</v>
      </c>
      <c r="I957" s="16">
        <v>1317.492</v>
      </c>
      <c r="J957" s="16">
        <v>6</v>
      </c>
      <c r="K957" s="16">
        <v>0.1</v>
      </c>
      <c r="L957" s="38">
        <v>292.77599999999995</v>
      </c>
      <c r="M957" s="19">
        <f t="shared" si="126"/>
        <v>2016</v>
      </c>
      <c r="N957" s="19">
        <f t="shared" si="127"/>
        <v>4</v>
      </c>
      <c r="O957" s="19">
        <f t="shared" si="128"/>
        <v>14</v>
      </c>
      <c r="P957" s="12">
        <f t="shared" si="129"/>
        <v>198901.4360000001</v>
      </c>
      <c r="Q957" s="12">
        <f t="shared" si="130"/>
        <v>31632.625499999998</v>
      </c>
      <c r="R957" s="12">
        <f t="shared" si="131"/>
        <v>8051.6490000000013</v>
      </c>
      <c r="S957" s="10">
        <f t="shared" si="132"/>
        <v>81</v>
      </c>
      <c r="T957" s="10">
        <f t="shared" si="133"/>
        <v>10</v>
      </c>
      <c r="U957" s="46">
        <f t="shared" si="134"/>
        <v>423.77100000000007</v>
      </c>
    </row>
    <row r="958" spans="1:21" s="27" customFormat="1" x14ac:dyDescent="0.45">
      <c r="A958" s="40">
        <v>42461</v>
      </c>
      <c r="B958" s="9">
        <v>42465</v>
      </c>
      <c r="C958" s="7" t="s">
        <v>52</v>
      </c>
      <c r="D958" s="7" t="s">
        <v>248</v>
      </c>
      <c r="E958" s="7" t="s">
        <v>615</v>
      </c>
      <c r="F958" s="7" t="s">
        <v>12</v>
      </c>
      <c r="G958" s="7" t="s">
        <v>13</v>
      </c>
      <c r="H958" s="7" t="s">
        <v>3228</v>
      </c>
      <c r="I958" s="16">
        <v>7.04</v>
      </c>
      <c r="J958" s="16">
        <v>4</v>
      </c>
      <c r="K958" s="16">
        <v>0</v>
      </c>
      <c r="L958" s="38">
        <v>3.0976000000000004</v>
      </c>
      <c r="M958" s="19">
        <f t="shared" si="126"/>
        <v>2016</v>
      </c>
      <c r="N958" s="19">
        <f t="shared" si="127"/>
        <v>4</v>
      </c>
      <c r="O958" s="19">
        <f t="shared" si="128"/>
        <v>14</v>
      </c>
      <c r="P958" s="12">
        <f t="shared" si="129"/>
        <v>198901.4360000001</v>
      </c>
      <c r="Q958" s="12">
        <f t="shared" si="130"/>
        <v>31632.625499999998</v>
      </c>
      <c r="R958" s="12">
        <f t="shared" si="131"/>
        <v>8051.6490000000013</v>
      </c>
      <c r="S958" s="10">
        <f t="shared" si="132"/>
        <v>81</v>
      </c>
      <c r="T958" s="10">
        <f t="shared" si="133"/>
        <v>10</v>
      </c>
      <c r="U958" s="46">
        <f t="shared" si="134"/>
        <v>423.77100000000007</v>
      </c>
    </row>
    <row r="959" spans="1:21" s="27" customFormat="1" x14ac:dyDescent="0.45">
      <c r="A959" s="40">
        <v>42462</v>
      </c>
      <c r="B959" s="9">
        <v>42466</v>
      </c>
      <c r="C959" s="7" t="s">
        <v>18</v>
      </c>
      <c r="D959" s="7" t="s">
        <v>1187</v>
      </c>
      <c r="E959" s="7" t="s">
        <v>60</v>
      </c>
      <c r="F959" s="7" t="s">
        <v>55</v>
      </c>
      <c r="G959" s="7" t="s">
        <v>13</v>
      </c>
      <c r="H959" s="7" t="s">
        <v>3226</v>
      </c>
      <c r="I959" s="16">
        <v>1454.9</v>
      </c>
      <c r="J959" s="16">
        <v>5</v>
      </c>
      <c r="K959" s="16">
        <v>0</v>
      </c>
      <c r="L959" s="38">
        <v>378.274</v>
      </c>
      <c r="M959" s="19">
        <f t="shared" si="126"/>
        <v>2016</v>
      </c>
      <c r="N959" s="19">
        <f t="shared" si="127"/>
        <v>4</v>
      </c>
      <c r="O959" s="19">
        <f t="shared" si="128"/>
        <v>14</v>
      </c>
      <c r="P959" s="12">
        <f t="shared" si="129"/>
        <v>198901.4360000001</v>
      </c>
      <c r="Q959" s="12">
        <f t="shared" si="130"/>
        <v>31632.625499999998</v>
      </c>
      <c r="R959" s="12">
        <f t="shared" si="131"/>
        <v>8051.6490000000013</v>
      </c>
      <c r="S959" s="10">
        <f t="shared" si="132"/>
        <v>81</v>
      </c>
      <c r="T959" s="10">
        <f t="shared" si="133"/>
        <v>10</v>
      </c>
      <c r="U959" s="46">
        <f t="shared" si="134"/>
        <v>423.77100000000007</v>
      </c>
    </row>
    <row r="960" spans="1:21" s="27" customFormat="1" x14ac:dyDescent="0.45">
      <c r="A960" s="40">
        <v>42463</v>
      </c>
      <c r="B960" s="9">
        <v>42469</v>
      </c>
      <c r="C960" s="7" t="s">
        <v>9</v>
      </c>
      <c r="D960" s="7" t="s">
        <v>703</v>
      </c>
      <c r="E960" s="7" t="s">
        <v>132</v>
      </c>
      <c r="F960" s="7" t="s">
        <v>55</v>
      </c>
      <c r="G960" s="7" t="s">
        <v>13</v>
      </c>
      <c r="H960" s="7" t="s">
        <v>3228</v>
      </c>
      <c r="I960" s="16">
        <v>71.12</v>
      </c>
      <c r="J960" s="16">
        <v>4</v>
      </c>
      <c r="K960" s="16">
        <v>0</v>
      </c>
      <c r="L960" s="38">
        <v>22.047199999999997</v>
      </c>
      <c r="M960" s="19">
        <f t="shared" si="126"/>
        <v>2016</v>
      </c>
      <c r="N960" s="19">
        <f t="shared" si="127"/>
        <v>4</v>
      </c>
      <c r="O960" s="19">
        <f t="shared" si="128"/>
        <v>15</v>
      </c>
      <c r="P960" s="12">
        <f t="shared" si="129"/>
        <v>198901.4360000001</v>
      </c>
      <c r="Q960" s="12">
        <f t="shared" si="130"/>
        <v>31632.625499999998</v>
      </c>
      <c r="R960" s="12">
        <f t="shared" si="131"/>
        <v>7423.0379999999996</v>
      </c>
      <c r="S960" s="10">
        <f t="shared" si="132"/>
        <v>89</v>
      </c>
      <c r="T960" s="10">
        <f t="shared" si="133"/>
        <v>15</v>
      </c>
      <c r="U960" s="46">
        <f t="shared" si="134"/>
        <v>296.92151999999999</v>
      </c>
    </row>
    <row r="961" spans="1:21" s="27" customFormat="1" x14ac:dyDescent="0.45">
      <c r="A961" s="40">
        <v>42464</v>
      </c>
      <c r="B961" s="9">
        <v>42468</v>
      </c>
      <c r="C961" s="7" t="s">
        <v>52</v>
      </c>
      <c r="D961" s="7" t="s">
        <v>143</v>
      </c>
      <c r="E961" s="7" t="s">
        <v>139</v>
      </c>
      <c r="F961" s="7" t="s">
        <v>79</v>
      </c>
      <c r="G961" s="7" t="s">
        <v>13</v>
      </c>
      <c r="H961" s="7" t="s">
        <v>3228</v>
      </c>
      <c r="I961" s="16">
        <v>82.64</v>
      </c>
      <c r="J961" s="16">
        <v>2</v>
      </c>
      <c r="K961" s="16">
        <v>0</v>
      </c>
      <c r="L961" s="38">
        <v>7.4376000000000033</v>
      </c>
      <c r="M961" s="19">
        <f t="shared" si="126"/>
        <v>2016</v>
      </c>
      <c r="N961" s="19">
        <f t="shared" si="127"/>
        <v>4</v>
      </c>
      <c r="O961" s="19">
        <f t="shared" si="128"/>
        <v>15</v>
      </c>
      <c r="P961" s="12">
        <f t="shared" si="129"/>
        <v>198901.4360000001</v>
      </c>
      <c r="Q961" s="12">
        <f t="shared" si="130"/>
        <v>31632.625499999998</v>
      </c>
      <c r="R961" s="12">
        <f t="shared" si="131"/>
        <v>7423.0379999999996</v>
      </c>
      <c r="S961" s="10">
        <f t="shared" si="132"/>
        <v>89</v>
      </c>
      <c r="T961" s="10">
        <f t="shared" si="133"/>
        <v>15</v>
      </c>
      <c r="U961" s="46">
        <f t="shared" si="134"/>
        <v>296.92151999999999</v>
      </c>
    </row>
    <row r="962" spans="1:21" s="27" customFormat="1" x14ac:dyDescent="0.45">
      <c r="A962" s="40">
        <v>42467</v>
      </c>
      <c r="B962" s="9">
        <v>42472</v>
      </c>
      <c r="C962" s="7" t="s">
        <v>18</v>
      </c>
      <c r="D962" s="7" t="s">
        <v>138</v>
      </c>
      <c r="E962" s="7" t="s">
        <v>139</v>
      </c>
      <c r="F962" s="7" t="s">
        <v>79</v>
      </c>
      <c r="G962" s="7" t="s">
        <v>13</v>
      </c>
      <c r="H962" s="7" t="s">
        <v>3226</v>
      </c>
      <c r="I962" s="16">
        <v>658.74599999999998</v>
      </c>
      <c r="J962" s="16">
        <v>3</v>
      </c>
      <c r="K962" s="16">
        <v>0.1</v>
      </c>
      <c r="L962" s="38">
        <v>146.38799999999998</v>
      </c>
      <c r="M962" s="19">
        <f t="shared" ref="M962:M1025" si="135">YEAR(A962)</f>
        <v>2016</v>
      </c>
      <c r="N962" s="19">
        <f t="shared" ref="N962:N1025" si="136">MONTH(A962)</f>
        <v>4</v>
      </c>
      <c r="O962" s="19">
        <f t="shared" ref="O962:O1025" si="137">WEEKNUM(A962)</f>
        <v>15</v>
      </c>
      <c r="P962" s="12">
        <f t="shared" ref="P962:P1025" si="138">SUMIF($M:$M,M962,$I:$I)</f>
        <v>198901.4360000001</v>
      </c>
      <c r="Q962" s="12">
        <f t="shared" ref="Q962:Q1025" si="139">SUMIF($N:$N,N962,$I:$I)</f>
        <v>31632.625499999998</v>
      </c>
      <c r="R962" s="12">
        <f t="shared" ref="R962:R1025" si="140">SUMIF($O:$O,O962,$I:$I)</f>
        <v>7423.0379999999996</v>
      </c>
      <c r="S962" s="10">
        <f t="shared" ref="S962:S1025" si="141">SUMIF($O:$O,O962,$J:$J)</f>
        <v>89</v>
      </c>
      <c r="T962" s="10">
        <f t="shared" ref="T962:T1025" si="142">COUNTIFS($O:$O,O962,$K:$K,"&lt;&gt;0")</f>
        <v>15</v>
      </c>
      <c r="U962" s="46">
        <f t="shared" si="134"/>
        <v>296.92151999999999</v>
      </c>
    </row>
    <row r="963" spans="1:21" s="27" customFormat="1" x14ac:dyDescent="0.45">
      <c r="A963" s="40">
        <v>42468</v>
      </c>
      <c r="B963" s="9">
        <v>42473</v>
      </c>
      <c r="C963" s="7" t="s">
        <v>9</v>
      </c>
      <c r="D963" s="7" t="s">
        <v>138</v>
      </c>
      <c r="E963" s="7" t="s">
        <v>139</v>
      </c>
      <c r="F963" s="7" t="s">
        <v>79</v>
      </c>
      <c r="G963" s="7" t="s">
        <v>13</v>
      </c>
      <c r="H963" s="7" t="s">
        <v>14</v>
      </c>
      <c r="I963" s="16">
        <v>388.70400000000006</v>
      </c>
      <c r="J963" s="16">
        <v>6</v>
      </c>
      <c r="K963" s="16">
        <v>0.2</v>
      </c>
      <c r="L963" s="38">
        <v>-4.8588000000000022</v>
      </c>
      <c r="M963" s="19">
        <f t="shared" si="135"/>
        <v>2016</v>
      </c>
      <c r="N963" s="19">
        <f t="shared" si="136"/>
        <v>4</v>
      </c>
      <c r="O963" s="19">
        <f t="shared" si="137"/>
        <v>15</v>
      </c>
      <c r="P963" s="12">
        <f t="shared" si="138"/>
        <v>198901.4360000001</v>
      </c>
      <c r="Q963" s="12">
        <f t="shared" si="139"/>
        <v>31632.625499999998</v>
      </c>
      <c r="R963" s="12">
        <f t="shared" si="140"/>
        <v>7423.0379999999996</v>
      </c>
      <c r="S963" s="10">
        <f t="shared" si="141"/>
        <v>89</v>
      </c>
      <c r="T963" s="10">
        <f t="shared" si="142"/>
        <v>15</v>
      </c>
      <c r="U963" s="46">
        <f t="shared" ref="U963:U1026" si="143">AVERAGEIF($O:$O,O963,$I:$I)</f>
        <v>296.92151999999999</v>
      </c>
    </row>
    <row r="964" spans="1:21" s="27" customFormat="1" x14ac:dyDescent="0.45">
      <c r="A964" s="40">
        <v>42468</v>
      </c>
      <c r="B964" s="9">
        <v>42472</v>
      </c>
      <c r="C964" s="7" t="s">
        <v>9</v>
      </c>
      <c r="D964" s="7" t="s">
        <v>95</v>
      </c>
      <c r="E964" s="7" t="s">
        <v>54</v>
      </c>
      <c r="F964" s="7" t="s">
        <v>55</v>
      </c>
      <c r="G964" s="7" t="s">
        <v>13</v>
      </c>
      <c r="H964" s="7" t="s">
        <v>3226</v>
      </c>
      <c r="I964" s="16">
        <v>95.983999999999995</v>
      </c>
      <c r="J964" s="16">
        <v>4</v>
      </c>
      <c r="K964" s="16">
        <v>0.3</v>
      </c>
      <c r="L964" s="38">
        <v>-4.1135999999999981</v>
      </c>
      <c r="M964" s="19">
        <f t="shared" si="135"/>
        <v>2016</v>
      </c>
      <c r="N964" s="19">
        <f t="shared" si="136"/>
        <v>4</v>
      </c>
      <c r="O964" s="19">
        <f t="shared" si="137"/>
        <v>15</v>
      </c>
      <c r="P964" s="12">
        <f t="shared" si="138"/>
        <v>198901.4360000001</v>
      </c>
      <c r="Q964" s="12">
        <f t="shared" si="139"/>
        <v>31632.625499999998</v>
      </c>
      <c r="R964" s="12">
        <f t="shared" si="140"/>
        <v>7423.0379999999996</v>
      </c>
      <c r="S964" s="10">
        <f t="shared" si="141"/>
        <v>89</v>
      </c>
      <c r="T964" s="10">
        <f t="shared" si="142"/>
        <v>15</v>
      </c>
      <c r="U964" s="46">
        <f t="shared" si="143"/>
        <v>296.92151999999999</v>
      </c>
    </row>
    <row r="965" spans="1:21" s="27" customFormat="1" x14ac:dyDescent="0.45">
      <c r="A965" s="40">
        <v>42468</v>
      </c>
      <c r="B965" s="9">
        <v>42474</v>
      </c>
      <c r="C965" s="7" t="s">
        <v>9</v>
      </c>
      <c r="D965" s="7" t="s">
        <v>19</v>
      </c>
      <c r="E965" s="7" t="s">
        <v>20</v>
      </c>
      <c r="F965" s="7" t="s">
        <v>21</v>
      </c>
      <c r="G965" s="7" t="s">
        <v>13</v>
      </c>
      <c r="H965" s="7" t="s">
        <v>3228</v>
      </c>
      <c r="I965" s="16">
        <v>24.700000000000003</v>
      </c>
      <c r="J965" s="16">
        <v>5</v>
      </c>
      <c r="K965" s="16">
        <v>0</v>
      </c>
      <c r="L965" s="38">
        <v>10.374000000000001</v>
      </c>
      <c r="M965" s="19">
        <f t="shared" si="135"/>
        <v>2016</v>
      </c>
      <c r="N965" s="19">
        <f t="shared" si="136"/>
        <v>4</v>
      </c>
      <c r="O965" s="19">
        <f t="shared" si="137"/>
        <v>15</v>
      </c>
      <c r="P965" s="12">
        <f t="shared" si="138"/>
        <v>198901.4360000001</v>
      </c>
      <c r="Q965" s="12">
        <f t="shared" si="139"/>
        <v>31632.625499999998</v>
      </c>
      <c r="R965" s="12">
        <f t="shared" si="140"/>
        <v>7423.0379999999996</v>
      </c>
      <c r="S965" s="10">
        <f t="shared" si="141"/>
        <v>89</v>
      </c>
      <c r="T965" s="10">
        <f t="shared" si="142"/>
        <v>15</v>
      </c>
      <c r="U965" s="46">
        <f t="shared" si="143"/>
        <v>296.92151999999999</v>
      </c>
    </row>
    <row r="966" spans="1:21" s="27" customFormat="1" x14ac:dyDescent="0.45">
      <c r="A966" s="40">
        <v>42468</v>
      </c>
      <c r="B966" s="9">
        <v>42471</v>
      </c>
      <c r="C966" s="7" t="s">
        <v>9</v>
      </c>
      <c r="D966" s="7" t="s">
        <v>248</v>
      </c>
      <c r="E966" s="7" t="s">
        <v>615</v>
      </c>
      <c r="F966" s="7" t="s">
        <v>12</v>
      </c>
      <c r="G966" s="7" t="s">
        <v>13</v>
      </c>
      <c r="H966" s="7" t="s">
        <v>14</v>
      </c>
      <c r="I966" s="16">
        <v>354.90000000000003</v>
      </c>
      <c r="J966" s="16">
        <v>5</v>
      </c>
      <c r="K966" s="16">
        <v>0</v>
      </c>
      <c r="L966" s="38">
        <v>88.725000000000023</v>
      </c>
      <c r="M966" s="19">
        <f t="shared" si="135"/>
        <v>2016</v>
      </c>
      <c r="N966" s="19">
        <f t="shared" si="136"/>
        <v>4</v>
      </c>
      <c r="O966" s="19">
        <f t="shared" si="137"/>
        <v>15</v>
      </c>
      <c r="P966" s="12">
        <f t="shared" si="138"/>
        <v>198901.4360000001</v>
      </c>
      <c r="Q966" s="12">
        <f t="shared" si="139"/>
        <v>31632.625499999998</v>
      </c>
      <c r="R966" s="12">
        <f t="shared" si="140"/>
        <v>7423.0379999999996</v>
      </c>
      <c r="S966" s="10">
        <f t="shared" si="141"/>
        <v>89</v>
      </c>
      <c r="T966" s="10">
        <f t="shared" si="142"/>
        <v>15</v>
      </c>
      <c r="U966" s="46">
        <f t="shared" si="143"/>
        <v>296.92151999999999</v>
      </c>
    </row>
    <row r="967" spans="1:21" s="27" customFormat="1" x14ac:dyDescent="0.45">
      <c r="A967" s="40">
        <v>42468</v>
      </c>
      <c r="B967" s="9">
        <v>42475</v>
      </c>
      <c r="C967" s="7" t="s">
        <v>52</v>
      </c>
      <c r="D967" s="7" t="s">
        <v>2416</v>
      </c>
      <c r="E967" s="7" t="s">
        <v>811</v>
      </c>
      <c r="F967" s="7" t="s">
        <v>12</v>
      </c>
      <c r="G967" s="7" t="s">
        <v>13</v>
      </c>
      <c r="H967" s="7" t="s">
        <v>3228</v>
      </c>
      <c r="I967" s="16">
        <v>159.91999999999999</v>
      </c>
      <c r="J967" s="16">
        <v>4</v>
      </c>
      <c r="K967" s="16">
        <v>0</v>
      </c>
      <c r="L967" s="38">
        <v>31.983999999999995</v>
      </c>
      <c r="M967" s="19">
        <f t="shared" si="135"/>
        <v>2016</v>
      </c>
      <c r="N967" s="19">
        <f t="shared" si="136"/>
        <v>4</v>
      </c>
      <c r="O967" s="19">
        <f t="shared" si="137"/>
        <v>15</v>
      </c>
      <c r="P967" s="12">
        <f t="shared" si="138"/>
        <v>198901.4360000001</v>
      </c>
      <c r="Q967" s="12">
        <f t="shared" si="139"/>
        <v>31632.625499999998</v>
      </c>
      <c r="R967" s="12">
        <f t="shared" si="140"/>
        <v>7423.0379999999996</v>
      </c>
      <c r="S967" s="10">
        <f t="shared" si="141"/>
        <v>89</v>
      </c>
      <c r="T967" s="10">
        <f t="shared" si="142"/>
        <v>15</v>
      </c>
      <c r="U967" s="46">
        <f t="shared" si="143"/>
        <v>296.92151999999999</v>
      </c>
    </row>
    <row r="968" spans="1:21" s="27" customFormat="1" x14ac:dyDescent="0.45">
      <c r="A968" s="40">
        <v>42469</v>
      </c>
      <c r="B968" s="9">
        <v>42474</v>
      </c>
      <c r="C968" s="7" t="s">
        <v>9</v>
      </c>
      <c r="D968" s="7" t="s">
        <v>19</v>
      </c>
      <c r="E968" s="7" t="s">
        <v>20</v>
      </c>
      <c r="F968" s="7" t="s">
        <v>21</v>
      </c>
      <c r="G968" s="7" t="s">
        <v>13</v>
      </c>
      <c r="H968" s="7" t="s">
        <v>14</v>
      </c>
      <c r="I968" s="16">
        <v>556.66499999999996</v>
      </c>
      <c r="J968" s="16">
        <v>5</v>
      </c>
      <c r="K968" s="16">
        <v>0.15</v>
      </c>
      <c r="L968" s="38">
        <v>6.5490000000000208</v>
      </c>
      <c r="M968" s="19">
        <f t="shared" si="135"/>
        <v>2016</v>
      </c>
      <c r="N968" s="19">
        <f t="shared" si="136"/>
        <v>4</v>
      </c>
      <c r="O968" s="19">
        <f t="shared" si="137"/>
        <v>15</v>
      </c>
      <c r="P968" s="12">
        <f t="shared" si="138"/>
        <v>198901.4360000001</v>
      </c>
      <c r="Q968" s="12">
        <f t="shared" si="139"/>
        <v>31632.625499999998</v>
      </c>
      <c r="R968" s="12">
        <f t="shared" si="140"/>
        <v>7423.0379999999996</v>
      </c>
      <c r="S968" s="10">
        <f t="shared" si="141"/>
        <v>89</v>
      </c>
      <c r="T968" s="10">
        <f t="shared" si="142"/>
        <v>15</v>
      </c>
      <c r="U968" s="46">
        <f t="shared" si="143"/>
        <v>296.92151999999999</v>
      </c>
    </row>
    <row r="969" spans="1:21" s="27" customFormat="1" x14ac:dyDescent="0.45">
      <c r="A969" s="40">
        <v>42472</v>
      </c>
      <c r="B969" s="9">
        <v>42476</v>
      </c>
      <c r="C969" s="7" t="s">
        <v>9</v>
      </c>
      <c r="D969" s="7" t="s">
        <v>164</v>
      </c>
      <c r="E969" s="7" t="s">
        <v>165</v>
      </c>
      <c r="F969" s="7" t="s">
        <v>12</v>
      </c>
      <c r="G969" s="7" t="s">
        <v>13</v>
      </c>
      <c r="H969" s="7" t="s">
        <v>29</v>
      </c>
      <c r="I969" s="16">
        <v>343.92</v>
      </c>
      <c r="J969" s="16">
        <v>4</v>
      </c>
      <c r="K969" s="16">
        <v>0</v>
      </c>
      <c r="L969" s="38">
        <v>75.662399999999991</v>
      </c>
      <c r="M969" s="19">
        <f t="shared" si="135"/>
        <v>2016</v>
      </c>
      <c r="N969" s="19">
        <f t="shared" si="136"/>
        <v>4</v>
      </c>
      <c r="O969" s="19">
        <f t="shared" si="137"/>
        <v>16</v>
      </c>
      <c r="P969" s="12">
        <f t="shared" si="138"/>
        <v>198901.4360000001</v>
      </c>
      <c r="Q969" s="12">
        <f t="shared" si="139"/>
        <v>31632.625499999998</v>
      </c>
      <c r="R969" s="12">
        <f t="shared" si="140"/>
        <v>8018.5340000000006</v>
      </c>
      <c r="S969" s="10">
        <f t="shared" si="141"/>
        <v>72</v>
      </c>
      <c r="T969" s="10">
        <f t="shared" si="142"/>
        <v>12</v>
      </c>
      <c r="U969" s="46">
        <f t="shared" si="143"/>
        <v>381.83495238095242</v>
      </c>
    </row>
    <row r="970" spans="1:21" s="27" customFormat="1" x14ac:dyDescent="0.45">
      <c r="A970" s="40">
        <v>42472</v>
      </c>
      <c r="B970" s="9">
        <v>42476</v>
      </c>
      <c r="C970" s="7" t="s">
        <v>9</v>
      </c>
      <c r="D970" s="7" t="s">
        <v>19</v>
      </c>
      <c r="E970" s="7" t="s">
        <v>20</v>
      </c>
      <c r="F970" s="7" t="s">
        <v>21</v>
      </c>
      <c r="G970" s="7" t="s">
        <v>13</v>
      </c>
      <c r="H970" s="7" t="s">
        <v>3226</v>
      </c>
      <c r="I970" s="16">
        <v>638.28800000000012</v>
      </c>
      <c r="J970" s="16">
        <v>7</v>
      </c>
      <c r="K970" s="16">
        <v>0.2</v>
      </c>
      <c r="L970" s="38">
        <v>-31.914400000000015</v>
      </c>
      <c r="M970" s="19">
        <f t="shared" si="135"/>
        <v>2016</v>
      </c>
      <c r="N970" s="19">
        <f t="shared" si="136"/>
        <v>4</v>
      </c>
      <c r="O970" s="19">
        <f t="shared" si="137"/>
        <v>16</v>
      </c>
      <c r="P970" s="12">
        <f t="shared" si="138"/>
        <v>198901.4360000001</v>
      </c>
      <c r="Q970" s="12">
        <f t="shared" si="139"/>
        <v>31632.625499999998</v>
      </c>
      <c r="R970" s="12">
        <f t="shared" si="140"/>
        <v>8018.5340000000006</v>
      </c>
      <c r="S970" s="10">
        <f t="shared" si="141"/>
        <v>72</v>
      </c>
      <c r="T970" s="10">
        <f t="shared" si="142"/>
        <v>12</v>
      </c>
      <c r="U970" s="46">
        <f t="shared" si="143"/>
        <v>381.83495238095242</v>
      </c>
    </row>
    <row r="971" spans="1:21" s="27" customFormat="1" x14ac:dyDescent="0.45">
      <c r="A971" s="40">
        <v>42472</v>
      </c>
      <c r="B971" s="9">
        <v>42474</v>
      </c>
      <c r="C971" s="7" t="s">
        <v>9</v>
      </c>
      <c r="D971" s="7" t="s">
        <v>19</v>
      </c>
      <c r="E971" s="7" t="s">
        <v>20</v>
      </c>
      <c r="F971" s="7" t="s">
        <v>21</v>
      </c>
      <c r="G971" s="7" t="s">
        <v>13</v>
      </c>
      <c r="H971" s="7" t="s">
        <v>3226</v>
      </c>
      <c r="I971" s="16">
        <v>194.35200000000003</v>
      </c>
      <c r="J971" s="16">
        <v>3</v>
      </c>
      <c r="K971" s="16">
        <v>0.2</v>
      </c>
      <c r="L971" s="38">
        <v>-36.441000000000031</v>
      </c>
      <c r="M971" s="19">
        <f t="shared" si="135"/>
        <v>2016</v>
      </c>
      <c r="N971" s="19">
        <f t="shared" si="136"/>
        <v>4</v>
      </c>
      <c r="O971" s="19">
        <f t="shared" si="137"/>
        <v>16</v>
      </c>
      <c r="P971" s="12">
        <f t="shared" si="138"/>
        <v>198901.4360000001</v>
      </c>
      <c r="Q971" s="12">
        <f t="shared" si="139"/>
        <v>31632.625499999998</v>
      </c>
      <c r="R971" s="12">
        <f t="shared" si="140"/>
        <v>8018.5340000000006</v>
      </c>
      <c r="S971" s="10">
        <f t="shared" si="141"/>
        <v>72</v>
      </c>
      <c r="T971" s="10">
        <f t="shared" si="142"/>
        <v>12</v>
      </c>
      <c r="U971" s="46">
        <f t="shared" si="143"/>
        <v>381.83495238095242</v>
      </c>
    </row>
    <row r="972" spans="1:21" s="27" customFormat="1" x14ac:dyDescent="0.45">
      <c r="A972" s="40">
        <v>42474</v>
      </c>
      <c r="B972" s="9">
        <v>42478</v>
      </c>
      <c r="C972" s="7" t="s">
        <v>9</v>
      </c>
      <c r="D972" s="7" t="s">
        <v>19</v>
      </c>
      <c r="E972" s="7" t="s">
        <v>20</v>
      </c>
      <c r="F972" s="7" t="s">
        <v>21</v>
      </c>
      <c r="G972" s="7" t="s">
        <v>13</v>
      </c>
      <c r="H972" s="7" t="s">
        <v>3226</v>
      </c>
      <c r="I972" s="16">
        <v>383.8</v>
      </c>
      <c r="J972" s="16">
        <v>5</v>
      </c>
      <c r="K972" s="16">
        <v>0.2</v>
      </c>
      <c r="L972" s="38">
        <v>38.379999999999981</v>
      </c>
      <c r="M972" s="19">
        <f t="shared" si="135"/>
        <v>2016</v>
      </c>
      <c r="N972" s="19">
        <f t="shared" si="136"/>
        <v>4</v>
      </c>
      <c r="O972" s="19">
        <f t="shared" si="137"/>
        <v>16</v>
      </c>
      <c r="P972" s="12">
        <f t="shared" si="138"/>
        <v>198901.4360000001</v>
      </c>
      <c r="Q972" s="12">
        <f t="shared" si="139"/>
        <v>31632.625499999998</v>
      </c>
      <c r="R972" s="12">
        <f t="shared" si="140"/>
        <v>8018.5340000000006</v>
      </c>
      <c r="S972" s="10">
        <f t="shared" si="141"/>
        <v>72</v>
      </c>
      <c r="T972" s="10">
        <f t="shared" si="142"/>
        <v>12</v>
      </c>
      <c r="U972" s="46">
        <f t="shared" si="143"/>
        <v>381.83495238095242</v>
      </c>
    </row>
    <row r="973" spans="1:21" s="27" customFormat="1" x14ac:dyDescent="0.45">
      <c r="A973" s="40">
        <v>42474</v>
      </c>
      <c r="B973" s="9">
        <v>42474</v>
      </c>
      <c r="C973" s="7" t="s">
        <v>9</v>
      </c>
      <c r="D973" s="7" t="s">
        <v>1737</v>
      </c>
      <c r="E973" s="7" t="s">
        <v>160</v>
      </c>
      <c r="F973" s="7" t="s">
        <v>21</v>
      </c>
      <c r="G973" s="7" t="s">
        <v>13</v>
      </c>
      <c r="H973" s="7" t="s">
        <v>3226</v>
      </c>
      <c r="I973" s="16">
        <v>933.53600000000006</v>
      </c>
      <c r="J973" s="16">
        <v>4</v>
      </c>
      <c r="K973" s="16">
        <v>0.2</v>
      </c>
      <c r="L973" s="38">
        <v>105.02279999999996</v>
      </c>
      <c r="M973" s="19">
        <f t="shared" si="135"/>
        <v>2016</v>
      </c>
      <c r="N973" s="19">
        <f t="shared" si="136"/>
        <v>4</v>
      </c>
      <c r="O973" s="19">
        <f t="shared" si="137"/>
        <v>16</v>
      </c>
      <c r="P973" s="12">
        <f t="shared" si="138"/>
        <v>198901.4360000001</v>
      </c>
      <c r="Q973" s="12">
        <f t="shared" si="139"/>
        <v>31632.625499999998</v>
      </c>
      <c r="R973" s="12">
        <f t="shared" si="140"/>
        <v>8018.5340000000006</v>
      </c>
      <c r="S973" s="10">
        <f t="shared" si="141"/>
        <v>72</v>
      </c>
      <c r="T973" s="10">
        <f t="shared" si="142"/>
        <v>12</v>
      </c>
      <c r="U973" s="46">
        <f t="shared" si="143"/>
        <v>381.83495238095242</v>
      </c>
    </row>
    <row r="974" spans="1:21" s="27" customFormat="1" x14ac:dyDescent="0.45">
      <c r="A974" s="40">
        <v>42475</v>
      </c>
      <c r="B974" s="9">
        <v>42477</v>
      </c>
      <c r="C974" s="7" t="s">
        <v>9</v>
      </c>
      <c r="D974" s="7" t="s">
        <v>67</v>
      </c>
      <c r="E974" s="7" t="s">
        <v>20</v>
      </c>
      <c r="F974" s="7" t="s">
        <v>21</v>
      </c>
      <c r="G974" s="7" t="s">
        <v>13</v>
      </c>
      <c r="H974" s="7" t="s">
        <v>3226</v>
      </c>
      <c r="I974" s="16">
        <v>1121.568</v>
      </c>
      <c r="J974" s="16">
        <v>2</v>
      </c>
      <c r="K974" s="16">
        <v>0.2</v>
      </c>
      <c r="L974" s="38">
        <v>0</v>
      </c>
      <c r="M974" s="19">
        <f t="shared" si="135"/>
        <v>2016</v>
      </c>
      <c r="N974" s="19">
        <f t="shared" si="136"/>
        <v>4</v>
      </c>
      <c r="O974" s="19">
        <f t="shared" si="137"/>
        <v>16</v>
      </c>
      <c r="P974" s="12">
        <f t="shared" si="138"/>
        <v>198901.4360000001</v>
      </c>
      <c r="Q974" s="12">
        <f t="shared" si="139"/>
        <v>31632.625499999998</v>
      </c>
      <c r="R974" s="12">
        <f t="shared" si="140"/>
        <v>8018.5340000000006</v>
      </c>
      <c r="S974" s="10">
        <f t="shared" si="141"/>
        <v>72</v>
      </c>
      <c r="T974" s="10">
        <f t="shared" si="142"/>
        <v>12</v>
      </c>
      <c r="U974" s="46">
        <f t="shared" si="143"/>
        <v>381.83495238095242</v>
      </c>
    </row>
    <row r="975" spans="1:21" s="27" customFormat="1" x14ac:dyDescent="0.45">
      <c r="A975" s="40">
        <v>42476</v>
      </c>
      <c r="B975" s="9">
        <v>42480</v>
      </c>
      <c r="C975" s="7" t="s">
        <v>18</v>
      </c>
      <c r="D975" s="7" t="s">
        <v>544</v>
      </c>
      <c r="E975" s="7" t="s">
        <v>389</v>
      </c>
      <c r="F975" s="7" t="s">
        <v>79</v>
      </c>
      <c r="G975" s="7" t="s">
        <v>13</v>
      </c>
      <c r="H975" s="7" t="s">
        <v>3228</v>
      </c>
      <c r="I975" s="16">
        <v>9.9600000000000009</v>
      </c>
      <c r="J975" s="16">
        <v>2</v>
      </c>
      <c r="K975" s="16">
        <v>0</v>
      </c>
      <c r="L975" s="38">
        <v>3.2867999999999995</v>
      </c>
      <c r="M975" s="19">
        <f t="shared" si="135"/>
        <v>2016</v>
      </c>
      <c r="N975" s="19">
        <f t="shared" si="136"/>
        <v>4</v>
      </c>
      <c r="O975" s="19">
        <f t="shared" si="137"/>
        <v>16</v>
      </c>
      <c r="P975" s="12">
        <f t="shared" si="138"/>
        <v>198901.4360000001</v>
      </c>
      <c r="Q975" s="12">
        <f t="shared" si="139"/>
        <v>31632.625499999998</v>
      </c>
      <c r="R975" s="12">
        <f t="shared" si="140"/>
        <v>8018.5340000000006</v>
      </c>
      <c r="S975" s="10">
        <f t="shared" si="141"/>
        <v>72</v>
      </c>
      <c r="T975" s="10">
        <f t="shared" si="142"/>
        <v>12</v>
      </c>
      <c r="U975" s="46">
        <f t="shared" si="143"/>
        <v>381.83495238095242</v>
      </c>
    </row>
    <row r="976" spans="1:21" s="27" customFormat="1" x14ac:dyDescent="0.45">
      <c r="A976" s="40">
        <v>42477</v>
      </c>
      <c r="B976" s="9">
        <v>42481</v>
      </c>
      <c r="C976" s="7" t="s">
        <v>52</v>
      </c>
      <c r="D976" s="7" t="s">
        <v>1975</v>
      </c>
      <c r="E976" s="7" t="s">
        <v>44</v>
      </c>
      <c r="F976" s="7" t="s">
        <v>12</v>
      </c>
      <c r="G976" s="7" t="s">
        <v>13</v>
      </c>
      <c r="H976" s="7" t="s">
        <v>3228</v>
      </c>
      <c r="I976" s="16">
        <v>18.624000000000002</v>
      </c>
      <c r="J976" s="16">
        <v>8</v>
      </c>
      <c r="K976" s="16">
        <v>0.2</v>
      </c>
      <c r="L976" s="38">
        <v>6.2855999999999987</v>
      </c>
      <c r="M976" s="19">
        <f t="shared" si="135"/>
        <v>2016</v>
      </c>
      <c r="N976" s="19">
        <f t="shared" si="136"/>
        <v>4</v>
      </c>
      <c r="O976" s="19">
        <f t="shared" si="137"/>
        <v>17</v>
      </c>
      <c r="P976" s="12">
        <f t="shared" si="138"/>
        <v>198901.4360000001</v>
      </c>
      <c r="Q976" s="12">
        <f t="shared" si="139"/>
        <v>31632.625499999998</v>
      </c>
      <c r="R976" s="12">
        <f t="shared" si="140"/>
        <v>7383.5790000000006</v>
      </c>
      <c r="S976" s="10">
        <f t="shared" si="141"/>
        <v>89</v>
      </c>
      <c r="T976" s="10">
        <f t="shared" si="142"/>
        <v>16</v>
      </c>
      <c r="U976" s="46">
        <f t="shared" si="143"/>
        <v>321.02517391304349</v>
      </c>
    </row>
    <row r="977" spans="1:21" s="27" customFormat="1" x14ac:dyDescent="0.45">
      <c r="A977" s="40">
        <v>42477</v>
      </c>
      <c r="B977" s="9">
        <v>42481</v>
      </c>
      <c r="C977" s="7" t="s">
        <v>9</v>
      </c>
      <c r="D977" s="7" t="s">
        <v>544</v>
      </c>
      <c r="E977" s="7" t="s">
        <v>20</v>
      </c>
      <c r="F977" s="7" t="s">
        <v>21</v>
      </c>
      <c r="G977" s="7" t="s">
        <v>13</v>
      </c>
      <c r="H977" s="7" t="s">
        <v>14</v>
      </c>
      <c r="I977" s="16">
        <v>257.49900000000002</v>
      </c>
      <c r="J977" s="16">
        <v>3</v>
      </c>
      <c r="K977" s="16">
        <v>0.15</v>
      </c>
      <c r="L977" s="38">
        <v>24.235199999999978</v>
      </c>
      <c r="M977" s="19">
        <f t="shared" si="135"/>
        <v>2016</v>
      </c>
      <c r="N977" s="19">
        <f t="shared" si="136"/>
        <v>4</v>
      </c>
      <c r="O977" s="19">
        <f t="shared" si="137"/>
        <v>17</v>
      </c>
      <c r="P977" s="12">
        <f t="shared" si="138"/>
        <v>198901.4360000001</v>
      </c>
      <c r="Q977" s="12">
        <f t="shared" si="139"/>
        <v>31632.625499999998</v>
      </c>
      <c r="R977" s="12">
        <f t="shared" si="140"/>
        <v>7383.5790000000006</v>
      </c>
      <c r="S977" s="10">
        <f t="shared" si="141"/>
        <v>89</v>
      </c>
      <c r="T977" s="10">
        <f t="shared" si="142"/>
        <v>16</v>
      </c>
      <c r="U977" s="46">
        <f t="shared" si="143"/>
        <v>321.02517391304349</v>
      </c>
    </row>
    <row r="978" spans="1:21" s="27" customFormat="1" x14ac:dyDescent="0.45">
      <c r="A978" s="40">
        <v>42477</v>
      </c>
      <c r="B978" s="9">
        <v>42482</v>
      </c>
      <c r="C978" s="7" t="s">
        <v>18</v>
      </c>
      <c r="D978" s="7" t="s">
        <v>194</v>
      </c>
      <c r="E978" s="7" t="s">
        <v>173</v>
      </c>
      <c r="F978" s="7" t="s">
        <v>12</v>
      </c>
      <c r="G978" s="7" t="s">
        <v>13</v>
      </c>
      <c r="H978" s="7" t="s">
        <v>3228</v>
      </c>
      <c r="I978" s="16">
        <v>79.12</v>
      </c>
      <c r="J978" s="16">
        <v>5</v>
      </c>
      <c r="K978" s="16">
        <v>0.2</v>
      </c>
      <c r="L978" s="38">
        <v>13.845999999999997</v>
      </c>
      <c r="M978" s="19">
        <f t="shared" si="135"/>
        <v>2016</v>
      </c>
      <c r="N978" s="19">
        <f t="shared" si="136"/>
        <v>4</v>
      </c>
      <c r="O978" s="19">
        <f t="shared" si="137"/>
        <v>17</v>
      </c>
      <c r="P978" s="12">
        <f t="shared" si="138"/>
        <v>198901.4360000001</v>
      </c>
      <c r="Q978" s="12">
        <f t="shared" si="139"/>
        <v>31632.625499999998</v>
      </c>
      <c r="R978" s="12">
        <f t="shared" si="140"/>
        <v>7383.5790000000006</v>
      </c>
      <c r="S978" s="10">
        <f t="shared" si="141"/>
        <v>89</v>
      </c>
      <c r="T978" s="10">
        <f t="shared" si="142"/>
        <v>16</v>
      </c>
      <c r="U978" s="46">
        <f t="shared" si="143"/>
        <v>321.02517391304349</v>
      </c>
    </row>
    <row r="979" spans="1:21" s="27" customFormat="1" x14ac:dyDescent="0.45">
      <c r="A979" s="40">
        <v>42478</v>
      </c>
      <c r="B979" s="9">
        <v>42483</v>
      </c>
      <c r="C979" s="7" t="s">
        <v>18</v>
      </c>
      <c r="D979" s="7" t="s">
        <v>95</v>
      </c>
      <c r="E979" s="7" t="s">
        <v>54</v>
      </c>
      <c r="F979" s="7" t="s">
        <v>55</v>
      </c>
      <c r="G979" s="7" t="s">
        <v>13</v>
      </c>
      <c r="H979" s="7" t="s">
        <v>3226</v>
      </c>
      <c r="I979" s="16">
        <v>344.37199999999996</v>
      </c>
      <c r="J979" s="16">
        <v>4</v>
      </c>
      <c r="K979" s="16">
        <v>0.3</v>
      </c>
      <c r="L979" s="38">
        <v>-93.472400000000022</v>
      </c>
      <c r="M979" s="19">
        <f t="shared" si="135"/>
        <v>2016</v>
      </c>
      <c r="N979" s="19">
        <f t="shared" si="136"/>
        <v>4</v>
      </c>
      <c r="O979" s="19">
        <f t="shared" si="137"/>
        <v>17</v>
      </c>
      <c r="P979" s="12">
        <f t="shared" si="138"/>
        <v>198901.4360000001</v>
      </c>
      <c r="Q979" s="12">
        <f t="shared" si="139"/>
        <v>31632.625499999998</v>
      </c>
      <c r="R979" s="12">
        <f t="shared" si="140"/>
        <v>7383.5790000000006</v>
      </c>
      <c r="S979" s="10">
        <f t="shared" si="141"/>
        <v>89</v>
      </c>
      <c r="T979" s="10">
        <f t="shared" si="142"/>
        <v>16</v>
      </c>
      <c r="U979" s="46">
        <f t="shared" si="143"/>
        <v>321.02517391304349</v>
      </c>
    </row>
    <row r="980" spans="1:21" s="27" customFormat="1" x14ac:dyDescent="0.45">
      <c r="A980" s="40">
        <v>42478</v>
      </c>
      <c r="B980" s="9">
        <v>42483</v>
      </c>
      <c r="C980" s="7" t="s">
        <v>18</v>
      </c>
      <c r="D980" s="7" t="s">
        <v>95</v>
      </c>
      <c r="E980" s="7" t="s">
        <v>54</v>
      </c>
      <c r="F980" s="7" t="s">
        <v>55</v>
      </c>
      <c r="G980" s="7" t="s">
        <v>13</v>
      </c>
      <c r="H980" s="7" t="s">
        <v>3228</v>
      </c>
      <c r="I980" s="16">
        <v>127.88</v>
      </c>
      <c r="J980" s="16">
        <v>5</v>
      </c>
      <c r="K980" s="16">
        <v>0.6</v>
      </c>
      <c r="L980" s="38">
        <v>-67.137</v>
      </c>
      <c r="M980" s="19">
        <f t="shared" si="135"/>
        <v>2016</v>
      </c>
      <c r="N980" s="19">
        <f t="shared" si="136"/>
        <v>4</v>
      </c>
      <c r="O980" s="19">
        <f t="shared" si="137"/>
        <v>17</v>
      </c>
      <c r="P980" s="12">
        <f t="shared" si="138"/>
        <v>198901.4360000001</v>
      </c>
      <c r="Q980" s="12">
        <f t="shared" si="139"/>
        <v>31632.625499999998</v>
      </c>
      <c r="R980" s="12">
        <f t="shared" si="140"/>
        <v>7383.5790000000006</v>
      </c>
      <c r="S980" s="10">
        <f t="shared" si="141"/>
        <v>89</v>
      </c>
      <c r="T980" s="10">
        <f t="shared" si="142"/>
        <v>16</v>
      </c>
      <c r="U980" s="46">
        <f t="shared" si="143"/>
        <v>321.02517391304349</v>
      </c>
    </row>
    <row r="981" spans="1:21" s="27" customFormat="1" x14ac:dyDescent="0.45">
      <c r="A981" s="40">
        <v>42479</v>
      </c>
      <c r="B981" s="9">
        <v>42485</v>
      </c>
      <c r="C981" s="7" t="s">
        <v>52</v>
      </c>
      <c r="D981" s="7" t="s">
        <v>248</v>
      </c>
      <c r="E981" s="7" t="s">
        <v>249</v>
      </c>
      <c r="F981" s="7" t="s">
        <v>79</v>
      </c>
      <c r="G981" s="7" t="s">
        <v>13</v>
      </c>
      <c r="H981" s="7" t="s">
        <v>29</v>
      </c>
      <c r="I981" s="16">
        <v>205.17599999999999</v>
      </c>
      <c r="J981" s="16">
        <v>2</v>
      </c>
      <c r="K981" s="16">
        <v>0.4</v>
      </c>
      <c r="L981" s="38">
        <v>-58.133199999999988</v>
      </c>
      <c r="M981" s="19">
        <f t="shared" si="135"/>
        <v>2016</v>
      </c>
      <c r="N981" s="19">
        <f t="shared" si="136"/>
        <v>4</v>
      </c>
      <c r="O981" s="19">
        <f t="shared" si="137"/>
        <v>17</v>
      </c>
      <c r="P981" s="12">
        <f t="shared" si="138"/>
        <v>198901.4360000001</v>
      </c>
      <c r="Q981" s="12">
        <f t="shared" si="139"/>
        <v>31632.625499999998</v>
      </c>
      <c r="R981" s="12">
        <f t="shared" si="140"/>
        <v>7383.5790000000006</v>
      </c>
      <c r="S981" s="10">
        <f t="shared" si="141"/>
        <v>89</v>
      </c>
      <c r="T981" s="10">
        <f t="shared" si="142"/>
        <v>16</v>
      </c>
      <c r="U981" s="46">
        <f t="shared" si="143"/>
        <v>321.02517391304349</v>
      </c>
    </row>
    <row r="982" spans="1:21" s="27" customFormat="1" x14ac:dyDescent="0.45">
      <c r="A982" s="40">
        <v>42482</v>
      </c>
      <c r="B982" s="9">
        <v>42489</v>
      </c>
      <c r="C982" s="7" t="s">
        <v>52</v>
      </c>
      <c r="D982" s="7" t="s">
        <v>271</v>
      </c>
      <c r="E982" s="7" t="s">
        <v>160</v>
      </c>
      <c r="F982" s="7" t="s">
        <v>21</v>
      </c>
      <c r="G982" s="7" t="s">
        <v>13</v>
      </c>
      <c r="H982" s="7" t="s">
        <v>3228</v>
      </c>
      <c r="I982" s="16">
        <v>23.56</v>
      </c>
      <c r="J982" s="16">
        <v>5</v>
      </c>
      <c r="K982" s="16">
        <v>0.2</v>
      </c>
      <c r="L982" s="38">
        <v>7.0680000000000005</v>
      </c>
      <c r="M982" s="19">
        <f t="shared" si="135"/>
        <v>2016</v>
      </c>
      <c r="N982" s="19">
        <f t="shared" si="136"/>
        <v>4</v>
      </c>
      <c r="O982" s="19">
        <f t="shared" si="137"/>
        <v>17</v>
      </c>
      <c r="P982" s="12">
        <f t="shared" si="138"/>
        <v>198901.4360000001</v>
      </c>
      <c r="Q982" s="12">
        <f t="shared" si="139"/>
        <v>31632.625499999998</v>
      </c>
      <c r="R982" s="12">
        <f t="shared" si="140"/>
        <v>7383.5790000000006</v>
      </c>
      <c r="S982" s="10">
        <f t="shared" si="141"/>
        <v>89</v>
      </c>
      <c r="T982" s="10">
        <f t="shared" si="142"/>
        <v>16</v>
      </c>
      <c r="U982" s="46">
        <f t="shared" si="143"/>
        <v>321.02517391304349</v>
      </c>
    </row>
    <row r="983" spans="1:21" s="27" customFormat="1" x14ac:dyDescent="0.45">
      <c r="A983" s="40">
        <v>42482</v>
      </c>
      <c r="B983" s="9">
        <v>42489</v>
      </c>
      <c r="C983" s="7" t="s">
        <v>52</v>
      </c>
      <c r="D983" s="7" t="s">
        <v>271</v>
      </c>
      <c r="E983" s="7" t="s">
        <v>160</v>
      </c>
      <c r="F983" s="7" t="s">
        <v>21</v>
      </c>
      <c r="G983" s="7" t="s">
        <v>13</v>
      </c>
      <c r="H983" s="7" t="s">
        <v>29</v>
      </c>
      <c r="I983" s="16">
        <v>1272.6299999999999</v>
      </c>
      <c r="J983" s="16">
        <v>6</v>
      </c>
      <c r="K983" s="16">
        <v>0.5</v>
      </c>
      <c r="L983" s="38">
        <v>-814.4831999999999</v>
      </c>
      <c r="M983" s="19">
        <f t="shared" si="135"/>
        <v>2016</v>
      </c>
      <c r="N983" s="19">
        <f t="shared" si="136"/>
        <v>4</v>
      </c>
      <c r="O983" s="19">
        <f t="shared" si="137"/>
        <v>17</v>
      </c>
      <c r="P983" s="12">
        <f t="shared" si="138"/>
        <v>198901.4360000001</v>
      </c>
      <c r="Q983" s="12">
        <f t="shared" si="139"/>
        <v>31632.625499999998</v>
      </c>
      <c r="R983" s="12">
        <f t="shared" si="140"/>
        <v>7383.5790000000006</v>
      </c>
      <c r="S983" s="10">
        <f t="shared" si="141"/>
        <v>89</v>
      </c>
      <c r="T983" s="10">
        <f t="shared" si="142"/>
        <v>16</v>
      </c>
      <c r="U983" s="46">
        <f t="shared" si="143"/>
        <v>321.02517391304349</v>
      </c>
    </row>
    <row r="984" spans="1:21" s="27" customFormat="1" x14ac:dyDescent="0.45">
      <c r="A984" s="40">
        <v>42482</v>
      </c>
      <c r="B984" s="9">
        <v>42486</v>
      </c>
      <c r="C984" s="7" t="s">
        <v>52</v>
      </c>
      <c r="D984" s="7" t="s">
        <v>1377</v>
      </c>
      <c r="E984" s="7" t="s">
        <v>295</v>
      </c>
      <c r="F984" s="7" t="s">
        <v>55</v>
      </c>
      <c r="G984" s="7" t="s">
        <v>13</v>
      </c>
      <c r="H984" s="7" t="s">
        <v>3228</v>
      </c>
      <c r="I984" s="16">
        <v>86.62</v>
      </c>
      <c r="J984" s="16">
        <v>2</v>
      </c>
      <c r="K984" s="16">
        <v>0</v>
      </c>
      <c r="L984" s="38">
        <v>8.6619999999999919</v>
      </c>
      <c r="M984" s="19">
        <f t="shared" si="135"/>
        <v>2016</v>
      </c>
      <c r="N984" s="19">
        <f t="shared" si="136"/>
        <v>4</v>
      </c>
      <c r="O984" s="19">
        <f t="shared" si="137"/>
        <v>17</v>
      </c>
      <c r="P984" s="12">
        <f t="shared" si="138"/>
        <v>198901.4360000001</v>
      </c>
      <c r="Q984" s="12">
        <f t="shared" si="139"/>
        <v>31632.625499999998</v>
      </c>
      <c r="R984" s="12">
        <f t="shared" si="140"/>
        <v>7383.5790000000006</v>
      </c>
      <c r="S984" s="10">
        <f t="shared" si="141"/>
        <v>89</v>
      </c>
      <c r="T984" s="10">
        <f t="shared" si="142"/>
        <v>16</v>
      </c>
      <c r="U984" s="46">
        <f t="shared" si="143"/>
        <v>321.02517391304349</v>
      </c>
    </row>
    <row r="985" spans="1:21" s="27" customFormat="1" x14ac:dyDescent="0.45">
      <c r="A985" s="40">
        <v>42482</v>
      </c>
      <c r="B985" s="9">
        <v>42486</v>
      </c>
      <c r="C985" s="7" t="s">
        <v>9</v>
      </c>
      <c r="D985" s="7" t="s">
        <v>67</v>
      </c>
      <c r="E985" s="7" t="s">
        <v>20</v>
      </c>
      <c r="F985" s="7" t="s">
        <v>21</v>
      </c>
      <c r="G985" s="7" t="s">
        <v>13</v>
      </c>
      <c r="H985" s="7" t="s">
        <v>3228</v>
      </c>
      <c r="I985" s="16">
        <v>31.56</v>
      </c>
      <c r="J985" s="16">
        <v>3</v>
      </c>
      <c r="K985" s="16">
        <v>0</v>
      </c>
      <c r="L985" s="38">
        <v>10.4148</v>
      </c>
      <c r="M985" s="19">
        <f t="shared" si="135"/>
        <v>2016</v>
      </c>
      <c r="N985" s="19">
        <f t="shared" si="136"/>
        <v>4</v>
      </c>
      <c r="O985" s="19">
        <f t="shared" si="137"/>
        <v>17</v>
      </c>
      <c r="P985" s="12">
        <f t="shared" si="138"/>
        <v>198901.4360000001</v>
      </c>
      <c r="Q985" s="12">
        <f t="shared" si="139"/>
        <v>31632.625499999998</v>
      </c>
      <c r="R985" s="12">
        <f t="shared" si="140"/>
        <v>7383.5790000000006</v>
      </c>
      <c r="S985" s="10">
        <f t="shared" si="141"/>
        <v>89</v>
      </c>
      <c r="T985" s="10">
        <f t="shared" si="142"/>
        <v>16</v>
      </c>
      <c r="U985" s="46">
        <f t="shared" si="143"/>
        <v>321.02517391304349</v>
      </c>
    </row>
    <row r="986" spans="1:21" s="27" customFormat="1" x14ac:dyDescent="0.45">
      <c r="A986" s="40">
        <v>42484</v>
      </c>
      <c r="B986" s="9">
        <v>42488</v>
      </c>
      <c r="C986" s="7" t="s">
        <v>52</v>
      </c>
      <c r="D986" s="7" t="s">
        <v>527</v>
      </c>
      <c r="E986" s="7" t="s">
        <v>228</v>
      </c>
      <c r="F986" s="7" t="s">
        <v>21</v>
      </c>
      <c r="G986" s="7" t="s">
        <v>13</v>
      </c>
      <c r="H986" s="7" t="s">
        <v>3226</v>
      </c>
      <c r="I986" s="16">
        <v>1325.76</v>
      </c>
      <c r="J986" s="16">
        <v>6</v>
      </c>
      <c r="K986" s="16">
        <v>0.2</v>
      </c>
      <c r="L986" s="38">
        <v>149.14799999999991</v>
      </c>
      <c r="M986" s="19">
        <f t="shared" si="135"/>
        <v>2016</v>
      </c>
      <c r="N986" s="19">
        <f t="shared" si="136"/>
        <v>4</v>
      </c>
      <c r="O986" s="19">
        <f t="shared" si="137"/>
        <v>18</v>
      </c>
      <c r="P986" s="12">
        <f t="shared" si="138"/>
        <v>198901.4360000001</v>
      </c>
      <c r="Q986" s="12">
        <f t="shared" si="139"/>
        <v>31632.625499999998</v>
      </c>
      <c r="R986" s="12">
        <f t="shared" si="140"/>
        <v>5800.0445</v>
      </c>
      <c r="S986" s="10">
        <f t="shared" si="141"/>
        <v>67</v>
      </c>
      <c r="T986" s="10">
        <f t="shared" si="142"/>
        <v>14</v>
      </c>
      <c r="U986" s="46">
        <f t="shared" si="143"/>
        <v>290.00222500000001</v>
      </c>
    </row>
    <row r="987" spans="1:21" s="27" customFormat="1" x14ac:dyDescent="0.45">
      <c r="A987" s="40">
        <v>42486</v>
      </c>
      <c r="B987" s="9">
        <v>42491</v>
      </c>
      <c r="C987" s="7" t="s">
        <v>52</v>
      </c>
      <c r="D987" s="7" t="s">
        <v>138</v>
      </c>
      <c r="E987" s="7" t="s">
        <v>139</v>
      </c>
      <c r="F987" s="7" t="s">
        <v>79</v>
      </c>
      <c r="G987" s="7" t="s">
        <v>13</v>
      </c>
      <c r="H987" s="7" t="s">
        <v>3226</v>
      </c>
      <c r="I987" s="16">
        <v>434.64600000000002</v>
      </c>
      <c r="J987" s="16">
        <v>3</v>
      </c>
      <c r="K987" s="16">
        <v>0.1</v>
      </c>
      <c r="L987" s="38">
        <v>62.782199999999975</v>
      </c>
      <c r="M987" s="19">
        <f t="shared" si="135"/>
        <v>2016</v>
      </c>
      <c r="N987" s="19">
        <f t="shared" si="136"/>
        <v>4</v>
      </c>
      <c r="O987" s="19">
        <f t="shared" si="137"/>
        <v>18</v>
      </c>
      <c r="P987" s="12">
        <f t="shared" si="138"/>
        <v>198901.4360000001</v>
      </c>
      <c r="Q987" s="12">
        <f t="shared" si="139"/>
        <v>31632.625499999998</v>
      </c>
      <c r="R987" s="12">
        <f t="shared" si="140"/>
        <v>5800.0445</v>
      </c>
      <c r="S987" s="10">
        <f t="shared" si="141"/>
        <v>67</v>
      </c>
      <c r="T987" s="10">
        <f t="shared" si="142"/>
        <v>14</v>
      </c>
      <c r="U987" s="46">
        <f t="shared" si="143"/>
        <v>290.00222500000001</v>
      </c>
    </row>
    <row r="988" spans="1:21" s="27" customFormat="1" x14ac:dyDescent="0.45">
      <c r="A988" s="40">
        <v>42488</v>
      </c>
      <c r="B988" s="9">
        <v>42495</v>
      </c>
      <c r="C988" s="7" t="s">
        <v>18</v>
      </c>
      <c r="D988" s="7" t="s">
        <v>19</v>
      </c>
      <c r="E988" s="7" t="s">
        <v>20</v>
      </c>
      <c r="F988" s="7" t="s">
        <v>21</v>
      </c>
      <c r="G988" s="7" t="s">
        <v>13</v>
      </c>
      <c r="H988" s="7" t="s">
        <v>3226</v>
      </c>
      <c r="I988" s="16">
        <v>41.568000000000005</v>
      </c>
      <c r="J988" s="16">
        <v>2</v>
      </c>
      <c r="K988" s="16">
        <v>0.2</v>
      </c>
      <c r="L988" s="38">
        <v>2.5980000000000008</v>
      </c>
      <c r="M988" s="19">
        <f t="shared" si="135"/>
        <v>2016</v>
      </c>
      <c r="N988" s="19">
        <f t="shared" si="136"/>
        <v>4</v>
      </c>
      <c r="O988" s="19">
        <f t="shared" si="137"/>
        <v>18</v>
      </c>
      <c r="P988" s="12">
        <f t="shared" si="138"/>
        <v>198901.4360000001</v>
      </c>
      <c r="Q988" s="12">
        <f t="shared" si="139"/>
        <v>31632.625499999998</v>
      </c>
      <c r="R988" s="12">
        <f t="shared" si="140"/>
        <v>5800.0445</v>
      </c>
      <c r="S988" s="10">
        <f t="shared" si="141"/>
        <v>67</v>
      </c>
      <c r="T988" s="10">
        <f t="shared" si="142"/>
        <v>14</v>
      </c>
      <c r="U988" s="46">
        <f t="shared" si="143"/>
        <v>290.00222500000001</v>
      </c>
    </row>
    <row r="989" spans="1:21" s="27" customFormat="1" x14ac:dyDescent="0.45">
      <c r="A989" s="40">
        <v>42488</v>
      </c>
      <c r="B989" s="9">
        <v>42490</v>
      </c>
      <c r="C989" s="7" t="s">
        <v>9</v>
      </c>
      <c r="D989" s="7" t="s">
        <v>3122</v>
      </c>
      <c r="E989" s="7" t="s">
        <v>110</v>
      </c>
      <c r="F989" s="7" t="s">
        <v>55</v>
      </c>
      <c r="G989" s="7" t="s">
        <v>13</v>
      </c>
      <c r="H989" s="7" t="s">
        <v>3228</v>
      </c>
      <c r="I989" s="16">
        <v>30.344000000000001</v>
      </c>
      <c r="J989" s="16">
        <v>2</v>
      </c>
      <c r="K989" s="16">
        <v>0.6</v>
      </c>
      <c r="L989" s="38">
        <v>-31.861200000000004</v>
      </c>
      <c r="M989" s="19">
        <f t="shared" si="135"/>
        <v>2016</v>
      </c>
      <c r="N989" s="19">
        <f t="shared" si="136"/>
        <v>4</v>
      </c>
      <c r="O989" s="19">
        <f t="shared" si="137"/>
        <v>18</v>
      </c>
      <c r="P989" s="12">
        <f t="shared" si="138"/>
        <v>198901.4360000001</v>
      </c>
      <c r="Q989" s="12">
        <f t="shared" si="139"/>
        <v>31632.625499999998</v>
      </c>
      <c r="R989" s="12">
        <f t="shared" si="140"/>
        <v>5800.0445</v>
      </c>
      <c r="S989" s="10">
        <f t="shared" si="141"/>
        <v>67</v>
      </c>
      <c r="T989" s="10">
        <f t="shared" si="142"/>
        <v>14</v>
      </c>
      <c r="U989" s="46">
        <f t="shared" si="143"/>
        <v>290.00222500000001</v>
      </c>
    </row>
    <row r="990" spans="1:21" s="27" customFormat="1" x14ac:dyDescent="0.45">
      <c r="A990" s="40">
        <v>42490</v>
      </c>
      <c r="B990" s="9">
        <v>42495</v>
      </c>
      <c r="C990" s="7" t="s">
        <v>52</v>
      </c>
      <c r="D990" s="7" t="s">
        <v>402</v>
      </c>
      <c r="E990" s="7" t="s">
        <v>54</v>
      </c>
      <c r="F990" s="7" t="s">
        <v>55</v>
      </c>
      <c r="G990" s="7" t="s">
        <v>13</v>
      </c>
      <c r="H990" s="7" t="s">
        <v>3228</v>
      </c>
      <c r="I990" s="16">
        <v>22.608000000000001</v>
      </c>
      <c r="J990" s="16">
        <v>3</v>
      </c>
      <c r="K990" s="16">
        <v>0.6</v>
      </c>
      <c r="L990" s="38">
        <v>-10.173599999999997</v>
      </c>
      <c r="M990" s="19">
        <f t="shared" si="135"/>
        <v>2016</v>
      </c>
      <c r="N990" s="19">
        <f t="shared" si="136"/>
        <v>4</v>
      </c>
      <c r="O990" s="19">
        <f t="shared" si="137"/>
        <v>18</v>
      </c>
      <c r="P990" s="12">
        <f t="shared" si="138"/>
        <v>198901.4360000001</v>
      </c>
      <c r="Q990" s="12">
        <f t="shared" si="139"/>
        <v>31632.625499999998</v>
      </c>
      <c r="R990" s="12">
        <f t="shared" si="140"/>
        <v>5800.0445</v>
      </c>
      <c r="S990" s="10">
        <f t="shared" si="141"/>
        <v>67</v>
      </c>
      <c r="T990" s="10">
        <f t="shared" si="142"/>
        <v>14</v>
      </c>
      <c r="U990" s="46">
        <f t="shared" si="143"/>
        <v>290.00222500000001</v>
      </c>
    </row>
    <row r="991" spans="1:21" s="27" customFormat="1" x14ac:dyDescent="0.45">
      <c r="A991" s="40">
        <v>42490</v>
      </c>
      <c r="B991" s="9">
        <v>42494</v>
      </c>
      <c r="C991" s="7" t="s">
        <v>18</v>
      </c>
      <c r="D991" s="7" t="s">
        <v>308</v>
      </c>
      <c r="E991" s="7" t="s">
        <v>160</v>
      </c>
      <c r="F991" s="7" t="s">
        <v>21</v>
      </c>
      <c r="G991" s="7" t="s">
        <v>13</v>
      </c>
      <c r="H991" s="7" t="s">
        <v>3228</v>
      </c>
      <c r="I991" s="16">
        <v>111.88800000000001</v>
      </c>
      <c r="J991" s="16">
        <v>7</v>
      </c>
      <c r="K991" s="16">
        <v>0.2</v>
      </c>
      <c r="L991" s="38">
        <v>22.377600000000001</v>
      </c>
      <c r="M991" s="19">
        <f t="shared" si="135"/>
        <v>2016</v>
      </c>
      <c r="N991" s="19">
        <f t="shared" si="136"/>
        <v>4</v>
      </c>
      <c r="O991" s="19">
        <f t="shared" si="137"/>
        <v>18</v>
      </c>
      <c r="P991" s="12">
        <f t="shared" si="138"/>
        <v>198901.4360000001</v>
      </c>
      <c r="Q991" s="12">
        <f t="shared" si="139"/>
        <v>31632.625499999998</v>
      </c>
      <c r="R991" s="12">
        <f t="shared" si="140"/>
        <v>5800.0445</v>
      </c>
      <c r="S991" s="10">
        <f t="shared" si="141"/>
        <v>67</v>
      </c>
      <c r="T991" s="10">
        <f t="shared" si="142"/>
        <v>14</v>
      </c>
      <c r="U991" s="46">
        <f t="shared" si="143"/>
        <v>290.00222500000001</v>
      </c>
    </row>
    <row r="992" spans="1:21" s="27" customFormat="1" x14ac:dyDescent="0.45">
      <c r="A992" s="40">
        <v>42491</v>
      </c>
      <c r="B992" s="9">
        <v>42494</v>
      </c>
      <c r="C992" s="7" t="s">
        <v>9</v>
      </c>
      <c r="D992" s="7" t="s">
        <v>172</v>
      </c>
      <c r="E992" s="7" t="s">
        <v>173</v>
      </c>
      <c r="F992" s="7" t="s">
        <v>12</v>
      </c>
      <c r="G992" s="7" t="s">
        <v>13</v>
      </c>
      <c r="H992" s="7" t="s">
        <v>29</v>
      </c>
      <c r="I992" s="16">
        <v>370.62</v>
      </c>
      <c r="J992" s="16">
        <v>3</v>
      </c>
      <c r="K992" s="16">
        <v>0.4</v>
      </c>
      <c r="L992" s="38">
        <v>-142.07100000000008</v>
      </c>
      <c r="M992" s="19">
        <f t="shared" si="135"/>
        <v>2016</v>
      </c>
      <c r="N992" s="19">
        <f t="shared" si="136"/>
        <v>5</v>
      </c>
      <c r="O992" s="19">
        <f t="shared" si="137"/>
        <v>19</v>
      </c>
      <c r="P992" s="12">
        <f t="shared" si="138"/>
        <v>198901.4360000001</v>
      </c>
      <c r="Q992" s="12">
        <f t="shared" si="139"/>
        <v>31407.572499999995</v>
      </c>
      <c r="R992" s="12">
        <f t="shared" si="140"/>
        <v>7862.3020000000006</v>
      </c>
      <c r="S992" s="10">
        <f t="shared" si="141"/>
        <v>127</v>
      </c>
      <c r="T992" s="10">
        <f t="shared" si="142"/>
        <v>18</v>
      </c>
      <c r="U992" s="46">
        <f t="shared" si="143"/>
        <v>262.07673333333338</v>
      </c>
    </row>
    <row r="993" spans="1:21" s="27" customFormat="1" x14ac:dyDescent="0.45">
      <c r="A993" s="40">
        <v>42492</v>
      </c>
      <c r="B993" s="9">
        <v>42498</v>
      </c>
      <c r="C993" s="7" t="s">
        <v>9</v>
      </c>
      <c r="D993" s="7" t="s">
        <v>1938</v>
      </c>
      <c r="E993" s="7" t="s">
        <v>44</v>
      </c>
      <c r="F993" s="7" t="s">
        <v>12</v>
      </c>
      <c r="G993" s="7" t="s">
        <v>13</v>
      </c>
      <c r="H993" s="7" t="s">
        <v>3226</v>
      </c>
      <c r="I993" s="16">
        <v>187.05600000000001</v>
      </c>
      <c r="J993" s="16">
        <v>9</v>
      </c>
      <c r="K993" s="16">
        <v>0.2</v>
      </c>
      <c r="L993" s="38">
        <v>11.69100000000001</v>
      </c>
      <c r="M993" s="19">
        <f t="shared" si="135"/>
        <v>2016</v>
      </c>
      <c r="N993" s="19">
        <f t="shared" si="136"/>
        <v>5</v>
      </c>
      <c r="O993" s="19">
        <f t="shared" si="137"/>
        <v>19</v>
      </c>
      <c r="P993" s="12">
        <f t="shared" si="138"/>
        <v>198901.4360000001</v>
      </c>
      <c r="Q993" s="12">
        <f t="shared" si="139"/>
        <v>31407.572499999995</v>
      </c>
      <c r="R993" s="12">
        <f t="shared" si="140"/>
        <v>7862.3020000000006</v>
      </c>
      <c r="S993" s="10">
        <f t="shared" si="141"/>
        <v>127</v>
      </c>
      <c r="T993" s="10">
        <f t="shared" si="142"/>
        <v>18</v>
      </c>
      <c r="U993" s="46">
        <f t="shared" si="143"/>
        <v>262.07673333333338</v>
      </c>
    </row>
    <row r="994" spans="1:21" s="27" customFormat="1" x14ac:dyDescent="0.45">
      <c r="A994" s="40">
        <v>42492</v>
      </c>
      <c r="B994" s="9">
        <v>42496</v>
      </c>
      <c r="C994" s="7" t="s">
        <v>9</v>
      </c>
      <c r="D994" s="7" t="s">
        <v>772</v>
      </c>
      <c r="E994" s="7" t="s">
        <v>54</v>
      </c>
      <c r="F994" s="7" t="s">
        <v>55</v>
      </c>
      <c r="G994" s="7" t="s">
        <v>13</v>
      </c>
      <c r="H994" s="7" t="s">
        <v>3226</v>
      </c>
      <c r="I994" s="16">
        <v>366.74399999999997</v>
      </c>
      <c r="J994" s="16">
        <v>4</v>
      </c>
      <c r="K994" s="16">
        <v>0.3</v>
      </c>
      <c r="L994" s="38">
        <v>-110.02320000000003</v>
      </c>
      <c r="M994" s="19">
        <f t="shared" si="135"/>
        <v>2016</v>
      </c>
      <c r="N994" s="19">
        <f t="shared" si="136"/>
        <v>5</v>
      </c>
      <c r="O994" s="19">
        <f t="shared" si="137"/>
        <v>19</v>
      </c>
      <c r="P994" s="12">
        <f t="shared" si="138"/>
        <v>198901.4360000001</v>
      </c>
      <c r="Q994" s="12">
        <f t="shared" si="139"/>
        <v>31407.572499999995</v>
      </c>
      <c r="R994" s="12">
        <f t="shared" si="140"/>
        <v>7862.3020000000006</v>
      </c>
      <c r="S994" s="10">
        <f t="shared" si="141"/>
        <v>127</v>
      </c>
      <c r="T994" s="10">
        <f t="shared" si="142"/>
        <v>18</v>
      </c>
      <c r="U994" s="46">
        <f t="shared" si="143"/>
        <v>262.07673333333338</v>
      </c>
    </row>
    <row r="995" spans="1:21" s="27" customFormat="1" x14ac:dyDescent="0.45">
      <c r="A995" s="40">
        <v>42492</v>
      </c>
      <c r="B995" s="9">
        <v>42496</v>
      </c>
      <c r="C995" s="7" t="s">
        <v>18</v>
      </c>
      <c r="D995" s="7" t="s">
        <v>138</v>
      </c>
      <c r="E995" s="7" t="s">
        <v>139</v>
      </c>
      <c r="F995" s="7" t="s">
        <v>79</v>
      </c>
      <c r="G995" s="7" t="s">
        <v>13</v>
      </c>
      <c r="H995" s="7" t="s">
        <v>3228</v>
      </c>
      <c r="I995" s="16">
        <v>12.56</v>
      </c>
      <c r="J995" s="16">
        <v>2</v>
      </c>
      <c r="K995" s="16">
        <v>0</v>
      </c>
      <c r="L995" s="38">
        <v>4.0191999999999997</v>
      </c>
      <c r="M995" s="19">
        <f t="shared" si="135"/>
        <v>2016</v>
      </c>
      <c r="N995" s="19">
        <f t="shared" si="136"/>
        <v>5</v>
      </c>
      <c r="O995" s="19">
        <f t="shared" si="137"/>
        <v>19</v>
      </c>
      <c r="P995" s="12">
        <f t="shared" si="138"/>
        <v>198901.4360000001</v>
      </c>
      <c r="Q995" s="12">
        <f t="shared" si="139"/>
        <v>31407.572499999995</v>
      </c>
      <c r="R995" s="12">
        <f t="shared" si="140"/>
        <v>7862.3020000000006</v>
      </c>
      <c r="S995" s="10">
        <f t="shared" si="141"/>
        <v>127</v>
      </c>
      <c r="T995" s="10">
        <f t="shared" si="142"/>
        <v>18</v>
      </c>
      <c r="U995" s="46">
        <f t="shared" si="143"/>
        <v>262.07673333333338</v>
      </c>
    </row>
    <row r="996" spans="1:21" s="27" customFormat="1" x14ac:dyDescent="0.45">
      <c r="A996" s="40">
        <v>42492</v>
      </c>
      <c r="B996" s="9">
        <v>42496</v>
      </c>
      <c r="C996" s="7" t="s">
        <v>18</v>
      </c>
      <c r="D996" s="7" t="s">
        <v>138</v>
      </c>
      <c r="E996" s="7" t="s">
        <v>139</v>
      </c>
      <c r="F996" s="7" t="s">
        <v>79</v>
      </c>
      <c r="G996" s="7" t="s">
        <v>13</v>
      </c>
      <c r="H996" s="7" t="s">
        <v>3228</v>
      </c>
      <c r="I996" s="16">
        <v>214.7</v>
      </c>
      <c r="J996" s="16">
        <v>5</v>
      </c>
      <c r="K996" s="16">
        <v>0</v>
      </c>
      <c r="L996" s="38">
        <v>83.733000000000004</v>
      </c>
      <c r="M996" s="19">
        <f t="shared" si="135"/>
        <v>2016</v>
      </c>
      <c r="N996" s="19">
        <f t="shared" si="136"/>
        <v>5</v>
      </c>
      <c r="O996" s="19">
        <f t="shared" si="137"/>
        <v>19</v>
      </c>
      <c r="P996" s="12">
        <f t="shared" si="138"/>
        <v>198901.4360000001</v>
      </c>
      <c r="Q996" s="12">
        <f t="shared" si="139"/>
        <v>31407.572499999995</v>
      </c>
      <c r="R996" s="12">
        <f t="shared" si="140"/>
        <v>7862.3020000000006</v>
      </c>
      <c r="S996" s="10">
        <f t="shared" si="141"/>
        <v>127</v>
      </c>
      <c r="T996" s="10">
        <f t="shared" si="142"/>
        <v>18</v>
      </c>
      <c r="U996" s="46">
        <f t="shared" si="143"/>
        <v>262.07673333333338</v>
      </c>
    </row>
    <row r="997" spans="1:21" s="27" customFormat="1" x14ac:dyDescent="0.45">
      <c r="A997" s="40">
        <v>42493</v>
      </c>
      <c r="B997" s="9">
        <v>42495</v>
      </c>
      <c r="C997" s="7" t="s">
        <v>9</v>
      </c>
      <c r="D997" s="7" t="s">
        <v>300</v>
      </c>
      <c r="E997" s="7" t="s">
        <v>249</v>
      </c>
      <c r="F997" s="7" t="s">
        <v>79</v>
      </c>
      <c r="G997" s="7" t="s">
        <v>13</v>
      </c>
      <c r="H997" s="7" t="s">
        <v>3228</v>
      </c>
      <c r="I997" s="16">
        <v>51.967999999999996</v>
      </c>
      <c r="J997" s="16">
        <v>2</v>
      </c>
      <c r="K997" s="16">
        <v>0.2</v>
      </c>
      <c r="L997" s="38">
        <v>10.393599999999998</v>
      </c>
      <c r="M997" s="19">
        <f t="shared" si="135"/>
        <v>2016</v>
      </c>
      <c r="N997" s="19">
        <f t="shared" si="136"/>
        <v>5</v>
      </c>
      <c r="O997" s="19">
        <f t="shared" si="137"/>
        <v>19</v>
      </c>
      <c r="P997" s="12">
        <f t="shared" si="138"/>
        <v>198901.4360000001</v>
      </c>
      <c r="Q997" s="12">
        <f t="shared" si="139"/>
        <v>31407.572499999995</v>
      </c>
      <c r="R997" s="12">
        <f t="shared" si="140"/>
        <v>7862.3020000000006</v>
      </c>
      <c r="S997" s="10">
        <f t="shared" si="141"/>
        <v>127</v>
      </c>
      <c r="T997" s="10">
        <f t="shared" si="142"/>
        <v>18</v>
      </c>
      <c r="U997" s="46">
        <f t="shared" si="143"/>
        <v>262.07673333333338</v>
      </c>
    </row>
    <row r="998" spans="1:21" s="27" customFormat="1" x14ac:dyDescent="0.45">
      <c r="A998" s="40">
        <v>42495</v>
      </c>
      <c r="B998" s="9">
        <v>42498</v>
      </c>
      <c r="C998" s="7" t="s">
        <v>9</v>
      </c>
      <c r="D998" s="7" t="s">
        <v>1455</v>
      </c>
      <c r="E998" s="7" t="s">
        <v>20</v>
      </c>
      <c r="F998" s="7" t="s">
        <v>21</v>
      </c>
      <c r="G998" s="7" t="s">
        <v>13</v>
      </c>
      <c r="H998" s="7" t="s">
        <v>29</v>
      </c>
      <c r="I998" s="16">
        <v>298.77600000000001</v>
      </c>
      <c r="J998" s="16">
        <v>3</v>
      </c>
      <c r="K998" s="16">
        <v>0.2</v>
      </c>
      <c r="L998" s="38">
        <v>7.4693999999999932</v>
      </c>
      <c r="M998" s="19">
        <f t="shared" si="135"/>
        <v>2016</v>
      </c>
      <c r="N998" s="19">
        <f t="shared" si="136"/>
        <v>5</v>
      </c>
      <c r="O998" s="19">
        <f t="shared" si="137"/>
        <v>19</v>
      </c>
      <c r="P998" s="12">
        <f t="shared" si="138"/>
        <v>198901.4360000001</v>
      </c>
      <c r="Q998" s="12">
        <f t="shared" si="139"/>
        <v>31407.572499999995</v>
      </c>
      <c r="R998" s="12">
        <f t="shared" si="140"/>
        <v>7862.3020000000006</v>
      </c>
      <c r="S998" s="10">
        <f t="shared" si="141"/>
        <v>127</v>
      </c>
      <c r="T998" s="10">
        <f t="shared" si="142"/>
        <v>18</v>
      </c>
      <c r="U998" s="46">
        <f t="shared" si="143"/>
        <v>262.07673333333338</v>
      </c>
    </row>
    <row r="999" spans="1:21" s="27" customFormat="1" x14ac:dyDescent="0.45">
      <c r="A999" s="40">
        <v>42495</v>
      </c>
      <c r="B999" s="9">
        <v>42499</v>
      </c>
      <c r="C999" s="7" t="s">
        <v>9</v>
      </c>
      <c r="D999" s="7" t="s">
        <v>2552</v>
      </c>
      <c r="E999" s="7" t="s">
        <v>173</v>
      </c>
      <c r="F999" s="7" t="s">
        <v>12</v>
      </c>
      <c r="G999" s="7" t="s">
        <v>13</v>
      </c>
      <c r="H999" s="7" t="s">
        <v>3228</v>
      </c>
      <c r="I999" s="16">
        <v>16.72</v>
      </c>
      <c r="J999" s="16">
        <v>5</v>
      </c>
      <c r="K999" s="16">
        <v>0.2</v>
      </c>
      <c r="L999" s="38">
        <v>3.3439999999999994</v>
      </c>
      <c r="M999" s="19">
        <f t="shared" si="135"/>
        <v>2016</v>
      </c>
      <c r="N999" s="19">
        <f t="shared" si="136"/>
        <v>5</v>
      </c>
      <c r="O999" s="19">
        <f t="shared" si="137"/>
        <v>19</v>
      </c>
      <c r="P999" s="12">
        <f t="shared" si="138"/>
        <v>198901.4360000001</v>
      </c>
      <c r="Q999" s="12">
        <f t="shared" si="139"/>
        <v>31407.572499999995</v>
      </c>
      <c r="R999" s="12">
        <f t="shared" si="140"/>
        <v>7862.3020000000006</v>
      </c>
      <c r="S999" s="10">
        <f t="shared" si="141"/>
        <v>127</v>
      </c>
      <c r="T999" s="10">
        <f t="shared" si="142"/>
        <v>18</v>
      </c>
      <c r="U999" s="46">
        <f t="shared" si="143"/>
        <v>262.07673333333338</v>
      </c>
    </row>
    <row r="1000" spans="1:21" s="27" customFormat="1" x14ac:dyDescent="0.45">
      <c r="A1000" s="40">
        <v>42495</v>
      </c>
      <c r="B1000" s="9">
        <v>42497</v>
      </c>
      <c r="C1000" s="7" t="s">
        <v>9</v>
      </c>
      <c r="D1000" s="7" t="s">
        <v>67</v>
      </c>
      <c r="E1000" s="7" t="s">
        <v>20</v>
      </c>
      <c r="F1000" s="7" t="s">
        <v>21</v>
      </c>
      <c r="G1000" s="7" t="s">
        <v>13</v>
      </c>
      <c r="H1000" s="7" t="s">
        <v>29</v>
      </c>
      <c r="I1000" s="16">
        <v>71.088000000000008</v>
      </c>
      <c r="J1000" s="16">
        <v>2</v>
      </c>
      <c r="K1000" s="16">
        <v>0.2</v>
      </c>
      <c r="L1000" s="38">
        <v>-1.7772000000000041</v>
      </c>
      <c r="M1000" s="19">
        <f t="shared" si="135"/>
        <v>2016</v>
      </c>
      <c r="N1000" s="19">
        <f t="shared" si="136"/>
        <v>5</v>
      </c>
      <c r="O1000" s="19">
        <f t="shared" si="137"/>
        <v>19</v>
      </c>
      <c r="P1000" s="12">
        <f t="shared" si="138"/>
        <v>198901.4360000001</v>
      </c>
      <c r="Q1000" s="12">
        <f t="shared" si="139"/>
        <v>31407.572499999995</v>
      </c>
      <c r="R1000" s="12">
        <f t="shared" si="140"/>
        <v>7862.3020000000006</v>
      </c>
      <c r="S1000" s="10">
        <f t="shared" si="141"/>
        <v>127</v>
      </c>
      <c r="T1000" s="10">
        <f t="shared" si="142"/>
        <v>18</v>
      </c>
      <c r="U1000" s="46">
        <f t="shared" si="143"/>
        <v>262.07673333333338</v>
      </c>
    </row>
    <row r="1001" spans="1:21" s="27" customFormat="1" x14ac:dyDescent="0.45">
      <c r="A1001" s="40">
        <v>42495</v>
      </c>
      <c r="B1001" s="9">
        <v>42496</v>
      </c>
      <c r="C1001" s="7" t="s">
        <v>18</v>
      </c>
      <c r="D1001" s="7" t="s">
        <v>10</v>
      </c>
      <c r="E1001" s="7" t="s">
        <v>674</v>
      </c>
      <c r="F1001" s="7" t="s">
        <v>21</v>
      </c>
      <c r="G1001" s="7" t="s">
        <v>13</v>
      </c>
      <c r="H1001" s="7" t="s">
        <v>29</v>
      </c>
      <c r="I1001" s="16">
        <v>1685.88</v>
      </c>
      <c r="J1001" s="16">
        <v>6</v>
      </c>
      <c r="K1001" s="16">
        <v>0</v>
      </c>
      <c r="L1001" s="38">
        <v>320.31720000000001</v>
      </c>
      <c r="M1001" s="19">
        <f t="shared" si="135"/>
        <v>2016</v>
      </c>
      <c r="N1001" s="19">
        <f t="shared" si="136"/>
        <v>5</v>
      </c>
      <c r="O1001" s="19">
        <f t="shared" si="137"/>
        <v>19</v>
      </c>
      <c r="P1001" s="12">
        <f t="shared" si="138"/>
        <v>198901.4360000001</v>
      </c>
      <c r="Q1001" s="12">
        <f t="shared" si="139"/>
        <v>31407.572499999995</v>
      </c>
      <c r="R1001" s="12">
        <f t="shared" si="140"/>
        <v>7862.3020000000006</v>
      </c>
      <c r="S1001" s="10">
        <f t="shared" si="141"/>
        <v>127</v>
      </c>
      <c r="T1001" s="10">
        <f t="shared" si="142"/>
        <v>18</v>
      </c>
      <c r="U1001" s="46">
        <f t="shared" si="143"/>
        <v>262.07673333333338</v>
      </c>
    </row>
    <row r="1002" spans="1:21" s="27" customFormat="1" x14ac:dyDescent="0.45">
      <c r="A1002" s="40">
        <v>42496</v>
      </c>
      <c r="B1002" s="9">
        <v>42500</v>
      </c>
      <c r="C1002" s="7" t="s">
        <v>52</v>
      </c>
      <c r="D1002" s="7" t="s">
        <v>1215</v>
      </c>
      <c r="E1002" s="7" t="s">
        <v>249</v>
      </c>
      <c r="F1002" s="7" t="s">
        <v>79</v>
      </c>
      <c r="G1002" s="7" t="s">
        <v>13</v>
      </c>
      <c r="H1002" s="7" t="s">
        <v>3228</v>
      </c>
      <c r="I1002" s="16">
        <v>54.711999999999996</v>
      </c>
      <c r="J1002" s="16">
        <v>7</v>
      </c>
      <c r="K1002" s="16">
        <v>0.2</v>
      </c>
      <c r="L1002" s="38">
        <v>11.626299999999999</v>
      </c>
      <c r="M1002" s="19">
        <f t="shared" si="135"/>
        <v>2016</v>
      </c>
      <c r="N1002" s="19">
        <f t="shared" si="136"/>
        <v>5</v>
      </c>
      <c r="O1002" s="19">
        <f t="shared" si="137"/>
        <v>19</v>
      </c>
      <c r="P1002" s="12">
        <f t="shared" si="138"/>
        <v>198901.4360000001</v>
      </c>
      <c r="Q1002" s="12">
        <f t="shared" si="139"/>
        <v>31407.572499999995</v>
      </c>
      <c r="R1002" s="12">
        <f t="shared" si="140"/>
        <v>7862.3020000000006</v>
      </c>
      <c r="S1002" s="10">
        <f t="shared" si="141"/>
        <v>127</v>
      </c>
      <c r="T1002" s="10">
        <f t="shared" si="142"/>
        <v>18</v>
      </c>
      <c r="U1002" s="46">
        <f t="shared" si="143"/>
        <v>262.07673333333338</v>
      </c>
    </row>
    <row r="1003" spans="1:21" s="27" customFormat="1" x14ac:dyDescent="0.45">
      <c r="A1003" s="40">
        <v>42496</v>
      </c>
      <c r="B1003" s="9">
        <v>42500</v>
      </c>
      <c r="C1003" s="7" t="s">
        <v>9</v>
      </c>
      <c r="D1003" s="7" t="s">
        <v>2466</v>
      </c>
      <c r="E1003" s="7" t="s">
        <v>20</v>
      </c>
      <c r="F1003" s="7" t="s">
        <v>21</v>
      </c>
      <c r="G1003" s="7" t="s">
        <v>13</v>
      </c>
      <c r="H1003" s="7" t="s">
        <v>3228</v>
      </c>
      <c r="I1003" s="16">
        <v>41.6</v>
      </c>
      <c r="J1003" s="16">
        <v>4</v>
      </c>
      <c r="K1003" s="16">
        <v>0</v>
      </c>
      <c r="L1003" s="38">
        <v>14.143999999999998</v>
      </c>
      <c r="M1003" s="19">
        <f t="shared" si="135"/>
        <v>2016</v>
      </c>
      <c r="N1003" s="19">
        <f t="shared" si="136"/>
        <v>5</v>
      </c>
      <c r="O1003" s="19">
        <f t="shared" si="137"/>
        <v>19</v>
      </c>
      <c r="P1003" s="12">
        <f t="shared" si="138"/>
        <v>198901.4360000001</v>
      </c>
      <c r="Q1003" s="12">
        <f t="shared" si="139"/>
        <v>31407.572499999995</v>
      </c>
      <c r="R1003" s="12">
        <f t="shared" si="140"/>
        <v>7862.3020000000006</v>
      </c>
      <c r="S1003" s="10">
        <f t="shared" si="141"/>
        <v>127</v>
      </c>
      <c r="T1003" s="10">
        <f t="shared" si="142"/>
        <v>18</v>
      </c>
      <c r="U1003" s="46">
        <f t="shared" si="143"/>
        <v>262.07673333333338</v>
      </c>
    </row>
    <row r="1004" spans="1:21" s="27" customFormat="1" x14ac:dyDescent="0.45">
      <c r="A1004" s="40">
        <v>42497</v>
      </c>
      <c r="B1004" s="9">
        <v>42501</v>
      </c>
      <c r="C1004" s="7" t="s">
        <v>9</v>
      </c>
      <c r="D1004" s="7" t="s">
        <v>138</v>
      </c>
      <c r="E1004" s="7" t="s">
        <v>139</v>
      </c>
      <c r="F1004" s="7" t="s">
        <v>79</v>
      </c>
      <c r="G1004" s="7" t="s">
        <v>13</v>
      </c>
      <c r="H1004" s="7" t="s">
        <v>3226</v>
      </c>
      <c r="I1004" s="16">
        <v>442.76400000000001</v>
      </c>
      <c r="J1004" s="16">
        <v>4</v>
      </c>
      <c r="K1004" s="16">
        <v>0.1</v>
      </c>
      <c r="L1004" s="38">
        <v>59.035200000000003</v>
      </c>
      <c r="M1004" s="19">
        <f t="shared" si="135"/>
        <v>2016</v>
      </c>
      <c r="N1004" s="19">
        <f t="shared" si="136"/>
        <v>5</v>
      </c>
      <c r="O1004" s="19">
        <f t="shared" si="137"/>
        <v>19</v>
      </c>
      <c r="P1004" s="12">
        <f t="shared" si="138"/>
        <v>198901.4360000001</v>
      </c>
      <c r="Q1004" s="12">
        <f t="shared" si="139"/>
        <v>31407.572499999995</v>
      </c>
      <c r="R1004" s="12">
        <f t="shared" si="140"/>
        <v>7862.3020000000006</v>
      </c>
      <c r="S1004" s="10">
        <f t="shared" si="141"/>
        <v>127</v>
      </c>
      <c r="T1004" s="10">
        <f t="shared" si="142"/>
        <v>18</v>
      </c>
      <c r="U1004" s="46">
        <f t="shared" si="143"/>
        <v>262.07673333333338</v>
      </c>
    </row>
    <row r="1005" spans="1:21" s="27" customFormat="1" x14ac:dyDescent="0.45">
      <c r="A1005" s="40">
        <v>42497</v>
      </c>
      <c r="B1005" s="9">
        <v>42501</v>
      </c>
      <c r="C1005" s="7" t="s">
        <v>9</v>
      </c>
      <c r="D1005" s="7" t="s">
        <v>138</v>
      </c>
      <c r="E1005" s="7" t="s">
        <v>139</v>
      </c>
      <c r="F1005" s="7" t="s">
        <v>79</v>
      </c>
      <c r="G1005" s="7" t="s">
        <v>13</v>
      </c>
      <c r="H1005" s="7" t="s">
        <v>3228</v>
      </c>
      <c r="I1005" s="16">
        <v>63.68</v>
      </c>
      <c r="J1005" s="16">
        <v>8</v>
      </c>
      <c r="K1005" s="16">
        <v>0</v>
      </c>
      <c r="L1005" s="38">
        <v>28.019200000000005</v>
      </c>
      <c r="M1005" s="19">
        <f t="shared" si="135"/>
        <v>2016</v>
      </c>
      <c r="N1005" s="19">
        <f t="shared" si="136"/>
        <v>5</v>
      </c>
      <c r="O1005" s="19">
        <f t="shared" si="137"/>
        <v>19</v>
      </c>
      <c r="P1005" s="12">
        <f t="shared" si="138"/>
        <v>198901.4360000001</v>
      </c>
      <c r="Q1005" s="12">
        <f t="shared" si="139"/>
        <v>31407.572499999995</v>
      </c>
      <c r="R1005" s="12">
        <f t="shared" si="140"/>
        <v>7862.3020000000006</v>
      </c>
      <c r="S1005" s="10">
        <f t="shared" si="141"/>
        <v>127</v>
      </c>
      <c r="T1005" s="10">
        <f t="shared" si="142"/>
        <v>18</v>
      </c>
      <c r="U1005" s="46">
        <f t="shared" si="143"/>
        <v>262.07673333333338</v>
      </c>
    </row>
    <row r="1006" spans="1:21" s="27" customFormat="1" x14ac:dyDescent="0.45">
      <c r="A1006" s="40">
        <v>42498</v>
      </c>
      <c r="B1006" s="9">
        <v>42503</v>
      </c>
      <c r="C1006" s="7" t="s">
        <v>18</v>
      </c>
      <c r="D1006" s="7" t="s">
        <v>126</v>
      </c>
      <c r="E1006" s="7" t="s">
        <v>127</v>
      </c>
      <c r="F1006" s="7" t="s">
        <v>79</v>
      </c>
      <c r="G1006" s="7" t="s">
        <v>13</v>
      </c>
      <c r="H1006" s="7" t="s">
        <v>3228</v>
      </c>
      <c r="I1006" s="16">
        <v>211.96</v>
      </c>
      <c r="J1006" s="16">
        <v>2</v>
      </c>
      <c r="K1006" s="16">
        <v>0</v>
      </c>
      <c r="L1006" s="38">
        <v>42.391999999999996</v>
      </c>
      <c r="M1006" s="19">
        <f t="shared" si="135"/>
        <v>2016</v>
      </c>
      <c r="N1006" s="19">
        <f t="shared" si="136"/>
        <v>5</v>
      </c>
      <c r="O1006" s="19">
        <f t="shared" si="137"/>
        <v>20</v>
      </c>
      <c r="P1006" s="12">
        <f t="shared" si="138"/>
        <v>198901.4360000001</v>
      </c>
      <c r="Q1006" s="12">
        <f t="shared" si="139"/>
        <v>31407.572499999995</v>
      </c>
      <c r="R1006" s="12">
        <f t="shared" si="140"/>
        <v>4835.4135000000006</v>
      </c>
      <c r="S1006" s="10">
        <f t="shared" si="141"/>
        <v>68</v>
      </c>
      <c r="T1006" s="10">
        <f t="shared" si="142"/>
        <v>13</v>
      </c>
      <c r="U1006" s="46">
        <f t="shared" si="143"/>
        <v>284.43608823529416</v>
      </c>
    </row>
    <row r="1007" spans="1:21" s="27" customFormat="1" x14ac:dyDescent="0.45">
      <c r="A1007" s="40">
        <v>42502</v>
      </c>
      <c r="B1007" s="9">
        <v>42507</v>
      </c>
      <c r="C1007" s="7" t="s">
        <v>18</v>
      </c>
      <c r="D1007" s="7" t="s">
        <v>138</v>
      </c>
      <c r="E1007" s="7" t="s">
        <v>139</v>
      </c>
      <c r="F1007" s="7" t="s">
        <v>79</v>
      </c>
      <c r="G1007" s="7" t="s">
        <v>13</v>
      </c>
      <c r="H1007" s="7" t="s">
        <v>3228</v>
      </c>
      <c r="I1007" s="16">
        <v>10.02</v>
      </c>
      <c r="J1007" s="16">
        <v>3</v>
      </c>
      <c r="K1007" s="16">
        <v>0</v>
      </c>
      <c r="L1007" s="38">
        <v>4.4088000000000012</v>
      </c>
      <c r="M1007" s="19">
        <f t="shared" si="135"/>
        <v>2016</v>
      </c>
      <c r="N1007" s="19">
        <f t="shared" si="136"/>
        <v>5</v>
      </c>
      <c r="O1007" s="19">
        <f t="shared" si="137"/>
        <v>20</v>
      </c>
      <c r="P1007" s="12">
        <f t="shared" si="138"/>
        <v>198901.4360000001</v>
      </c>
      <c r="Q1007" s="12">
        <f t="shared" si="139"/>
        <v>31407.572499999995</v>
      </c>
      <c r="R1007" s="12">
        <f t="shared" si="140"/>
        <v>4835.4135000000006</v>
      </c>
      <c r="S1007" s="10">
        <f t="shared" si="141"/>
        <v>68</v>
      </c>
      <c r="T1007" s="10">
        <f t="shared" si="142"/>
        <v>13</v>
      </c>
      <c r="U1007" s="46">
        <f t="shared" si="143"/>
        <v>284.43608823529416</v>
      </c>
    </row>
    <row r="1008" spans="1:21" s="27" customFormat="1" x14ac:dyDescent="0.45">
      <c r="A1008" s="40">
        <v>42504</v>
      </c>
      <c r="B1008" s="9">
        <v>42504</v>
      </c>
      <c r="C1008" s="7" t="s">
        <v>9</v>
      </c>
      <c r="D1008" s="7" t="s">
        <v>493</v>
      </c>
      <c r="E1008" s="7" t="s">
        <v>249</v>
      </c>
      <c r="F1008" s="7" t="s">
        <v>79</v>
      </c>
      <c r="G1008" s="7" t="s">
        <v>13</v>
      </c>
      <c r="H1008" s="7" t="s">
        <v>3228</v>
      </c>
      <c r="I1008" s="16">
        <v>79.384000000000015</v>
      </c>
      <c r="J1008" s="16">
        <v>1</v>
      </c>
      <c r="K1008" s="16">
        <v>0.2</v>
      </c>
      <c r="L1008" s="38">
        <v>29.768999999999998</v>
      </c>
      <c r="M1008" s="19">
        <f t="shared" si="135"/>
        <v>2016</v>
      </c>
      <c r="N1008" s="19">
        <f t="shared" si="136"/>
        <v>5</v>
      </c>
      <c r="O1008" s="19">
        <f t="shared" si="137"/>
        <v>20</v>
      </c>
      <c r="P1008" s="12">
        <f t="shared" si="138"/>
        <v>198901.4360000001</v>
      </c>
      <c r="Q1008" s="12">
        <f t="shared" si="139"/>
        <v>31407.572499999995</v>
      </c>
      <c r="R1008" s="12">
        <f t="shared" si="140"/>
        <v>4835.4135000000006</v>
      </c>
      <c r="S1008" s="10">
        <f t="shared" si="141"/>
        <v>68</v>
      </c>
      <c r="T1008" s="10">
        <f t="shared" si="142"/>
        <v>13</v>
      </c>
      <c r="U1008" s="46">
        <f t="shared" si="143"/>
        <v>284.43608823529416</v>
      </c>
    </row>
    <row r="1009" spans="1:21" s="27" customFormat="1" x14ac:dyDescent="0.45">
      <c r="A1009" s="40">
        <v>42504</v>
      </c>
      <c r="B1009" s="9">
        <v>42509</v>
      </c>
      <c r="C1009" s="7" t="s">
        <v>18</v>
      </c>
      <c r="D1009" s="7" t="s">
        <v>729</v>
      </c>
      <c r="E1009" s="7" t="s">
        <v>28</v>
      </c>
      <c r="F1009" s="7" t="s">
        <v>12</v>
      </c>
      <c r="G1009" s="7" t="s">
        <v>13</v>
      </c>
      <c r="H1009" s="7" t="s">
        <v>3228</v>
      </c>
      <c r="I1009" s="16">
        <v>30.192</v>
      </c>
      <c r="J1009" s="16">
        <v>3</v>
      </c>
      <c r="K1009" s="16">
        <v>0.2</v>
      </c>
      <c r="L1009" s="38">
        <v>8.3028000000000031</v>
      </c>
      <c r="M1009" s="19">
        <f t="shared" si="135"/>
        <v>2016</v>
      </c>
      <c r="N1009" s="19">
        <f t="shared" si="136"/>
        <v>5</v>
      </c>
      <c r="O1009" s="19">
        <f t="shared" si="137"/>
        <v>20</v>
      </c>
      <c r="P1009" s="12">
        <f t="shared" si="138"/>
        <v>198901.4360000001</v>
      </c>
      <c r="Q1009" s="12">
        <f t="shared" si="139"/>
        <v>31407.572499999995</v>
      </c>
      <c r="R1009" s="12">
        <f t="shared" si="140"/>
        <v>4835.4135000000006</v>
      </c>
      <c r="S1009" s="10">
        <f t="shared" si="141"/>
        <v>68</v>
      </c>
      <c r="T1009" s="10">
        <f t="shared" si="142"/>
        <v>13</v>
      </c>
      <c r="U1009" s="46">
        <f t="shared" si="143"/>
        <v>284.43608823529416</v>
      </c>
    </row>
    <row r="1010" spans="1:21" s="27" customFormat="1" x14ac:dyDescent="0.45">
      <c r="A1010" s="40">
        <v>42506</v>
      </c>
      <c r="B1010" s="9">
        <v>42509</v>
      </c>
      <c r="C1010" s="7" t="s">
        <v>9</v>
      </c>
      <c r="D1010" s="7" t="s">
        <v>19</v>
      </c>
      <c r="E1010" s="7" t="s">
        <v>20</v>
      </c>
      <c r="F1010" s="7" t="s">
        <v>21</v>
      </c>
      <c r="G1010" s="7" t="s">
        <v>13</v>
      </c>
      <c r="H1010" s="7" t="s">
        <v>3228</v>
      </c>
      <c r="I1010" s="16">
        <v>282.83999999999997</v>
      </c>
      <c r="J1010" s="16">
        <v>4</v>
      </c>
      <c r="K1010" s="16">
        <v>0</v>
      </c>
      <c r="L1010" s="38">
        <v>19.798799999999972</v>
      </c>
      <c r="M1010" s="19">
        <f t="shared" si="135"/>
        <v>2016</v>
      </c>
      <c r="N1010" s="19">
        <f t="shared" si="136"/>
        <v>5</v>
      </c>
      <c r="O1010" s="19">
        <f t="shared" si="137"/>
        <v>21</v>
      </c>
      <c r="P1010" s="12">
        <f t="shared" si="138"/>
        <v>198901.4360000001</v>
      </c>
      <c r="Q1010" s="12">
        <f t="shared" si="139"/>
        <v>31407.572499999995</v>
      </c>
      <c r="R1010" s="12">
        <f t="shared" si="140"/>
        <v>2891.19</v>
      </c>
      <c r="S1010" s="10">
        <f t="shared" si="141"/>
        <v>58</v>
      </c>
      <c r="T1010" s="10">
        <f t="shared" si="142"/>
        <v>5</v>
      </c>
      <c r="U1010" s="46">
        <f t="shared" si="143"/>
        <v>222.39923076923077</v>
      </c>
    </row>
    <row r="1011" spans="1:21" s="27" customFormat="1" x14ac:dyDescent="0.45">
      <c r="A1011" s="40">
        <v>42507</v>
      </c>
      <c r="B1011" s="9">
        <v>42508</v>
      </c>
      <c r="C1011" s="7" t="s">
        <v>9</v>
      </c>
      <c r="D1011" s="7" t="s">
        <v>2895</v>
      </c>
      <c r="E1011" s="7" t="s">
        <v>367</v>
      </c>
      <c r="F1011" s="7" t="s">
        <v>79</v>
      </c>
      <c r="G1011" s="7" t="s">
        <v>13</v>
      </c>
      <c r="H1011" s="7" t="s">
        <v>3228</v>
      </c>
      <c r="I1011" s="16">
        <v>173.24</v>
      </c>
      <c r="J1011" s="16">
        <v>4</v>
      </c>
      <c r="K1011" s="16">
        <v>0</v>
      </c>
      <c r="L1011" s="38">
        <v>17.323999999999984</v>
      </c>
      <c r="M1011" s="19">
        <f t="shared" si="135"/>
        <v>2016</v>
      </c>
      <c r="N1011" s="19">
        <f t="shared" si="136"/>
        <v>5</v>
      </c>
      <c r="O1011" s="19">
        <f t="shared" si="137"/>
        <v>21</v>
      </c>
      <c r="P1011" s="12">
        <f t="shared" si="138"/>
        <v>198901.4360000001</v>
      </c>
      <c r="Q1011" s="12">
        <f t="shared" si="139"/>
        <v>31407.572499999995</v>
      </c>
      <c r="R1011" s="12">
        <f t="shared" si="140"/>
        <v>2891.19</v>
      </c>
      <c r="S1011" s="10">
        <f t="shared" si="141"/>
        <v>58</v>
      </c>
      <c r="T1011" s="10">
        <f t="shared" si="142"/>
        <v>5</v>
      </c>
      <c r="U1011" s="46">
        <f t="shared" si="143"/>
        <v>222.39923076923077</v>
      </c>
    </row>
    <row r="1012" spans="1:21" s="27" customFormat="1" x14ac:dyDescent="0.45">
      <c r="A1012" s="40">
        <v>42507</v>
      </c>
      <c r="B1012" s="9">
        <v>42510</v>
      </c>
      <c r="C1012" s="7" t="s">
        <v>9</v>
      </c>
      <c r="D1012" s="7" t="s">
        <v>156</v>
      </c>
      <c r="E1012" s="7" t="s">
        <v>110</v>
      </c>
      <c r="F1012" s="7" t="s">
        <v>55</v>
      </c>
      <c r="G1012" s="7" t="s">
        <v>13</v>
      </c>
      <c r="H1012" s="7" t="s">
        <v>3228</v>
      </c>
      <c r="I1012" s="16">
        <v>22.608000000000001</v>
      </c>
      <c r="J1012" s="16">
        <v>3</v>
      </c>
      <c r="K1012" s="16">
        <v>0.6</v>
      </c>
      <c r="L1012" s="38">
        <v>-10.173599999999997</v>
      </c>
      <c r="M1012" s="19">
        <f t="shared" si="135"/>
        <v>2016</v>
      </c>
      <c r="N1012" s="19">
        <f t="shared" si="136"/>
        <v>5</v>
      </c>
      <c r="O1012" s="19">
        <f t="shared" si="137"/>
        <v>21</v>
      </c>
      <c r="P1012" s="12">
        <f t="shared" si="138"/>
        <v>198901.4360000001</v>
      </c>
      <c r="Q1012" s="12">
        <f t="shared" si="139"/>
        <v>31407.572499999995</v>
      </c>
      <c r="R1012" s="12">
        <f t="shared" si="140"/>
        <v>2891.19</v>
      </c>
      <c r="S1012" s="10">
        <f t="shared" si="141"/>
        <v>58</v>
      </c>
      <c r="T1012" s="10">
        <f t="shared" si="142"/>
        <v>5</v>
      </c>
      <c r="U1012" s="46">
        <f t="shared" si="143"/>
        <v>222.39923076923077</v>
      </c>
    </row>
    <row r="1013" spans="1:21" s="27" customFormat="1" x14ac:dyDescent="0.45">
      <c r="A1013" s="40">
        <v>42509</v>
      </c>
      <c r="B1013" s="9">
        <v>42514</v>
      </c>
      <c r="C1013" s="7" t="s">
        <v>9</v>
      </c>
      <c r="D1013" s="7" t="s">
        <v>548</v>
      </c>
      <c r="E1013" s="7" t="s">
        <v>165</v>
      </c>
      <c r="F1013" s="7" t="s">
        <v>12</v>
      </c>
      <c r="G1013" s="7" t="s">
        <v>13</v>
      </c>
      <c r="H1013" s="7" t="s">
        <v>3226</v>
      </c>
      <c r="I1013" s="16">
        <v>641.96</v>
      </c>
      <c r="J1013" s="16">
        <v>2</v>
      </c>
      <c r="K1013" s="16">
        <v>0</v>
      </c>
      <c r="L1013" s="38">
        <v>179.74880000000002</v>
      </c>
      <c r="M1013" s="19">
        <f t="shared" si="135"/>
        <v>2016</v>
      </c>
      <c r="N1013" s="19">
        <f t="shared" si="136"/>
        <v>5</v>
      </c>
      <c r="O1013" s="19">
        <f t="shared" si="137"/>
        <v>21</v>
      </c>
      <c r="P1013" s="12">
        <f t="shared" si="138"/>
        <v>198901.4360000001</v>
      </c>
      <c r="Q1013" s="12">
        <f t="shared" si="139"/>
        <v>31407.572499999995</v>
      </c>
      <c r="R1013" s="12">
        <f t="shared" si="140"/>
        <v>2891.19</v>
      </c>
      <c r="S1013" s="10">
        <f t="shared" si="141"/>
        <v>58</v>
      </c>
      <c r="T1013" s="10">
        <f t="shared" si="142"/>
        <v>5</v>
      </c>
      <c r="U1013" s="46">
        <f t="shared" si="143"/>
        <v>222.39923076923077</v>
      </c>
    </row>
    <row r="1014" spans="1:21" s="27" customFormat="1" x14ac:dyDescent="0.45">
      <c r="A1014" s="40">
        <v>42509</v>
      </c>
      <c r="B1014" s="9">
        <v>42514</v>
      </c>
      <c r="C1014" s="7" t="s">
        <v>9</v>
      </c>
      <c r="D1014" s="7" t="s">
        <v>138</v>
      </c>
      <c r="E1014" s="7" t="s">
        <v>139</v>
      </c>
      <c r="F1014" s="7" t="s">
        <v>79</v>
      </c>
      <c r="G1014" s="7" t="s">
        <v>13</v>
      </c>
      <c r="H1014" s="7" t="s">
        <v>3228</v>
      </c>
      <c r="I1014" s="16">
        <v>35.92</v>
      </c>
      <c r="J1014" s="16">
        <v>4</v>
      </c>
      <c r="K1014" s="16">
        <v>0</v>
      </c>
      <c r="L1014" s="38">
        <v>15.086400000000001</v>
      </c>
      <c r="M1014" s="19">
        <f t="shared" si="135"/>
        <v>2016</v>
      </c>
      <c r="N1014" s="19">
        <f t="shared" si="136"/>
        <v>5</v>
      </c>
      <c r="O1014" s="19">
        <f t="shared" si="137"/>
        <v>21</v>
      </c>
      <c r="P1014" s="12">
        <f t="shared" si="138"/>
        <v>198901.4360000001</v>
      </c>
      <c r="Q1014" s="12">
        <f t="shared" si="139"/>
        <v>31407.572499999995</v>
      </c>
      <c r="R1014" s="12">
        <f t="shared" si="140"/>
        <v>2891.19</v>
      </c>
      <c r="S1014" s="10">
        <f t="shared" si="141"/>
        <v>58</v>
      </c>
      <c r="T1014" s="10">
        <f t="shared" si="142"/>
        <v>5</v>
      </c>
      <c r="U1014" s="46">
        <f t="shared" si="143"/>
        <v>222.39923076923077</v>
      </c>
    </row>
    <row r="1015" spans="1:21" s="27" customFormat="1" x14ac:dyDescent="0.45">
      <c r="A1015" s="40">
        <v>42509</v>
      </c>
      <c r="B1015" s="9">
        <v>42514</v>
      </c>
      <c r="C1015" s="7" t="s">
        <v>9</v>
      </c>
      <c r="D1015" s="7" t="s">
        <v>138</v>
      </c>
      <c r="E1015" s="7" t="s">
        <v>139</v>
      </c>
      <c r="F1015" s="7" t="s">
        <v>79</v>
      </c>
      <c r="G1015" s="7" t="s">
        <v>13</v>
      </c>
      <c r="H1015" s="7" t="s">
        <v>3228</v>
      </c>
      <c r="I1015" s="16">
        <v>39.76</v>
      </c>
      <c r="J1015" s="16">
        <v>8</v>
      </c>
      <c r="K1015" s="16">
        <v>0</v>
      </c>
      <c r="L1015" s="38">
        <v>12.325599999999998</v>
      </c>
      <c r="M1015" s="19">
        <f t="shared" si="135"/>
        <v>2016</v>
      </c>
      <c r="N1015" s="19">
        <f t="shared" si="136"/>
        <v>5</v>
      </c>
      <c r="O1015" s="19">
        <f t="shared" si="137"/>
        <v>21</v>
      </c>
      <c r="P1015" s="12">
        <f t="shared" si="138"/>
        <v>198901.4360000001</v>
      </c>
      <c r="Q1015" s="12">
        <f t="shared" si="139"/>
        <v>31407.572499999995</v>
      </c>
      <c r="R1015" s="12">
        <f t="shared" si="140"/>
        <v>2891.19</v>
      </c>
      <c r="S1015" s="10">
        <f t="shared" si="141"/>
        <v>58</v>
      </c>
      <c r="T1015" s="10">
        <f t="shared" si="142"/>
        <v>5</v>
      </c>
      <c r="U1015" s="46">
        <f t="shared" si="143"/>
        <v>222.39923076923077</v>
      </c>
    </row>
    <row r="1016" spans="1:21" s="27" customFormat="1" x14ac:dyDescent="0.45">
      <c r="A1016" s="40">
        <v>42510</v>
      </c>
      <c r="B1016" s="9">
        <v>42515</v>
      </c>
      <c r="C1016" s="7" t="s">
        <v>52</v>
      </c>
      <c r="D1016" s="7" t="s">
        <v>988</v>
      </c>
      <c r="E1016" s="7" t="s">
        <v>20</v>
      </c>
      <c r="F1016" s="7" t="s">
        <v>21</v>
      </c>
      <c r="G1016" s="7" t="s">
        <v>13</v>
      </c>
      <c r="H1016" s="7" t="s">
        <v>3228</v>
      </c>
      <c r="I1016" s="16">
        <v>1049.2</v>
      </c>
      <c r="J1016" s="16">
        <v>5</v>
      </c>
      <c r="K1016" s="16">
        <v>0</v>
      </c>
      <c r="L1016" s="38">
        <v>272.79200000000003</v>
      </c>
      <c r="M1016" s="19">
        <f t="shared" si="135"/>
        <v>2016</v>
      </c>
      <c r="N1016" s="19">
        <f t="shared" si="136"/>
        <v>5</v>
      </c>
      <c r="O1016" s="19">
        <f t="shared" si="137"/>
        <v>21</v>
      </c>
      <c r="P1016" s="12">
        <f t="shared" si="138"/>
        <v>198901.4360000001</v>
      </c>
      <c r="Q1016" s="12">
        <f t="shared" si="139"/>
        <v>31407.572499999995</v>
      </c>
      <c r="R1016" s="12">
        <f t="shared" si="140"/>
        <v>2891.19</v>
      </c>
      <c r="S1016" s="10">
        <f t="shared" si="141"/>
        <v>58</v>
      </c>
      <c r="T1016" s="10">
        <f t="shared" si="142"/>
        <v>5</v>
      </c>
      <c r="U1016" s="46">
        <f t="shared" si="143"/>
        <v>222.39923076923077</v>
      </c>
    </row>
    <row r="1017" spans="1:21" s="27" customFormat="1" x14ac:dyDescent="0.45">
      <c r="A1017" s="40">
        <v>42512</v>
      </c>
      <c r="B1017" s="9">
        <v>42517</v>
      </c>
      <c r="C1017" s="7" t="s">
        <v>9</v>
      </c>
      <c r="D1017" s="7" t="s">
        <v>2317</v>
      </c>
      <c r="E1017" s="7" t="s">
        <v>389</v>
      </c>
      <c r="F1017" s="7" t="s">
        <v>79</v>
      </c>
      <c r="G1017" s="7" t="s">
        <v>13</v>
      </c>
      <c r="H1017" s="7" t="s">
        <v>29</v>
      </c>
      <c r="I1017" s="16">
        <v>174.28599999999997</v>
      </c>
      <c r="J1017" s="16">
        <v>2</v>
      </c>
      <c r="K1017" s="16">
        <v>0.3</v>
      </c>
      <c r="L1017" s="38">
        <v>-19.918399999999991</v>
      </c>
      <c r="M1017" s="19">
        <f t="shared" si="135"/>
        <v>2016</v>
      </c>
      <c r="N1017" s="19">
        <f t="shared" si="136"/>
        <v>5</v>
      </c>
      <c r="O1017" s="19">
        <f t="shared" si="137"/>
        <v>22</v>
      </c>
      <c r="P1017" s="12">
        <f t="shared" si="138"/>
        <v>198901.4360000001</v>
      </c>
      <c r="Q1017" s="12">
        <f t="shared" si="139"/>
        <v>31407.572499999995</v>
      </c>
      <c r="R1017" s="12">
        <f t="shared" si="140"/>
        <v>8138.1639999999998</v>
      </c>
      <c r="S1017" s="10">
        <f t="shared" si="141"/>
        <v>89</v>
      </c>
      <c r="T1017" s="10">
        <f t="shared" si="142"/>
        <v>17</v>
      </c>
      <c r="U1017" s="46">
        <f t="shared" si="143"/>
        <v>339.09016666666668</v>
      </c>
    </row>
    <row r="1018" spans="1:21" s="27" customFormat="1" x14ac:dyDescent="0.45">
      <c r="A1018" s="40">
        <v>42513</v>
      </c>
      <c r="B1018" s="9">
        <v>42517</v>
      </c>
      <c r="C1018" s="7" t="s">
        <v>9</v>
      </c>
      <c r="D1018" s="7" t="s">
        <v>67</v>
      </c>
      <c r="E1018" s="7" t="s">
        <v>20</v>
      </c>
      <c r="F1018" s="7" t="s">
        <v>21</v>
      </c>
      <c r="G1018" s="7" t="s">
        <v>13</v>
      </c>
      <c r="H1018" s="7" t="s">
        <v>3228</v>
      </c>
      <c r="I1018" s="16">
        <v>37.049999999999997</v>
      </c>
      <c r="J1018" s="16">
        <v>3</v>
      </c>
      <c r="K1018" s="16">
        <v>0</v>
      </c>
      <c r="L1018" s="38">
        <v>16.302</v>
      </c>
      <c r="M1018" s="19">
        <f t="shared" si="135"/>
        <v>2016</v>
      </c>
      <c r="N1018" s="19">
        <f t="shared" si="136"/>
        <v>5</v>
      </c>
      <c r="O1018" s="19">
        <f t="shared" si="137"/>
        <v>22</v>
      </c>
      <c r="P1018" s="12">
        <f t="shared" si="138"/>
        <v>198901.4360000001</v>
      </c>
      <c r="Q1018" s="12">
        <f t="shared" si="139"/>
        <v>31407.572499999995</v>
      </c>
      <c r="R1018" s="12">
        <f t="shared" si="140"/>
        <v>8138.1639999999998</v>
      </c>
      <c r="S1018" s="10">
        <f t="shared" si="141"/>
        <v>89</v>
      </c>
      <c r="T1018" s="10">
        <f t="shared" si="142"/>
        <v>17</v>
      </c>
      <c r="U1018" s="46">
        <f t="shared" si="143"/>
        <v>339.09016666666668</v>
      </c>
    </row>
    <row r="1019" spans="1:21" s="27" customFormat="1" x14ac:dyDescent="0.45">
      <c r="A1019" s="40">
        <v>42515</v>
      </c>
      <c r="B1019" s="9">
        <v>42520</v>
      </c>
      <c r="C1019" s="7" t="s">
        <v>52</v>
      </c>
      <c r="D1019" s="7" t="s">
        <v>248</v>
      </c>
      <c r="E1019" s="7" t="s">
        <v>615</v>
      </c>
      <c r="F1019" s="7" t="s">
        <v>12</v>
      </c>
      <c r="G1019" s="7" t="s">
        <v>13</v>
      </c>
      <c r="H1019" s="7" t="s">
        <v>3228</v>
      </c>
      <c r="I1019" s="16">
        <v>24.96</v>
      </c>
      <c r="J1019" s="16">
        <v>4</v>
      </c>
      <c r="K1019" s="16">
        <v>0</v>
      </c>
      <c r="L1019" s="38">
        <v>6.240000000000002</v>
      </c>
      <c r="M1019" s="19">
        <f t="shared" si="135"/>
        <v>2016</v>
      </c>
      <c r="N1019" s="19">
        <f t="shared" si="136"/>
        <v>5</v>
      </c>
      <c r="O1019" s="19">
        <f t="shared" si="137"/>
        <v>22</v>
      </c>
      <c r="P1019" s="12">
        <f t="shared" si="138"/>
        <v>198901.4360000001</v>
      </c>
      <c r="Q1019" s="12">
        <f t="shared" si="139"/>
        <v>31407.572499999995</v>
      </c>
      <c r="R1019" s="12">
        <f t="shared" si="140"/>
        <v>8138.1639999999998</v>
      </c>
      <c r="S1019" s="10">
        <f t="shared" si="141"/>
        <v>89</v>
      </c>
      <c r="T1019" s="10">
        <f t="shared" si="142"/>
        <v>17</v>
      </c>
      <c r="U1019" s="46">
        <f t="shared" si="143"/>
        <v>339.09016666666668</v>
      </c>
    </row>
    <row r="1020" spans="1:21" s="27" customFormat="1" x14ac:dyDescent="0.45">
      <c r="A1020" s="40">
        <v>42516</v>
      </c>
      <c r="B1020" s="9">
        <v>42516</v>
      </c>
      <c r="C1020" s="7" t="s">
        <v>9</v>
      </c>
      <c r="D1020" s="7" t="s">
        <v>53</v>
      </c>
      <c r="E1020" s="7" t="s">
        <v>54</v>
      </c>
      <c r="F1020" s="7" t="s">
        <v>55</v>
      </c>
      <c r="G1020" s="7" t="s">
        <v>13</v>
      </c>
      <c r="H1020" s="7" t="s">
        <v>3226</v>
      </c>
      <c r="I1020" s="16">
        <v>388.42999999999995</v>
      </c>
      <c r="J1020" s="16">
        <v>5</v>
      </c>
      <c r="K1020" s="16">
        <v>0.3</v>
      </c>
      <c r="L1020" s="38">
        <v>-88.783999999999978</v>
      </c>
      <c r="M1020" s="19">
        <f t="shared" si="135"/>
        <v>2016</v>
      </c>
      <c r="N1020" s="19">
        <f t="shared" si="136"/>
        <v>5</v>
      </c>
      <c r="O1020" s="19">
        <f t="shared" si="137"/>
        <v>22</v>
      </c>
      <c r="P1020" s="12">
        <f t="shared" si="138"/>
        <v>198901.4360000001</v>
      </c>
      <c r="Q1020" s="12">
        <f t="shared" si="139"/>
        <v>31407.572499999995</v>
      </c>
      <c r="R1020" s="12">
        <f t="shared" si="140"/>
        <v>8138.1639999999998</v>
      </c>
      <c r="S1020" s="10">
        <f t="shared" si="141"/>
        <v>89</v>
      </c>
      <c r="T1020" s="10">
        <f t="shared" si="142"/>
        <v>17</v>
      </c>
      <c r="U1020" s="46">
        <f t="shared" si="143"/>
        <v>339.09016666666668</v>
      </c>
    </row>
    <row r="1021" spans="1:21" s="27" customFormat="1" x14ac:dyDescent="0.45">
      <c r="A1021" s="40">
        <v>42516</v>
      </c>
      <c r="B1021" s="9">
        <v>42522</v>
      </c>
      <c r="C1021" s="7" t="s">
        <v>9</v>
      </c>
      <c r="D1021" s="7" t="s">
        <v>49</v>
      </c>
      <c r="E1021" s="7" t="s">
        <v>1365</v>
      </c>
      <c r="F1021" s="7" t="s">
        <v>79</v>
      </c>
      <c r="G1021" s="7" t="s">
        <v>13</v>
      </c>
      <c r="H1021" s="7" t="s">
        <v>3228</v>
      </c>
      <c r="I1021" s="16">
        <v>41.37</v>
      </c>
      <c r="J1021" s="16">
        <v>3</v>
      </c>
      <c r="K1021" s="16">
        <v>0</v>
      </c>
      <c r="L1021" s="38">
        <v>17.375399999999999</v>
      </c>
      <c r="M1021" s="19">
        <f t="shared" si="135"/>
        <v>2016</v>
      </c>
      <c r="N1021" s="19">
        <f t="shared" si="136"/>
        <v>5</v>
      </c>
      <c r="O1021" s="19">
        <f t="shared" si="137"/>
        <v>22</v>
      </c>
      <c r="P1021" s="12">
        <f t="shared" si="138"/>
        <v>198901.4360000001</v>
      </c>
      <c r="Q1021" s="12">
        <f t="shared" si="139"/>
        <v>31407.572499999995</v>
      </c>
      <c r="R1021" s="12">
        <f t="shared" si="140"/>
        <v>8138.1639999999998</v>
      </c>
      <c r="S1021" s="10">
        <f t="shared" si="141"/>
        <v>89</v>
      </c>
      <c r="T1021" s="10">
        <f t="shared" si="142"/>
        <v>17</v>
      </c>
      <c r="U1021" s="46">
        <f t="shared" si="143"/>
        <v>339.09016666666668</v>
      </c>
    </row>
    <row r="1022" spans="1:21" s="27" customFormat="1" x14ac:dyDescent="0.45">
      <c r="A1022" s="40">
        <v>42516</v>
      </c>
      <c r="B1022" s="9">
        <v>42521</v>
      </c>
      <c r="C1022" s="7" t="s">
        <v>9</v>
      </c>
      <c r="D1022" s="7" t="s">
        <v>1183</v>
      </c>
      <c r="E1022" s="7" t="s">
        <v>20</v>
      </c>
      <c r="F1022" s="7" t="s">
        <v>21</v>
      </c>
      <c r="G1022" s="7" t="s">
        <v>13</v>
      </c>
      <c r="H1022" s="7" t="s">
        <v>3226</v>
      </c>
      <c r="I1022" s="16">
        <v>484.70400000000006</v>
      </c>
      <c r="J1022" s="16">
        <v>6</v>
      </c>
      <c r="K1022" s="16">
        <v>0.2</v>
      </c>
      <c r="L1022" s="38">
        <v>-84.823200000000071</v>
      </c>
      <c r="M1022" s="19">
        <f t="shared" si="135"/>
        <v>2016</v>
      </c>
      <c r="N1022" s="19">
        <f t="shared" si="136"/>
        <v>5</v>
      </c>
      <c r="O1022" s="19">
        <f t="shared" si="137"/>
        <v>22</v>
      </c>
      <c r="P1022" s="12">
        <f t="shared" si="138"/>
        <v>198901.4360000001</v>
      </c>
      <c r="Q1022" s="12">
        <f t="shared" si="139"/>
        <v>31407.572499999995</v>
      </c>
      <c r="R1022" s="12">
        <f t="shared" si="140"/>
        <v>8138.1639999999998</v>
      </c>
      <c r="S1022" s="10">
        <f t="shared" si="141"/>
        <v>89</v>
      </c>
      <c r="T1022" s="10">
        <f t="shared" si="142"/>
        <v>17</v>
      </c>
      <c r="U1022" s="46">
        <f t="shared" si="143"/>
        <v>339.09016666666668</v>
      </c>
    </row>
    <row r="1023" spans="1:21" s="27" customFormat="1" x14ac:dyDescent="0.45">
      <c r="A1023" s="40">
        <v>42516</v>
      </c>
      <c r="B1023" s="9">
        <v>42520</v>
      </c>
      <c r="C1023" s="7" t="s">
        <v>9</v>
      </c>
      <c r="D1023" s="7" t="s">
        <v>1187</v>
      </c>
      <c r="E1023" s="7" t="s">
        <v>60</v>
      </c>
      <c r="F1023" s="7" t="s">
        <v>55</v>
      </c>
      <c r="G1023" s="7" t="s">
        <v>13</v>
      </c>
      <c r="H1023" s="7" t="s">
        <v>3228</v>
      </c>
      <c r="I1023" s="16">
        <v>26.94</v>
      </c>
      <c r="J1023" s="16">
        <v>3</v>
      </c>
      <c r="K1023" s="16">
        <v>0</v>
      </c>
      <c r="L1023" s="38">
        <v>11.314800000000002</v>
      </c>
      <c r="M1023" s="19">
        <f t="shared" si="135"/>
        <v>2016</v>
      </c>
      <c r="N1023" s="19">
        <f t="shared" si="136"/>
        <v>5</v>
      </c>
      <c r="O1023" s="19">
        <f t="shared" si="137"/>
        <v>22</v>
      </c>
      <c r="P1023" s="12">
        <f t="shared" si="138"/>
        <v>198901.4360000001</v>
      </c>
      <c r="Q1023" s="12">
        <f t="shared" si="139"/>
        <v>31407.572499999995</v>
      </c>
      <c r="R1023" s="12">
        <f t="shared" si="140"/>
        <v>8138.1639999999998</v>
      </c>
      <c r="S1023" s="10">
        <f t="shared" si="141"/>
        <v>89</v>
      </c>
      <c r="T1023" s="10">
        <f t="shared" si="142"/>
        <v>17</v>
      </c>
      <c r="U1023" s="46">
        <f t="shared" si="143"/>
        <v>339.09016666666668</v>
      </c>
    </row>
    <row r="1024" spans="1:21" s="27" customFormat="1" x14ac:dyDescent="0.45">
      <c r="A1024" s="40">
        <v>42517</v>
      </c>
      <c r="B1024" s="9">
        <v>42519</v>
      </c>
      <c r="C1024" s="7" t="s">
        <v>18</v>
      </c>
      <c r="D1024" s="7" t="s">
        <v>433</v>
      </c>
      <c r="E1024" s="7" t="s">
        <v>123</v>
      </c>
      <c r="F1024" s="7" t="s">
        <v>55</v>
      </c>
      <c r="G1024" s="7" t="s">
        <v>13</v>
      </c>
      <c r="H1024" s="7" t="s">
        <v>3226</v>
      </c>
      <c r="I1024" s="16">
        <v>3504.9</v>
      </c>
      <c r="J1024" s="16">
        <v>5</v>
      </c>
      <c r="K1024" s="16">
        <v>0</v>
      </c>
      <c r="L1024" s="38">
        <v>700.98000000000013</v>
      </c>
      <c r="M1024" s="19">
        <f t="shared" si="135"/>
        <v>2016</v>
      </c>
      <c r="N1024" s="19">
        <f t="shared" si="136"/>
        <v>5</v>
      </c>
      <c r="O1024" s="19">
        <f t="shared" si="137"/>
        <v>22</v>
      </c>
      <c r="P1024" s="12">
        <f t="shared" si="138"/>
        <v>198901.4360000001</v>
      </c>
      <c r="Q1024" s="12">
        <f t="shared" si="139"/>
        <v>31407.572499999995</v>
      </c>
      <c r="R1024" s="12">
        <f t="shared" si="140"/>
        <v>8138.1639999999998</v>
      </c>
      <c r="S1024" s="10">
        <f t="shared" si="141"/>
        <v>89</v>
      </c>
      <c r="T1024" s="10">
        <f t="shared" si="142"/>
        <v>17</v>
      </c>
      <c r="U1024" s="46">
        <f t="shared" si="143"/>
        <v>339.09016666666668</v>
      </c>
    </row>
    <row r="1025" spans="1:21" s="27" customFormat="1" x14ac:dyDescent="0.45">
      <c r="A1025" s="40">
        <v>42517</v>
      </c>
      <c r="B1025" s="9">
        <v>42521</v>
      </c>
      <c r="C1025" s="7" t="s">
        <v>9</v>
      </c>
      <c r="D1025" s="7" t="s">
        <v>156</v>
      </c>
      <c r="E1025" s="7" t="s">
        <v>110</v>
      </c>
      <c r="F1025" s="7" t="s">
        <v>55</v>
      </c>
      <c r="G1025" s="7" t="s">
        <v>13</v>
      </c>
      <c r="H1025" s="7" t="s">
        <v>3228</v>
      </c>
      <c r="I1025" s="16">
        <v>25.176000000000002</v>
      </c>
      <c r="J1025" s="16">
        <v>3</v>
      </c>
      <c r="K1025" s="16">
        <v>0.6</v>
      </c>
      <c r="L1025" s="38">
        <v>-33.358199999999997</v>
      </c>
      <c r="M1025" s="19">
        <f t="shared" si="135"/>
        <v>2016</v>
      </c>
      <c r="N1025" s="19">
        <f t="shared" si="136"/>
        <v>5</v>
      </c>
      <c r="O1025" s="19">
        <f t="shared" si="137"/>
        <v>22</v>
      </c>
      <c r="P1025" s="12">
        <f t="shared" si="138"/>
        <v>198901.4360000001</v>
      </c>
      <c r="Q1025" s="12">
        <f t="shared" si="139"/>
        <v>31407.572499999995</v>
      </c>
      <c r="R1025" s="12">
        <f t="shared" si="140"/>
        <v>8138.1639999999998</v>
      </c>
      <c r="S1025" s="10">
        <f t="shared" si="141"/>
        <v>89</v>
      </c>
      <c r="T1025" s="10">
        <f t="shared" si="142"/>
        <v>17</v>
      </c>
      <c r="U1025" s="46">
        <f t="shared" si="143"/>
        <v>339.09016666666668</v>
      </c>
    </row>
    <row r="1026" spans="1:21" s="27" customFormat="1" x14ac:dyDescent="0.45">
      <c r="A1026" s="40">
        <v>42517</v>
      </c>
      <c r="B1026" s="9">
        <v>42521</v>
      </c>
      <c r="C1026" s="7" t="s">
        <v>9</v>
      </c>
      <c r="D1026" s="7" t="s">
        <v>156</v>
      </c>
      <c r="E1026" s="7" t="s">
        <v>110</v>
      </c>
      <c r="F1026" s="7" t="s">
        <v>55</v>
      </c>
      <c r="G1026" s="7" t="s">
        <v>13</v>
      </c>
      <c r="H1026" s="7" t="s">
        <v>3228</v>
      </c>
      <c r="I1026" s="16">
        <v>5.5840000000000005</v>
      </c>
      <c r="J1026" s="16">
        <v>2</v>
      </c>
      <c r="K1026" s="16">
        <v>0.6</v>
      </c>
      <c r="L1026" s="38">
        <v>-1.6751999999999994</v>
      </c>
      <c r="M1026" s="19">
        <f t="shared" ref="M1026:M1089" si="144">YEAR(A1026)</f>
        <v>2016</v>
      </c>
      <c r="N1026" s="19">
        <f t="shared" ref="N1026:N1089" si="145">MONTH(A1026)</f>
        <v>5</v>
      </c>
      <c r="O1026" s="19">
        <f t="shared" ref="O1026:O1089" si="146">WEEKNUM(A1026)</f>
        <v>22</v>
      </c>
      <c r="P1026" s="12">
        <f t="shared" ref="P1026:P1089" si="147">SUMIF($M:$M,M1026,$I:$I)</f>
        <v>198901.4360000001</v>
      </c>
      <c r="Q1026" s="12">
        <f t="shared" ref="Q1026:Q1089" si="148">SUMIF($N:$N,N1026,$I:$I)</f>
        <v>31407.572499999995</v>
      </c>
      <c r="R1026" s="12">
        <f t="shared" ref="R1026:R1089" si="149">SUMIF($O:$O,O1026,$I:$I)</f>
        <v>8138.1639999999998</v>
      </c>
      <c r="S1026" s="10">
        <f t="shared" ref="S1026:S1089" si="150">SUMIF($O:$O,O1026,$J:$J)</f>
        <v>89</v>
      </c>
      <c r="T1026" s="10">
        <f t="shared" ref="T1026:T1089" si="151">COUNTIFS($O:$O,O1026,$K:$K,"&lt;&gt;0")</f>
        <v>17</v>
      </c>
      <c r="U1026" s="46">
        <f t="shared" si="143"/>
        <v>339.09016666666668</v>
      </c>
    </row>
    <row r="1027" spans="1:21" s="27" customFormat="1" x14ac:dyDescent="0.45">
      <c r="A1027" s="40">
        <v>42518</v>
      </c>
      <c r="B1027" s="9">
        <v>42524</v>
      </c>
      <c r="C1027" s="7" t="s">
        <v>18</v>
      </c>
      <c r="D1027" s="7" t="s">
        <v>2370</v>
      </c>
      <c r="E1027" s="7" t="s">
        <v>28</v>
      </c>
      <c r="F1027" s="7" t="s">
        <v>12</v>
      </c>
      <c r="G1027" s="7" t="s">
        <v>13</v>
      </c>
      <c r="H1027" s="7" t="s">
        <v>3226</v>
      </c>
      <c r="I1027" s="16">
        <v>390.27199999999999</v>
      </c>
      <c r="J1027" s="16">
        <v>8</v>
      </c>
      <c r="K1027" s="16">
        <v>0.2</v>
      </c>
      <c r="L1027" s="38">
        <v>-24.39200000000001</v>
      </c>
      <c r="M1027" s="19">
        <f t="shared" si="144"/>
        <v>2016</v>
      </c>
      <c r="N1027" s="19">
        <f t="shared" si="145"/>
        <v>5</v>
      </c>
      <c r="O1027" s="19">
        <f t="shared" si="146"/>
        <v>22</v>
      </c>
      <c r="P1027" s="12">
        <f t="shared" si="147"/>
        <v>198901.4360000001</v>
      </c>
      <c r="Q1027" s="12">
        <f t="shared" si="148"/>
        <v>31407.572499999995</v>
      </c>
      <c r="R1027" s="12">
        <f t="shared" si="149"/>
        <v>8138.1639999999998</v>
      </c>
      <c r="S1027" s="10">
        <f t="shared" si="150"/>
        <v>89</v>
      </c>
      <c r="T1027" s="10">
        <f t="shared" si="151"/>
        <v>17</v>
      </c>
      <c r="U1027" s="46">
        <f t="shared" ref="U1027:U1090" si="152">AVERAGEIF($O:$O,O1027,$I:$I)</f>
        <v>339.09016666666668</v>
      </c>
    </row>
    <row r="1028" spans="1:21" s="27" customFormat="1" x14ac:dyDescent="0.45">
      <c r="A1028" s="40">
        <v>42519</v>
      </c>
      <c r="B1028" s="9">
        <v>42523</v>
      </c>
      <c r="C1028" s="7" t="s">
        <v>9</v>
      </c>
      <c r="D1028" s="7" t="s">
        <v>2373</v>
      </c>
      <c r="E1028" s="7" t="s">
        <v>173</v>
      </c>
      <c r="F1028" s="7" t="s">
        <v>12</v>
      </c>
      <c r="G1028" s="7" t="s">
        <v>13</v>
      </c>
      <c r="H1028" s="7" t="s">
        <v>3228</v>
      </c>
      <c r="I1028" s="16">
        <v>44.76</v>
      </c>
      <c r="J1028" s="16">
        <v>3</v>
      </c>
      <c r="K1028" s="16">
        <v>0.2</v>
      </c>
      <c r="L1028" s="38">
        <v>14.546999999999995</v>
      </c>
      <c r="M1028" s="19">
        <f t="shared" si="144"/>
        <v>2016</v>
      </c>
      <c r="N1028" s="19">
        <f t="shared" si="145"/>
        <v>5</v>
      </c>
      <c r="O1028" s="19">
        <f t="shared" si="146"/>
        <v>23</v>
      </c>
      <c r="P1028" s="12">
        <f t="shared" si="147"/>
        <v>198901.4360000001</v>
      </c>
      <c r="Q1028" s="12">
        <f t="shared" si="148"/>
        <v>31407.572499999995</v>
      </c>
      <c r="R1028" s="12">
        <f t="shared" si="149"/>
        <v>14416.489000000001</v>
      </c>
      <c r="S1028" s="10">
        <f t="shared" si="150"/>
        <v>138</v>
      </c>
      <c r="T1028" s="10">
        <f t="shared" si="151"/>
        <v>16</v>
      </c>
      <c r="U1028" s="46">
        <f t="shared" si="152"/>
        <v>465.04803225806455</v>
      </c>
    </row>
    <row r="1029" spans="1:21" s="27" customFormat="1" x14ac:dyDescent="0.45">
      <c r="A1029" s="40">
        <v>42520</v>
      </c>
      <c r="B1029" s="9">
        <v>42525</v>
      </c>
      <c r="C1029" s="7" t="s">
        <v>18</v>
      </c>
      <c r="D1029" s="7" t="s">
        <v>817</v>
      </c>
      <c r="E1029" s="7" t="s">
        <v>228</v>
      </c>
      <c r="F1029" s="7" t="s">
        <v>21</v>
      </c>
      <c r="G1029" s="7" t="s">
        <v>13</v>
      </c>
      <c r="H1029" s="7" t="s">
        <v>3226</v>
      </c>
      <c r="I1029" s="16">
        <v>801.5680000000001</v>
      </c>
      <c r="J1029" s="16">
        <v>2</v>
      </c>
      <c r="K1029" s="16">
        <v>0.2</v>
      </c>
      <c r="L1029" s="38">
        <v>50.097999999999985</v>
      </c>
      <c r="M1029" s="19">
        <f t="shared" si="144"/>
        <v>2016</v>
      </c>
      <c r="N1029" s="19">
        <f t="shared" si="145"/>
        <v>5</v>
      </c>
      <c r="O1029" s="19">
        <f t="shared" si="146"/>
        <v>23</v>
      </c>
      <c r="P1029" s="12">
        <f t="shared" si="147"/>
        <v>198901.4360000001</v>
      </c>
      <c r="Q1029" s="12">
        <f t="shared" si="148"/>
        <v>31407.572499999995</v>
      </c>
      <c r="R1029" s="12">
        <f t="shared" si="149"/>
        <v>14416.489000000001</v>
      </c>
      <c r="S1029" s="10">
        <f t="shared" si="150"/>
        <v>138</v>
      </c>
      <c r="T1029" s="10">
        <f t="shared" si="151"/>
        <v>16</v>
      </c>
      <c r="U1029" s="46">
        <f t="shared" si="152"/>
        <v>465.04803225806455</v>
      </c>
    </row>
    <row r="1030" spans="1:21" s="27" customFormat="1" x14ac:dyDescent="0.45">
      <c r="A1030" s="40">
        <v>42520</v>
      </c>
      <c r="B1030" s="9">
        <v>42524</v>
      </c>
      <c r="C1030" s="7" t="s">
        <v>18</v>
      </c>
      <c r="D1030" s="7" t="s">
        <v>164</v>
      </c>
      <c r="E1030" s="7" t="s">
        <v>165</v>
      </c>
      <c r="F1030" s="7" t="s">
        <v>12</v>
      </c>
      <c r="G1030" s="7" t="s">
        <v>13</v>
      </c>
      <c r="H1030" s="7" t="s">
        <v>29</v>
      </c>
      <c r="I1030" s="16">
        <v>2275.5</v>
      </c>
      <c r="J1030" s="16">
        <v>10</v>
      </c>
      <c r="K1030" s="16">
        <v>0</v>
      </c>
      <c r="L1030" s="38">
        <v>386.83499999999981</v>
      </c>
      <c r="M1030" s="19">
        <f t="shared" si="144"/>
        <v>2016</v>
      </c>
      <c r="N1030" s="19">
        <f t="shared" si="145"/>
        <v>5</v>
      </c>
      <c r="O1030" s="19">
        <f t="shared" si="146"/>
        <v>23</v>
      </c>
      <c r="P1030" s="12">
        <f t="shared" si="147"/>
        <v>198901.4360000001</v>
      </c>
      <c r="Q1030" s="12">
        <f t="shared" si="148"/>
        <v>31407.572499999995</v>
      </c>
      <c r="R1030" s="12">
        <f t="shared" si="149"/>
        <v>14416.489000000001</v>
      </c>
      <c r="S1030" s="10">
        <f t="shared" si="150"/>
        <v>138</v>
      </c>
      <c r="T1030" s="10">
        <f t="shared" si="151"/>
        <v>16</v>
      </c>
      <c r="U1030" s="46">
        <f t="shared" si="152"/>
        <v>465.04803225806455</v>
      </c>
    </row>
    <row r="1031" spans="1:21" s="27" customFormat="1" x14ac:dyDescent="0.45">
      <c r="A1031" s="40">
        <v>42520</v>
      </c>
      <c r="B1031" s="9">
        <v>42525</v>
      </c>
      <c r="C1031" s="7" t="s">
        <v>52</v>
      </c>
      <c r="D1031" s="7" t="s">
        <v>2776</v>
      </c>
      <c r="E1031" s="7" t="s">
        <v>60</v>
      </c>
      <c r="F1031" s="7" t="s">
        <v>55</v>
      </c>
      <c r="G1031" s="7" t="s">
        <v>13</v>
      </c>
      <c r="H1031" s="7" t="s">
        <v>3228</v>
      </c>
      <c r="I1031" s="16">
        <v>47.400000000000006</v>
      </c>
      <c r="J1031" s="16">
        <v>5</v>
      </c>
      <c r="K1031" s="16">
        <v>0</v>
      </c>
      <c r="L1031" s="38">
        <v>21.33</v>
      </c>
      <c r="M1031" s="19">
        <f t="shared" si="144"/>
        <v>2016</v>
      </c>
      <c r="N1031" s="19">
        <f t="shared" si="145"/>
        <v>5</v>
      </c>
      <c r="O1031" s="19">
        <f t="shared" si="146"/>
        <v>23</v>
      </c>
      <c r="P1031" s="12">
        <f t="shared" si="147"/>
        <v>198901.4360000001</v>
      </c>
      <c r="Q1031" s="12">
        <f t="shared" si="148"/>
        <v>31407.572499999995</v>
      </c>
      <c r="R1031" s="12">
        <f t="shared" si="149"/>
        <v>14416.489000000001</v>
      </c>
      <c r="S1031" s="10">
        <f t="shared" si="150"/>
        <v>138</v>
      </c>
      <c r="T1031" s="10">
        <f t="shared" si="151"/>
        <v>16</v>
      </c>
      <c r="U1031" s="46">
        <f t="shared" si="152"/>
        <v>465.04803225806455</v>
      </c>
    </row>
    <row r="1032" spans="1:21" s="27" customFormat="1" x14ac:dyDescent="0.45">
      <c r="A1032" s="40">
        <v>42520</v>
      </c>
      <c r="B1032" s="9">
        <v>42527</v>
      </c>
      <c r="C1032" s="7" t="s">
        <v>18</v>
      </c>
      <c r="D1032" s="7" t="s">
        <v>19</v>
      </c>
      <c r="E1032" s="7" t="s">
        <v>20</v>
      </c>
      <c r="F1032" s="7" t="s">
        <v>21</v>
      </c>
      <c r="G1032" s="7" t="s">
        <v>13</v>
      </c>
      <c r="H1032" s="7" t="s">
        <v>3228</v>
      </c>
      <c r="I1032" s="16">
        <v>167.84</v>
      </c>
      <c r="J1032" s="16">
        <v>8</v>
      </c>
      <c r="K1032" s="16">
        <v>0</v>
      </c>
      <c r="L1032" s="38">
        <v>11.748799999999989</v>
      </c>
      <c r="M1032" s="19">
        <f t="shared" si="144"/>
        <v>2016</v>
      </c>
      <c r="N1032" s="19">
        <f t="shared" si="145"/>
        <v>5</v>
      </c>
      <c r="O1032" s="19">
        <f t="shared" si="146"/>
        <v>23</v>
      </c>
      <c r="P1032" s="12">
        <f t="shared" si="147"/>
        <v>198901.4360000001</v>
      </c>
      <c r="Q1032" s="12">
        <f t="shared" si="148"/>
        <v>31407.572499999995</v>
      </c>
      <c r="R1032" s="12">
        <f t="shared" si="149"/>
        <v>14416.489000000001</v>
      </c>
      <c r="S1032" s="10">
        <f t="shared" si="150"/>
        <v>138</v>
      </c>
      <c r="T1032" s="10">
        <f t="shared" si="151"/>
        <v>16</v>
      </c>
      <c r="U1032" s="46">
        <f t="shared" si="152"/>
        <v>465.04803225806455</v>
      </c>
    </row>
    <row r="1033" spans="1:21" s="27" customFormat="1" x14ac:dyDescent="0.45">
      <c r="A1033" s="40">
        <v>42521</v>
      </c>
      <c r="B1033" s="9">
        <v>42525</v>
      </c>
      <c r="C1033" s="7" t="s">
        <v>9</v>
      </c>
      <c r="D1033" s="7" t="s">
        <v>183</v>
      </c>
      <c r="E1033" s="7" t="s">
        <v>110</v>
      </c>
      <c r="F1033" s="7" t="s">
        <v>55</v>
      </c>
      <c r="G1033" s="7" t="s">
        <v>13</v>
      </c>
      <c r="H1033" s="7" t="s">
        <v>3228</v>
      </c>
      <c r="I1033" s="16">
        <v>32.064</v>
      </c>
      <c r="J1033" s="16">
        <v>3</v>
      </c>
      <c r="K1033" s="16">
        <v>0.6</v>
      </c>
      <c r="L1033" s="38">
        <v>-12.825599999999994</v>
      </c>
      <c r="M1033" s="19">
        <f t="shared" si="144"/>
        <v>2016</v>
      </c>
      <c r="N1033" s="19">
        <f t="shared" si="145"/>
        <v>5</v>
      </c>
      <c r="O1033" s="19">
        <f t="shared" si="146"/>
        <v>23</v>
      </c>
      <c r="P1033" s="12">
        <f t="shared" si="147"/>
        <v>198901.4360000001</v>
      </c>
      <c r="Q1033" s="12">
        <f t="shared" si="148"/>
        <v>31407.572499999995</v>
      </c>
      <c r="R1033" s="12">
        <f t="shared" si="149"/>
        <v>14416.489000000001</v>
      </c>
      <c r="S1033" s="10">
        <f t="shared" si="150"/>
        <v>138</v>
      </c>
      <c r="T1033" s="10">
        <f t="shared" si="151"/>
        <v>16</v>
      </c>
      <c r="U1033" s="46">
        <f t="shared" si="152"/>
        <v>465.04803225806455</v>
      </c>
    </row>
    <row r="1034" spans="1:21" s="27" customFormat="1" x14ac:dyDescent="0.45">
      <c r="A1034" s="40">
        <v>42521</v>
      </c>
      <c r="B1034" s="9">
        <v>42525</v>
      </c>
      <c r="C1034" s="7" t="s">
        <v>9</v>
      </c>
      <c r="D1034" s="7" t="s">
        <v>183</v>
      </c>
      <c r="E1034" s="7" t="s">
        <v>110</v>
      </c>
      <c r="F1034" s="7" t="s">
        <v>55</v>
      </c>
      <c r="G1034" s="7" t="s">
        <v>13</v>
      </c>
      <c r="H1034" s="7" t="s">
        <v>3226</v>
      </c>
      <c r="I1034" s="16">
        <v>191.07899999999998</v>
      </c>
      <c r="J1034" s="16">
        <v>3</v>
      </c>
      <c r="K1034" s="16">
        <v>0.3</v>
      </c>
      <c r="L1034" s="38">
        <v>-38.215799999999973</v>
      </c>
      <c r="M1034" s="19">
        <f t="shared" si="144"/>
        <v>2016</v>
      </c>
      <c r="N1034" s="19">
        <f t="shared" si="145"/>
        <v>5</v>
      </c>
      <c r="O1034" s="19">
        <f t="shared" si="146"/>
        <v>23</v>
      </c>
      <c r="P1034" s="12">
        <f t="shared" si="147"/>
        <v>198901.4360000001</v>
      </c>
      <c r="Q1034" s="12">
        <f t="shared" si="148"/>
        <v>31407.572499999995</v>
      </c>
      <c r="R1034" s="12">
        <f t="shared" si="149"/>
        <v>14416.489000000001</v>
      </c>
      <c r="S1034" s="10">
        <f t="shared" si="150"/>
        <v>138</v>
      </c>
      <c r="T1034" s="10">
        <f t="shared" si="151"/>
        <v>16</v>
      </c>
      <c r="U1034" s="46">
        <f t="shared" si="152"/>
        <v>465.04803225806455</v>
      </c>
    </row>
    <row r="1035" spans="1:21" s="27" customFormat="1" x14ac:dyDescent="0.45">
      <c r="A1035" s="40">
        <v>42524</v>
      </c>
      <c r="B1035" s="9">
        <v>42527</v>
      </c>
      <c r="C1035" s="7" t="s">
        <v>18</v>
      </c>
      <c r="D1035" s="7" t="s">
        <v>19</v>
      </c>
      <c r="E1035" s="7" t="s">
        <v>20</v>
      </c>
      <c r="F1035" s="7" t="s">
        <v>21</v>
      </c>
      <c r="G1035" s="7" t="s">
        <v>13</v>
      </c>
      <c r="H1035" s="7" t="s">
        <v>29</v>
      </c>
      <c r="I1035" s="16">
        <v>71.088000000000008</v>
      </c>
      <c r="J1035" s="16">
        <v>2</v>
      </c>
      <c r="K1035" s="16">
        <v>0.2</v>
      </c>
      <c r="L1035" s="38">
        <v>-1.7772000000000041</v>
      </c>
      <c r="M1035" s="19">
        <f t="shared" si="144"/>
        <v>2016</v>
      </c>
      <c r="N1035" s="19">
        <f t="shared" si="145"/>
        <v>6</v>
      </c>
      <c r="O1035" s="19">
        <f t="shared" si="146"/>
        <v>23</v>
      </c>
      <c r="P1035" s="12">
        <f t="shared" si="147"/>
        <v>198901.4360000001</v>
      </c>
      <c r="Q1035" s="12">
        <f t="shared" si="148"/>
        <v>33990.876599999989</v>
      </c>
      <c r="R1035" s="12">
        <f t="shared" si="149"/>
        <v>14416.489000000001</v>
      </c>
      <c r="S1035" s="10">
        <f t="shared" si="150"/>
        <v>138</v>
      </c>
      <c r="T1035" s="10">
        <f t="shared" si="151"/>
        <v>16</v>
      </c>
      <c r="U1035" s="46">
        <f t="shared" si="152"/>
        <v>465.04803225806455</v>
      </c>
    </row>
    <row r="1036" spans="1:21" s="27" customFormat="1" x14ac:dyDescent="0.45">
      <c r="A1036" s="40">
        <v>42525</v>
      </c>
      <c r="B1036" s="9">
        <v>42530</v>
      </c>
      <c r="C1036" s="7" t="s">
        <v>9</v>
      </c>
      <c r="D1036" s="7" t="s">
        <v>156</v>
      </c>
      <c r="E1036" s="7" t="s">
        <v>110</v>
      </c>
      <c r="F1036" s="7" t="s">
        <v>55</v>
      </c>
      <c r="G1036" s="7" t="s">
        <v>13</v>
      </c>
      <c r="H1036" s="7" t="s">
        <v>3228</v>
      </c>
      <c r="I1036" s="16">
        <v>419.68000000000006</v>
      </c>
      <c r="J1036" s="16">
        <v>5</v>
      </c>
      <c r="K1036" s="16">
        <v>0.6</v>
      </c>
      <c r="L1036" s="38">
        <v>-356.72799999999995</v>
      </c>
      <c r="M1036" s="19">
        <f t="shared" si="144"/>
        <v>2016</v>
      </c>
      <c r="N1036" s="19">
        <f t="shared" si="145"/>
        <v>6</v>
      </c>
      <c r="O1036" s="19">
        <f t="shared" si="146"/>
        <v>23</v>
      </c>
      <c r="P1036" s="12">
        <f t="shared" si="147"/>
        <v>198901.4360000001</v>
      </c>
      <c r="Q1036" s="12">
        <f t="shared" si="148"/>
        <v>33990.876599999989</v>
      </c>
      <c r="R1036" s="12">
        <f t="shared" si="149"/>
        <v>14416.489000000001</v>
      </c>
      <c r="S1036" s="10">
        <f t="shared" si="150"/>
        <v>138</v>
      </c>
      <c r="T1036" s="10">
        <f t="shared" si="151"/>
        <v>16</v>
      </c>
      <c r="U1036" s="46">
        <f t="shared" si="152"/>
        <v>465.04803225806455</v>
      </c>
    </row>
    <row r="1037" spans="1:21" s="27" customFormat="1" x14ac:dyDescent="0.45">
      <c r="A1037" s="40">
        <v>42525</v>
      </c>
      <c r="B1037" s="9">
        <v>42530</v>
      </c>
      <c r="C1037" s="7" t="s">
        <v>9</v>
      </c>
      <c r="D1037" s="7" t="s">
        <v>156</v>
      </c>
      <c r="E1037" s="7" t="s">
        <v>110</v>
      </c>
      <c r="F1037" s="7" t="s">
        <v>55</v>
      </c>
      <c r="G1037" s="7" t="s">
        <v>13</v>
      </c>
      <c r="H1037" s="7" t="s">
        <v>3228</v>
      </c>
      <c r="I1037" s="16">
        <v>11.688000000000001</v>
      </c>
      <c r="J1037" s="16">
        <v>3</v>
      </c>
      <c r="K1037" s="16">
        <v>0.6</v>
      </c>
      <c r="L1037" s="38">
        <v>-4.6751999999999985</v>
      </c>
      <c r="M1037" s="19">
        <f t="shared" si="144"/>
        <v>2016</v>
      </c>
      <c r="N1037" s="19">
        <f t="shared" si="145"/>
        <v>6</v>
      </c>
      <c r="O1037" s="19">
        <f t="shared" si="146"/>
        <v>23</v>
      </c>
      <c r="P1037" s="12">
        <f t="shared" si="147"/>
        <v>198901.4360000001</v>
      </c>
      <c r="Q1037" s="12">
        <f t="shared" si="148"/>
        <v>33990.876599999989</v>
      </c>
      <c r="R1037" s="12">
        <f t="shared" si="149"/>
        <v>14416.489000000001</v>
      </c>
      <c r="S1037" s="10">
        <f t="shared" si="150"/>
        <v>138</v>
      </c>
      <c r="T1037" s="10">
        <f t="shared" si="151"/>
        <v>16</v>
      </c>
      <c r="U1037" s="46">
        <f t="shared" si="152"/>
        <v>465.04803225806455</v>
      </c>
    </row>
    <row r="1038" spans="1:21" s="27" customFormat="1" x14ac:dyDescent="0.45">
      <c r="A1038" s="40">
        <v>42525</v>
      </c>
      <c r="B1038" s="9">
        <v>42530</v>
      </c>
      <c r="C1038" s="7" t="s">
        <v>9</v>
      </c>
      <c r="D1038" s="7" t="s">
        <v>156</v>
      </c>
      <c r="E1038" s="7" t="s">
        <v>110</v>
      </c>
      <c r="F1038" s="7" t="s">
        <v>55</v>
      </c>
      <c r="G1038" s="7" t="s">
        <v>13</v>
      </c>
      <c r="H1038" s="7" t="s">
        <v>29</v>
      </c>
      <c r="I1038" s="16">
        <v>177.22499999999999</v>
      </c>
      <c r="J1038" s="16">
        <v>5</v>
      </c>
      <c r="K1038" s="16">
        <v>0.5</v>
      </c>
      <c r="L1038" s="38">
        <v>-120.51299999999998</v>
      </c>
      <c r="M1038" s="19">
        <f t="shared" si="144"/>
        <v>2016</v>
      </c>
      <c r="N1038" s="19">
        <f t="shared" si="145"/>
        <v>6</v>
      </c>
      <c r="O1038" s="19">
        <f t="shared" si="146"/>
        <v>23</v>
      </c>
      <c r="P1038" s="12">
        <f t="shared" si="147"/>
        <v>198901.4360000001</v>
      </c>
      <c r="Q1038" s="12">
        <f t="shared" si="148"/>
        <v>33990.876599999989</v>
      </c>
      <c r="R1038" s="12">
        <f t="shared" si="149"/>
        <v>14416.489000000001</v>
      </c>
      <c r="S1038" s="10">
        <f t="shared" si="150"/>
        <v>138</v>
      </c>
      <c r="T1038" s="10">
        <f t="shared" si="151"/>
        <v>16</v>
      </c>
      <c r="U1038" s="46">
        <f t="shared" si="152"/>
        <v>465.04803225806455</v>
      </c>
    </row>
    <row r="1039" spans="1:21" s="27" customFormat="1" x14ac:dyDescent="0.45">
      <c r="A1039" s="40">
        <v>42525</v>
      </c>
      <c r="B1039" s="9">
        <v>42530</v>
      </c>
      <c r="C1039" s="7" t="s">
        <v>9</v>
      </c>
      <c r="D1039" s="7" t="s">
        <v>156</v>
      </c>
      <c r="E1039" s="7" t="s">
        <v>110</v>
      </c>
      <c r="F1039" s="7" t="s">
        <v>55</v>
      </c>
      <c r="G1039" s="7" t="s">
        <v>13</v>
      </c>
      <c r="H1039" s="7" t="s">
        <v>3228</v>
      </c>
      <c r="I1039" s="16">
        <v>4.0440000000000005</v>
      </c>
      <c r="J1039" s="16">
        <v>3</v>
      </c>
      <c r="K1039" s="16">
        <v>0.6</v>
      </c>
      <c r="L1039" s="38">
        <v>-2.8307999999999995</v>
      </c>
      <c r="M1039" s="19">
        <f t="shared" si="144"/>
        <v>2016</v>
      </c>
      <c r="N1039" s="19">
        <f t="shared" si="145"/>
        <v>6</v>
      </c>
      <c r="O1039" s="19">
        <f t="shared" si="146"/>
        <v>23</v>
      </c>
      <c r="P1039" s="12">
        <f t="shared" si="147"/>
        <v>198901.4360000001</v>
      </c>
      <c r="Q1039" s="12">
        <f t="shared" si="148"/>
        <v>33990.876599999989</v>
      </c>
      <c r="R1039" s="12">
        <f t="shared" si="149"/>
        <v>14416.489000000001</v>
      </c>
      <c r="S1039" s="10">
        <f t="shared" si="150"/>
        <v>138</v>
      </c>
      <c r="T1039" s="10">
        <f t="shared" si="151"/>
        <v>16</v>
      </c>
      <c r="U1039" s="46">
        <f t="shared" si="152"/>
        <v>465.04803225806455</v>
      </c>
    </row>
    <row r="1040" spans="1:21" s="27" customFormat="1" x14ac:dyDescent="0.45">
      <c r="A1040" s="40">
        <v>42525</v>
      </c>
      <c r="B1040" s="9">
        <v>42525</v>
      </c>
      <c r="C1040" s="7" t="s">
        <v>9</v>
      </c>
      <c r="D1040" s="7" t="s">
        <v>138</v>
      </c>
      <c r="E1040" s="7" t="s">
        <v>139</v>
      </c>
      <c r="F1040" s="7" t="s">
        <v>79</v>
      </c>
      <c r="G1040" s="7" t="s">
        <v>13</v>
      </c>
      <c r="H1040" s="7" t="s">
        <v>14</v>
      </c>
      <c r="I1040" s="16">
        <v>136.78399999999999</v>
      </c>
      <c r="J1040" s="16">
        <v>1</v>
      </c>
      <c r="K1040" s="16">
        <v>0.2</v>
      </c>
      <c r="L1040" s="38">
        <v>5.129400000000004</v>
      </c>
      <c r="M1040" s="19">
        <f t="shared" si="144"/>
        <v>2016</v>
      </c>
      <c r="N1040" s="19">
        <f t="shared" si="145"/>
        <v>6</v>
      </c>
      <c r="O1040" s="19">
        <f t="shared" si="146"/>
        <v>23</v>
      </c>
      <c r="P1040" s="12">
        <f t="shared" si="147"/>
        <v>198901.4360000001</v>
      </c>
      <c r="Q1040" s="12">
        <f t="shared" si="148"/>
        <v>33990.876599999989</v>
      </c>
      <c r="R1040" s="12">
        <f t="shared" si="149"/>
        <v>14416.489000000001</v>
      </c>
      <c r="S1040" s="10">
        <f t="shared" si="150"/>
        <v>138</v>
      </c>
      <c r="T1040" s="10">
        <f t="shared" si="151"/>
        <v>16</v>
      </c>
      <c r="U1040" s="46">
        <f t="shared" si="152"/>
        <v>465.04803225806455</v>
      </c>
    </row>
    <row r="1041" spans="1:21" s="27" customFormat="1" x14ac:dyDescent="0.45">
      <c r="A1041" s="40">
        <v>42525</v>
      </c>
      <c r="B1041" s="9">
        <v>42525</v>
      </c>
      <c r="C1041" s="7" t="s">
        <v>9</v>
      </c>
      <c r="D1041" s="7" t="s">
        <v>138</v>
      </c>
      <c r="E1041" s="7" t="s">
        <v>139</v>
      </c>
      <c r="F1041" s="7" t="s">
        <v>79</v>
      </c>
      <c r="G1041" s="7" t="s">
        <v>13</v>
      </c>
      <c r="H1041" s="7" t="s">
        <v>3228</v>
      </c>
      <c r="I1041" s="16">
        <v>61.12</v>
      </c>
      <c r="J1041" s="16">
        <v>4</v>
      </c>
      <c r="K1041" s="16">
        <v>0</v>
      </c>
      <c r="L1041" s="38">
        <v>20.780799999999999</v>
      </c>
      <c r="M1041" s="19">
        <f t="shared" si="144"/>
        <v>2016</v>
      </c>
      <c r="N1041" s="19">
        <f t="shared" si="145"/>
        <v>6</v>
      </c>
      <c r="O1041" s="19">
        <f t="shared" si="146"/>
        <v>23</v>
      </c>
      <c r="P1041" s="12">
        <f t="shared" si="147"/>
        <v>198901.4360000001</v>
      </c>
      <c r="Q1041" s="12">
        <f t="shared" si="148"/>
        <v>33990.876599999989</v>
      </c>
      <c r="R1041" s="12">
        <f t="shared" si="149"/>
        <v>14416.489000000001</v>
      </c>
      <c r="S1041" s="10">
        <f t="shared" si="150"/>
        <v>138</v>
      </c>
      <c r="T1041" s="10">
        <f t="shared" si="151"/>
        <v>16</v>
      </c>
      <c r="U1041" s="46">
        <f t="shared" si="152"/>
        <v>465.04803225806455</v>
      </c>
    </row>
    <row r="1042" spans="1:21" s="27" customFormat="1" x14ac:dyDescent="0.45">
      <c r="A1042" s="40">
        <v>42527</v>
      </c>
      <c r="B1042" s="9">
        <v>42531</v>
      </c>
      <c r="C1042" s="7" t="s">
        <v>9</v>
      </c>
      <c r="D1042" s="7" t="s">
        <v>366</v>
      </c>
      <c r="E1042" s="7" t="s">
        <v>249</v>
      </c>
      <c r="F1042" s="7" t="s">
        <v>79</v>
      </c>
      <c r="G1042" s="7" t="s">
        <v>13</v>
      </c>
      <c r="H1042" s="7" t="s">
        <v>3228</v>
      </c>
      <c r="I1042" s="16">
        <v>466.32000000000005</v>
      </c>
      <c r="J1042" s="16">
        <v>3</v>
      </c>
      <c r="K1042" s="16">
        <v>0.2</v>
      </c>
      <c r="L1042" s="38">
        <v>34.97399999999999</v>
      </c>
      <c r="M1042" s="19">
        <f t="shared" si="144"/>
        <v>2016</v>
      </c>
      <c r="N1042" s="19">
        <f t="shared" si="145"/>
        <v>6</v>
      </c>
      <c r="O1042" s="19">
        <f t="shared" si="146"/>
        <v>24</v>
      </c>
      <c r="P1042" s="12">
        <f t="shared" si="147"/>
        <v>198901.4360000001</v>
      </c>
      <c r="Q1042" s="12">
        <f t="shared" si="148"/>
        <v>33990.876599999989</v>
      </c>
      <c r="R1042" s="12">
        <f t="shared" si="149"/>
        <v>9591.391999999998</v>
      </c>
      <c r="S1042" s="10">
        <f t="shared" si="150"/>
        <v>82</v>
      </c>
      <c r="T1042" s="10">
        <f t="shared" si="151"/>
        <v>13</v>
      </c>
      <c r="U1042" s="46">
        <f t="shared" si="152"/>
        <v>479.56959999999992</v>
      </c>
    </row>
    <row r="1043" spans="1:21" s="27" customFormat="1" x14ac:dyDescent="0.45">
      <c r="A1043" s="40">
        <v>42527</v>
      </c>
      <c r="B1043" s="9">
        <v>42531</v>
      </c>
      <c r="C1043" s="7" t="s">
        <v>9</v>
      </c>
      <c r="D1043" s="7" t="s">
        <v>366</v>
      </c>
      <c r="E1043" s="7" t="s">
        <v>249</v>
      </c>
      <c r="F1043" s="7" t="s">
        <v>79</v>
      </c>
      <c r="G1043" s="7" t="s">
        <v>13</v>
      </c>
      <c r="H1043" s="7" t="s">
        <v>3228</v>
      </c>
      <c r="I1043" s="16">
        <v>82.64</v>
      </c>
      <c r="J1043" s="16">
        <v>2</v>
      </c>
      <c r="K1043" s="16">
        <v>0.2</v>
      </c>
      <c r="L1043" s="38">
        <v>0</v>
      </c>
      <c r="M1043" s="19">
        <f t="shared" si="144"/>
        <v>2016</v>
      </c>
      <c r="N1043" s="19">
        <f t="shared" si="145"/>
        <v>6</v>
      </c>
      <c r="O1043" s="19">
        <f t="shared" si="146"/>
        <v>24</v>
      </c>
      <c r="P1043" s="12">
        <f t="shared" si="147"/>
        <v>198901.4360000001</v>
      </c>
      <c r="Q1043" s="12">
        <f t="shared" si="148"/>
        <v>33990.876599999989</v>
      </c>
      <c r="R1043" s="12">
        <f t="shared" si="149"/>
        <v>9591.391999999998</v>
      </c>
      <c r="S1043" s="10">
        <f t="shared" si="150"/>
        <v>82</v>
      </c>
      <c r="T1043" s="10">
        <f t="shared" si="151"/>
        <v>13</v>
      </c>
      <c r="U1043" s="46">
        <f t="shared" si="152"/>
        <v>479.56959999999992</v>
      </c>
    </row>
    <row r="1044" spans="1:21" s="27" customFormat="1" x14ac:dyDescent="0.45">
      <c r="A1044" s="40">
        <v>42530</v>
      </c>
      <c r="B1044" s="9">
        <v>42535</v>
      </c>
      <c r="C1044" s="7" t="s">
        <v>9</v>
      </c>
      <c r="D1044" s="7" t="s">
        <v>67</v>
      </c>
      <c r="E1044" s="7" t="s">
        <v>20</v>
      </c>
      <c r="F1044" s="7" t="s">
        <v>21</v>
      </c>
      <c r="G1044" s="7" t="s">
        <v>13</v>
      </c>
      <c r="H1044" s="7" t="s">
        <v>3226</v>
      </c>
      <c r="I1044" s="16">
        <v>122.352</v>
      </c>
      <c r="J1044" s="16">
        <v>3</v>
      </c>
      <c r="K1044" s="16">
        <v>0.2</v>
      </c>
      <c r="L1044" s="38">
        <v>13.764599999999994</v>
      </c>
      <c r="M1044" s="19">
        <f t="shared" si="144"/>
        <v>2016</v>
      </c>
      <c r="N1044" s="19">
        <f t="shared" si="145"/>
        <v>6</v>
      </c>
      <c r="O1044" s="19">
        <f t="shared" si="146"/>
        <v>24</v>
      </c>
      <c r="P1044" s="12">
        <f t="shared" si="147"/>
        <v>198901.4360000001</v>
      </c>
      <c r="Q1044" s="12">
        <f t="shared" si="148"/>
        <v>33990.876599999989</v>
      </c>
      <c r="R1044" s="12">
        <f t="shared" si="149"/>
        <v>9591.391999999998</v>
      </c>
      <c r="S1044" s="10">
        <f t="shared" si="150"/>
        <v>82</v>
      </c>
      <c r="T1044" s="10">
        <f t="shared" si="151"/>
        <v>13</v>
      </c>
      <c r="U1044" s="46">
        <f t="shared" si="152"/>
        <v>479.56959999999992</v>
      </c>
    </row>
    <row r="1045" spans="1:21" s="27" customFormat="1" x14ac:dyDescent="0.45">
      <c r="A1045" s="40">
        <v>42530</v>
      </c>
      <c r="B1045" s="9">
        <v>42537</v>
      </c>
      <c r="C1045" s="7" t="s">
        <v>52</v>
      </c>
      <c r="D1045" s="7" t="s">
        <v>206</v>
      </c>
      <c r="E1045" s="7" t="s">
        <v>119</v>
      </c>
      <c r="F1045" s="7" t="s">
        <v>55</v>
      </c>
      <c r="G1045" s="7" t="s">
        <v>13</v>
      </c>
      <c r="H1045" s="7" t="s">
        <v>29</v>
      </c>
      <c r="I1045" s="16">
        <v>692.93999999999994</v>
      </c>
      <c r="J1045" s="16">
        <v>3</v>
      </c>
      <c r="K1045" s="16">
        <v>0</v>
      </c>
      <c r="L1045" s="38">
        <v>173.23500000000001</v>
      </c>
      <c r="M1045" s="19">
        <f t="shared" si="144"/>
        <v>2016</v>
      </c>
      <c r="N1045" s="19">
        <f t="shared" si="145"/>
        <v>6</v>
      </c>
      <c r="O1045" s="19">
        <f t="shared" si="146"/>
        <v>24</v>
      </c>
      <c r="P1045" s="12">
        <f t="shared" si="147"/>
        <v>198901.4360000001</v>
      </c>
      <c r="Q1045" s="12">
        <f t="shared" si="148"/>
        <v>33990.876599999989</v>
      </c>
      <c r="R1045" s="12">
        <f t="shared" si="149"/>
        <v>9591.391999999998</v>
      </c>
      <c r="S1045" s="10">
        <f t="shared" si="150"/>
        <v>82</v>
      </c>
      <c r="T1045" s="10">
        <f t="shared" si="151"/>
        <v>13</v>
      </c>
      <c r="U1045" s="46">
        <f t="shared" si="152"/>
        <v>479.56959999999992</v>
      </c>
    </row>
    <row r="1046" spans="1:21" s="27" customFormat="1" x14ac:dyDescent="0.45">
      <c r="A1046" s="40">
        <v>42531</v>
      </c>
      <c r="B1046" s="9">
        <v>42536</v>
      </c>
      <c r="C1046" s="7" t="s">
        <v>9</v>
      </c>
      <c r="D1046" s="7" t="s">
        <v>19</v>
      </c>
      <c r="E1046" s="7" t="s">
        <v>20</v>
      </c>
      <c r="F1046" s="7" t="s">
        <v>21</v>
      </c>
      <c r="G1046" s="7" t="s">
        <v>13</v>
      </c>
      <c r="H1046" s="7" t="s">
        <v>29</v>
      </c>
      <c r="I1046" s="16">
        <v>1335.68</v>
      </c>
      <c r="J1046" s="16">
        <v>4</v>
      </c>
      <c r="K1046" s="16">
        <v>0.2</v>
      </c>
      <c r="L1046" s="38">
        <v>-217.04800000000017</v>
      </c>
      <c r="M1046" s="19">
        <f t="shared" si="144"/>
        <v>2016</v>
      </c>
      <c r="N1046" s="19">
        <f t="shared" si="145"/>
        <v>6</v>
      </c>
      <c r="O1046" s="19">
        <f t="shared" si="146"/>
        <v>24</v>
      </c>
      <c r="P1046" s="12">
        <f t="shared" si="147"/>
        <v>198901.4360000001</v>
      </c>
      <c r="Q1046" s="12">
        <f t="shared" si="148"/>
        <v>33990.876599999989</v>
      </c>
      <c r="R1046" s="12">
        <f t="shared" si="149"/>
        <v>9591.391999999998</v>
      </c>
      <c r="S1046" s="10">
        <f t="shared" si="150"/>
        <v>82</v>
      </c>
      <c r="T1046" s="10">
        <f t="shared" si="151"/>
        <v>13</v>
      </c>
      <c r="U1046" s="46">
        <f t="shared" si="152"/>
        <v>479.56959999999992</v>
      </c>
    </row>
    <row r="1047" spans="1:21" s="27" customFormat="1" x14ac:dyDescent="0.45">
      <c r="A1047" s="40">
        <v>42532</v>
      </c>
      <c r="B1047" s="9">
        <v>42538</v>
      </c>
      <c r="C1047" s="7" t="s">
        <v>18</v>
      </c>
      <c r="D1047" s="7" t="s">
        <v>548</v>
      </c>
      <c r="E1047" s="7" t="s">
        <v>54</v>
      </c>
      <c r="F1047" s="7" t="s">
        <v>55</v>
      </c>
      <c r="G1047" s="7" t="s">
        <v>13</v>
      </c>
      <c r="H1047" s="7" t="s">
        <v>3228</v>
      </c>
      <c r="I1047" s="16">
        <v>12.544000000000002</v>
      </c>
      <c r="J1047" s="16">
        <v>7</v>
      </c>
      <c r="K1047" s="16">
        <v>0.6</v>
      </c>
      <c r="L1047" s="38">
        <v>-9.0944000000000038</v>
      </c>
      <c r="M1047" s="19">
        <f t="shared" si="144"/>
        <v>2016</v>
      </c>
      <c r="N1047" s="19">
        <f t="shared" si="145"/>
        <v>6</v>
      </c>
      <c r="O1047" s="19">
        <f t="shared" si="146"/>
        <v>24</v>
      </c>
      <c r="P1047" s="12">
        <f t="shared" si="147"/>
        <v>198901.4360000001</v>
      </c>
      <c r="Q1047" s="12">
        <f t="shared" si="148"/>
        <v>33990.876599999989</v>
      </c>
      <c r="R1047" s="12">
        <f t="shared" si="149"/>
        <v>9591.391999999998</v>
      </c>
      <c r="S1047" s="10">
        <f t="shared" si="150"/>
        <v>82</v>
      </c>
      <c r="T1047" s="10">
        <f t="shared" si="151"/>
        <v>13</v>
      </c>
      <c r="U1047" s="46">
        <f t="shared" si="152"/>
        <v>479.56959999999992</v>
      </c>
    </row>
    <row r="1048" spans="1:21" s="27" customFormat="1" x14ac:dyDescent="0.45">
      <c r="A1048" s="40">
        <v>42532</v>
      </c>
      <c r="B1048" s="9">
        <v>42537</v>
      </c>
      <c r="C1048" s="7" t="s">
        <v>9</v>
      </c>
      <c r="D1048" s="7" t="s">
        <v>19</v>
      </c>
      <c r="E1048" s="7" t="s">
        <v>20</v>
      </c>
      <c r="F1048" s="7" t="s">
        <v>21</v>
      </c>
      <c r="G1048" s="7" t="s">
        <v>13</v>
      </c>
      <c r="H1048" s="7" t="s">
        <v>29</v>
      </c>
      <c r="I1048" s="16">
        <v>902.71199999999999</v>
      </c>
      <c r="J1048" s="16">
        <v>3</v>
      </c>
      <c r="K1048" s="16">
        <v>0.2</v>
      </c>
      <c r="L1048" s="38">
        <v>33.851700000000051</v>
      </c>
      <c r="M1048" s="19">
        <f t="shared" si="144"/>
        <v>2016</v>
      </c>
      <c r="N1048" s="19">
        <f t="shared" si="145"/>
        <v>6</v>
      </c>
      <c r="O1048" s="19">
        <f t="shared" si="146"/>
        <v>24</v>
      </c>
      <c r="P1048" s="12">
        <f t="shared" si="147"/>
        <v>198901.4360000001</v>
      </c>
      <c r="Q1048" s="12">
        <f t="shared" si="148"/>
        <v>33990.876599999989</v>
      </c>
      <c r="R1048" s="12">
        <f t="shared" si="149"/>
        <v>9591.391999999998</v>
      </c>
      <c r="S1048" s="10">
        <f t="shared" si="150"/>
        <v>82</v>
      </c>
      <c r="T1048" s="10">
        <f t="shared" si="151"/>
        <v>13</v>
      </c>
      <c r="U1048" s="46">
        <f t="shared" si="152"/>
        <v>479.56959999999992</v>
      </c>
    </row>
    <row r="1049" spans="1:21" s="27" customFormat="1" x14ac:dyDescent="0.45">
      <c r="A1049" s="40">
        <v>42533</v>
      </c>
      <c r="B1049" s="9">
        <v>42536</v>
      </c>
      <c r="C1049" s="7" t="s">
        <v>9</v>
      </c>
      <c r="D1049" s="7" t="s">
        <v>260</v>
      </c>
      <c r="E1049" s="7" t="s">
        <v>127</v>
      </c>
      <c r="F1049" s="7" t="s">
        <v>79</v>
      </c>
      <c r="G1049" s="7" t="s">
        <v>13</v>
      </c>
      <c r="H1049" s="7" t="s">
        <v>3228</v>
      </c>
      <c r="I1049" s="16">
        <v>47.04</v>
      </c>
      <c r="J1049" s="16">
        <v>3</v>
      </c>
      <c r="K1049" s="16">
        <v>0</v>
      </c>
      <c r="L1049" s="38">
        <v>18.345599999999997</v>
      </c>
      <c r="M1049" s="19">
        <f t="shared" si="144"/>
        <v>2016</v>
      </c>
      <c r="N1049" s="19">
        <f t="shared" si="145"/>
        <v>6</v>
      </c>
      <c r="O1049" s="19">
        <f t="shared" si="146"/>
        <v>25</v>
      </c>
      <c r="P1049" s="12">
        <f t="shared" si="147"/>
        <v>198901.4360000001</v>
      </c>
      <c r="Q1049" s="12">
        <f t="shared" si="148"/>
        <v>33990.876599999989</v>
      </c>
      <c r="R1049" s="12">
        <f t="shared" si="149"/>
        <v>9028.4965999999986</v>
      </c>
      <c r="S1049" s="10">
        <f t="shared" si="150"/>
        <v>109</v>
      </c>
      <c r="T1049" s="10">
        <f t="shared" si="151"/>
        <v>20</v>
      </c>
      <c r="U1049" s="46">
        <f t="shared" si="152"/>
        <v>311.3274689655172</v>
      </c>
    </row>
    <row r="1050" spans="1:21" s="27" customFormat="1" x14ac:dyDescent="0.45">
      <c r="A1050" s="40">
        <v>42533</v>
      </c>
      <c r="B1050" s="9">
        <v>42537</v>
      </c>
      <c r="C1050" s="7" t="s">
        <v>52</v>
      </c>
      <c r="D1050" s="7" t="s">
        <v>95</v>
      </c>
      <c r="E1050" s="7" t="s">
        <v>54</v>
      </c>
      <c r="F1050" s="7" t="s">
        <v>55</v>
      </c>
      <c r="G1050" s="7" t="s">
        <v>13</v>
      </c>
      <c r="H1050" s="7" t="s">
        <v>3228</v>
      </c>
      <c r="I1050" s="16">
        <v>6.9840000000000009</v>
      </c>
      <c r="J1050" s="16">
        <v>2</v>
      </c>
      <c r="K1050" s="16">
        <v>0.6</v>
      </c>
      <c r="L1050" s="38">
        <v>-4.5396000000000019</v>
      </c>
      <c r="M1050" s="19">
        <f t="shared" si="144"/>
        <v>2016</v>
      </c>
      <c r="N1050" s="19">
        <f t="shared" si="145"/>
        <v>6</v>
      </c>
      <c r="O1050" s="19">
        <f t="shared" si="146"/>
        <v>25</v>
      </c>
      <c r="P1050" s="12">
        <f t="shared" si="147"/>
        <v>198901.4360000001</v>
      </c>
      <c r="Q1050" s="12">
        <f t="shared" si="148"/>
        <v>33990.876599999989</v>
      </c>
      <c r="R1050" s="12">
        <f t="shared" si="149"/>
        <v>9028.4965999999986</v>
      </c>
      <c r="S1050" s="10">
        <f t="shared" si="150"/>
        <v>109</v>
      </c>
      <c r="T1050" s="10">
        <f t="shared" si="151"/>
        <v>20</v>
      </c>
      <c r="U1050" s="46">
        <f t="shared" si="152"/>
        <v>311.3274689655172</v>
      </c>
    </row>
    <row r="1051" spans="1:21" s="27" customFormat="1" x14ac:dyDescent="0.45">
      <c r="A1051" s="40">
        <v>42533</v>
      </c>
      <c r="B1051" s="9">
        <v>42537</v>
      </c>
      <c r="C1051" s="7" t="s">
        <v>52</v>
      </c>
      <c r="D1051" s="7" t="s">
        <v>95</v>
      </c>
      <c r="E1051" s="7" t="s">
        <v>54</v>
      </c>
      <c r="F1051" s="7" t="s">
        <v>55</v>
      </c>
      <c r="G1051" s="7" t="s">
        <v>13</v>
      </c>
      <c r="H1051" s="7" t="s">
        <v>3226</v>
      </c>
      <c r="I1051" s="16">
        <v>379.37200000000001</v>
      </c>
      <c r="J1051" s="16">
        <v>2</v>
      </c>
      <c r="K1051" s="16">
        <v>0.3</v>
      </c>
      <c r="L1051" s="38">
        <v>-119.23120000000003</v>
      </c>
      <c r="M1051" s="19">
        <f t="shared" si="144"/>
        <v>2016</v>
      </c>
      <c r="N1051" s="19">
        <f t="shared" si="145"/>
        <v>6</v>
      </c>
      <c r="O1051" s="19">
        <f t="shared" si="146"/>
        <v>25</v>
      </c>
      <c r="P1051" s="12">
        <f t="shared" si="147"/>
        <v>198901.4360000001</v>
      </c>
      <c r="Q1051" s="12">
        <f t="shared" si="148"/>
        <v>33990.876599999989</v>
      </c>
      <c r="R1051" s="12">
        <f t="shared" si="149"/>
        <v>9028.4965999999986</v>
      </c>
      <c r="S1051" s="10">
        <f t="shared" si="150"/>
        <v>109</v>
      </c>
      <c r="T1051" s="10">
        <f t="shared" si="151"/>
        <v>20</v>
      </c>
      <c r="U1051" s="46">
        <f t="shared" si="152"/>
        <v>311.3274689655172</v>
      </c>
    </row>
    <row r="1052" spans="1:21" s="27" customFormat="1" x14ac:dyDescent="0.45">
      <c r="A1052" s="40">
        <v>42535</v>
      </c>
      <c r="B1052" s="9">
        <v>42538</v>
      </c>
      <c r="C1052" s="7" t="s">
        <v>52</v>
      </c>
      <c r="D1052" s="7" t="s">
        <v>67</v>
      </c>
      <c r="E1052" s="7" t="s">
        <v>20</v>
      </c>
      <c r="F1052" s="7" t="s">
        <v>21</v>
      </c>
      <c r="G1052" s="7" t="s">
        <v>13</v>
      </c>
      <c r="H1052" s="7" t="s">
        <v>3228</v>
      </c>
      <c r="I1052" s="16">
        <v>8.73</v>
      </c>
      <c r="J1052" s="16">
        <v>3</v>
      </c>
      <c r="K1052" s="16">
        <v>0</v>
      </c>
      <c r="L1052" s="38">
        <v>4.1030999999999995</v>
      </c>
      <c r="M1052" s="19">
        <f t="shared" si="144"/>
        <v>2016</v>
      </c>
      <c r="N1052" s="19">
        <f t="shared" si="145"/>
        <v>6</v>
      </c>
      <c r="O1052" s="19">
        <f t="shared" si="146"/>
        <v>25</v>
      </c>
      <c r="P1052" s="12">
        <f t="shared" si="147"/>
        <v>198901.4360000001</v>
      </c>
      <c r="Q1052" s="12">
        <f t="shared" si="148"/>
        <v>33990.876599999989</v>
      </c>
      <c r="R1052" s="12">
        <f t="shared" si="149"/>
        <v>9028.4965999999986</v>
      </c>
      <c r="S1052" s="10">
        <f t="shared" si="150"/>
        <v>109</v>
      </c>
      <c r="T1052" s="10">
        <f t="shared" si="151"/>
        <v>20</v>
      </c>
      <c r="U1052" s="46">
        <f t="shared" si="152"/>
        <v>311.3274689655172</v>
      </c>
    </row>
    <row r="1053" spans="1:21" s="27" customFormat="1" x14ac:dyDescent="0.45">
      <c r="A1053" s="40">
        <v>42535</v>
      </c>
      <c r="B1053" s="9">
        <v>42535</v>
      </c>
      <c r="C1053" s="7" t="s">
        <v>52</v>
      </c>
      <c r="D1053" s="7" t="s">
        <v>19</v>
      </c>
      <c r="E1053" s="7" t="s">
        <v>20</v>
      </c>
      <c r="F1053" s="7" t="s">
        <v>21</v>
      </c>
      <c r="G1053" s="7" t="s">
        <v>13</v>
      </c>
      <c r="H1053" s="7" t="s">
        <v>14</v>
      </c>
      <c r="I1053" s="16">
        <v>599.16499999999996</v>
      </c>
      <c r="J1053" s="16">
        <v>5</v>
      </c>
      <c r="K1053" s="16">
        <v>0.15</v>
      </c>
      <c r="L1053" s="38">
        <v>35.245000000000005</v>
      </c>
      <c r="M1053" s="19">
        <f t="shared" si="144"/>
        <v>2016</v>
      </c>
      <c r="N1053" s="19">
        <f t="shared" si="145"/>
        <v>6</v>
      </c>
      <c r="O1053" s="19">
        <f t="shared" si="146"/>
        <v>25</v>
      </c>
      <c r="P1053" s="12">
        <f t="shared" si="147"/>
        <v>198901.4360000001</v>
      </c>
      <c r="Q1053" s="12">
        <f t="shared" si="148"/>
        <v>33990.876599999989</v>
      </c>
      <c r="R1053" s="12">
        <f t="shared" si="149"/>
        <v>9028.4965999999986</v>
      </c>
      <c r="S1053" s="10">
        <f t="shared" si="150"/>
        <v>109</v>
      </c>
      <c r="T1053" s="10">
        <f t="shared" si="151"/>
        <v>20</v>
      </c>
      <c r="U1053" s="46">
        <f t="shared" si="152"/>
        <v>311.3274689655172</v>
      </c>
    </row>
    <row r="1054" spans="1:21" s="27" customFormat="1" x14ac:dyDescent="0.45">
      <c r="A1054" s="40">
        <v>42535</v>
      </c>
      <c r="B1054" s="9">
        <v>42535</v>
      </c>
      <c r="C1054" s="7" t="s">
        <v>18</v>
      </c>
      <c r="D1054" s="7" t="s">
        <v>889</v>
      </c>
      <c r="E1054" s="7" t="s">
        <v>20</v>
      </c>
      <c r="F1054" s="7" t="s">
        <v>21</v>
      </c>
      <c r="G1054" s="7" t="s">
        <v>13</v>
      </c>
      <c r="H1054" s="7" t="s">
        <v>29</v>
      </c>
      <c r="I1054" s="16">
        <v>1293.4879999999998</v>
      </c>
      <c r="J1054" s="16">
        <v>7</v>
      </c>
      <c r="K1054" s="16">
        <v>0.2</v>
      </c>
      <c r="L1054" s="38">
        <v>80.843000000000075</v>
      </c>
      <c r="M1054" s="19">
        <f t="shared" si="144"/>
        <v>2016</v>
      </c>
      <c r="N1054" s="19">
        <f t="shared" si="145"/>
        <v>6</v>
      </c>
      <c r="O1054" s="19">
        <f t="shared" si="146"/>
        <v>25</v>
      </c>
      <c r="P1054" s="12">
        <f t="shared" si="147"/>
        <v>198901.4360000001</v>
      </c>
      <c r="Q1054" s="12">
        <f t="shared" si="148"/>
        <v>33990.876599999989</v>
      </c>
      <c r="R1054" s="12">
        <f t="shared" si="149"/>
        <v>9028.4965999999986</v>
      </c>
      <c r="S1054" s="10">
        <f t="shared" si="150"/>
        <v>109</v>
      </c>
      <c r="T1054" s="10">
        <f t="shared" si="151"/>
        <v>20</v>
      </c>
      <c r="U1054" s="46">
        <f t="shared" si="152"/>
        <v>311.3274689655172</v>
      </c>
    </row>
    <row r="1055" spans="1:21" s="27" customFormat="1" x14ac:dyDescent="0.45">
      <c r="A1055" s="40">
        <v>42535</v>
      </c>
      <c r="B1055" s="9">
        <v>42542</v>
      </c>
      <c r="C1055" s="7" t="s">
        <v>18</v>
      </c>
      <c r="D1055" s="7" t="s">
        <v>77</v>
      </c>
      <c r="E1055" s="7" t="s">
        <v>78</v>
      </c>
      <c r="F1055" s="7" t="s">
        <v>79</v>
      </c>
      <c r="G1055" s="7" t="s">
        <v>13</v>
      </c>
      <c r="H1055" s="7" t="s">
        <v>29</v>
      </c>
      <c r="I1055" s="16">
        <v>337.17599999999999</v>
      </c>
      <c r="J1055" s="16">
        <v>2</v>
      </c>
      <c r="K1055" s="16">
        <v>0.4</v>
      </c>
      <c r="L1055" s="38">
        <v>-118.01160000000002</v>
      </c>
      <c r="M1055" s="19">
        <f t="shared" si="144"/>
        <v>2016</v>
      </c>
      <c r="N1055" s="19">
        <f t="shared" si="145"/>
        <v>6</v>
      </c>
      <c r="O1055" s="19">
        <f t="shared" si="146"/>
        <v>25</v>
      </c>
      <c r="P1055" s="12">
        <f t="shared" si="147"/>
        <v>198901.4360000001</v>
      </c>
      <c r="Q1055" s="12">
        <f t="shared" si="148"/>
        <v>33990.876599999989</v>
      </c>
      <c r="R1055" s="12">
        <f t="shared" si="149"/>
        <v>9028.4965999999986</v>
      </c>
      <c r="S1055" s="10">
        <f t="shared" si="150"/>
        <v>109</v>
      </c>
      <c r="T1055" s="10">
        <f t="shared" si="151"/>
        <v>20</v>
      </c>
      <c r="U1055" s="46">
        <f t="shared" si="152"/>
        <v>311.3274689655172</v>
      </c>
    </row>
    <row r="1056" spans="1:21" s="27" customFormat="1" x14ac:dyDescent="0.45">
      <c r="A1056" s="40">
        <v>42535</v>
      </c>
      <c r="B1056" s="9">
        <v>42539</v>
      </c>
      <c r="C1056" s="7" t="s">
        <v>18</v>
      </c>
      <c r="D1056" s="7" t="s">
        <v>48</v>
      </c>
      <c r="E1056" s="7" t="s">
        <v>49</v>
      </c>
      <c r="F1056" s="7" t="s">
        <v>21</v>
      </c>
      <c r="G1056" s="7" t="s">
        <v>13</v>
      </c>
      <c r="H1056" s="7" t="s">
        <v>29</v>
      </c>
      <c r="I1056" s="16">
        <v>1115.17</v>
      </c>
      <c r="J1056" s="16">
        <v>7</v>
      </c>
      <c r="K1056" s="16">
        <v>0</v>
      </c>
      <c r="L1056" s="38">
        <v>334.55099999999993</v>
      </c>
      <c r="M1056" s="19">
        <f t="shared" si="144"/>
        <v>2016</v>
      </c>
      <c r="N1056" s="19">
        <f t="shared" si="145"/>
        <v>6</v>
      </c>
      <c r="O1056" s="19">
        <f t="shared" si="146"/>
        <v>25</v>
      </c>
      <c r="P1056" s="12">
        <f t="shared" si="147"/>
        <v>198901.4360000001</v>
      </c>
      <c r="Q1056" s="12">
        <f t="shared" si="148"/>
        <v>33990.876599999989</v>
      </c>
      <c r="R1056" s="12">
        <f t="shared" si="149"/>
        <v>9028.4965999999986</v>
      </c>
      <c r="S1056" s="10">
        <f t="shared" si="150"/>
        <v>109</v>
      </c>
      <c r="T1056" s="10">
        <f t="shared" si="151"/>
        <v>20</v>
      </c>
      <c r="U1056" s="46">
        <f t="shared" si="152"/>
        <v>311.3274689655172</v>
      </c>
    </row>
    <row r="1057" spans="1:21" s="27" customFormat="1" x14ac:dyDescent="0.45">
      <c r="A1057" s="40">
        <v>42538</v>
      </c>
      <c r="B1057" s="9">
        <v>42539</v>
      </c>
      <c r="C1057" s="7" t="s">
        <v>9</v>
      </c>
      <c r="D1057" s="7" t="s">
        <v>143</v>
      </c>
      <c r="E1057" s="7" t="s">
        <v>139</v>
      </c>
      <c r="F1057" s="7" t="s">
        <v>79</v>
      </c>
      <c r="G1057" s="7" t="s">
        <v>13</v>
      </c>
      <c r="H1057" s="7" t="s">
        <v>3226</v>
      </c>
      <c r="I1057" s="16">
        <v>319.41000000000003</v>
      </c>
      <c r="J1057" s="16">
        <v>5</v>
      </c>
      <c r="K1057" s="16">
        <v>0.1</v>
      </c>
      <c r="L1057" s="38">
        <v>7.0980000000000061</v>
      </c>
      <c r="M1057" s="19">
        <f t="shared" si="144"/>
        <v>2016</v>
      </c>
      <c r="N1057" s="19">
        <f t="shared" si="145"/>
        <v>6</v>
      </c>
      <c r="O1057" s="19">
        <f t="shared" si="146"/>
        <v>25</v>
      </c>
      <c r="P1057" s="12">
        <f t="shared" si="147"/>
        <v>198901.4360000001</v>
      </c>
      <c r="Q1057" s="12">
        <f t="shared" si="148"/>
        <v>33990.876599999989</v>
      </c>
      <c r="R1057" s="12">
        <f t="shared" si="149"/>
        <v>9028.4965999999986</v>
      </c>
      <c r="S1057" s="10">
        <f t="shared" si="150"/>
        <v>109</v>
      </c>
      <c r="T1057" s="10">
        <f t="shared" si="151"/>
        <v>20</v>
      </c>
      <c r="U1057" s="46">
        <f t="shared" si="152"/>
        <v>311.3274689655172</v>
      </c>
    </row>
    <row r="1058" spans="1:21" s="27" customFormat="1" x14ac:dyDescent="0.45">
      <c r="A1058" s="40">
        <v>42538</v>
      </c>
      <c r="B1058" s="9">
        <v>42540</v>
      </c>
      <c r="C1058" s="7" t="s">
        <v>9</v>
      </c>
      <c r="D1058" s="7" t="s">
        <v>19</v>
      </c>
      <c r="E1058" s="7" t="s">
        <v>20</v>
      </c>
      <c r="F1058" s="7" t="s">
        <v>21</v>
      </c>
      <c r="G1058" s="7" t="s">
        <v>13</v>
      </c>
      <c r="H1058" s="7" t="s">
        <v>14</v>
      </c>
      <c r="I1058" s="16">
        <v>239.66599999999997</v>
      </c>
      <c r="J1058" s="16">
        <v>2</v>
      </c>
      <c r="K1058" s="16">
        <v>0.15</v>
      </c>
      <c r="L1058" s="38">
        <v>14.097999999999999</v>
      </c>
      <c r="M1058" s="19">
        <f t="shared" si="144"/>
        <v>2016</v>
      </c>
      <c r="N1058" s="19">
        <f t="shared" si="145"/>
        <v>6</v>
      </c>
      <c r="O1058" s="19">
        <f t="shared" si="146"/>
        <v>25</v>
      </c>
      <c r="P1058" s="12">
        <f t="shared" si="147"/>
        <v>198901.4360000001</v>
      </c>
      <c r="Q1058" s="12">
        <f t="shared" si="148"/>
        <v>33990.876599999989</v>
      </c>
      <c r="R1058" s="12">
        <f t="shared" si="149"/>
        <v>9028.4965999999986</v>
      </c>
      <c r="S1058" s="10">
        <f t="shared" si="150"/>
        <v>109</v>
      </c>
      <c r="T1058" s="10">
        <f t="shared" si="151"/>
        <v>20</v>
      </c>
      <c r="U1058" s="46">
        <f t="shared" si="152"/>
        <v>311.3274689655172</v>
      </c>
    </row>
    <row r="1059" spans="1:21" s="27" customFormat="1" x14ac:dyDescent="0.45">
      <c r="A1059" s="40">
        <v>42538</v>
      </c>
      <c r="B1059" s="9">
        <v>42540</v>
      </c>
      <c r="C1059" s="7" t="s">
        <v>9</v>
      </c>
      <c r="D1059" s="7" t="s">
        <v>3146</v>
      </c>
      <c r="E1059" s="7" t="s">
        <v>228</v>
      </c>
      <c r="F1059" s="7" t="s">
        <v>21</v>
      </c>
      <c r="G1059" s="7" t="s">
        <v>13</v>
      </c>
      <c r="H1059" s="7" t="s">
        <v>3228</v>
      </c>
      <c r="I1059" s="16">
        <v>266.35200000000003</v>
      </c>
      <c r="J1059" s="16">
        <v>3</v>
      </c>
      <c r="K1059" s="16">
        <v>0.2</v>
      </c>
      <c r="L1059" s="38">
        <v>-13.317600000000013</v>
      </c>
      <c r="M1059" s="19">
        <f t="shared" si="144"/>
        <v>2016</v>
      </c>
      <c r="N1059" s="19">
        <f t="shared" si="145"/>
        <v>6</v>
      </c>
      <c r="O1059" s="19">
        <f t="shared" si="146"/>
        <v>25</v>
      </c>
      <c r="P1059" s="12">
        <f t="shared" si="147"/>
        <v>198901.4360000001</v>
      </c>
      <c r="Q1059" s="12">
        <f t="shared" si="148"/>
        <v>33990.876599999989</v>
      </c>
      <c r="R1059" s="12">
        <f t="shared" si="149"/>
        <v>9028.4965999999986</v>
      </c>
      <c r="S1059" s="10">
        <f t="shared" si="150"/>
        <v>109</v>
      </c>
      <c r="T1059" s="10">
        <f t="shared" si="151"/>
        <v>20</v>
      </c>
      <c r="U1059" s="46">
        <f t="shared" si="152"/>
        <v>311.3274689655172</v>
      </c>
    </row>
    <row r="1060" spans="1:21" s="27" customFormat="1" x14ac:dyDescent="0.45">
      <c r="A1060" s="40">
        <v>42538</v>
      </c>
      <c r="B1060" s="9">
        <v>42540</v>
      </c>
      <c r="C1060" s="7" t="s">
        <v>9</v>
      </c>
      <c r="D1060" s="7" t="s">
        <v>3146</v>
      </c>
      <c r="E1060" s="7" t="s">
        <v>228</v>
      </c>
      <c r="F1060" s="7" t="s">
        <v>21</v>
      </c>
      <c r="G1060" s="7" t="s">
        <v>13</v>
      </c>
      <c r="H1060" s="7" t="s">
        <v>3226</v>
      </c>
      <c r="I1060" s="16">
        <v>483.13599999999997</v>
      </c>
      <c r="J1060" s="16">
        <v>4</v>
      </c>
      <c r="K1060" s="16">
        <v>0.2</v>
      </c>
      <c r="L1060" s="38">
        <v>54.352799999999945</v>
      </c>
      <c r="M1060" s="19">
        <f t="shared" si="144"/>
        <v>2016</v>
      </c>
      <c r="N1060" s="19">
        <f t="shared" si="145"/>
        <v>6</v>
      </c>
      <c r="O1060" s="19">
        <f t="shared" si="146"/>
        <v>25</v>
      </c>
      <c r="P1060" s="12">
        <f t="shared" si="147"/>
        <v>198901.4360000001</v>
      </c>
      <c r="Q1060" s="12">
        <f t="shared" si="148"/>
        <v>33990.876599999989</v>
      </c>
      <c r="R1060" s="12">
        <f t="shared" si="149"/>
        <v>9028.4965999999986</v>
      </c>
      <c r="S1060" s="10">
        <f t="shared" si="150"/>
        <v>109</v>
      </c>
      <c r="T1060" s="10">
        <f t="shared" si="151"/>
        <v>20</v>
      </c>
      <c r="U1060" s="46">
        <f t="shared" si="152"/>
        <v>311.3274689655172</v>
      </c>
    </row>
    <row r="1061" spans="1:21" s="27" customFormat="1" x14ac:dyDescent="0.45">
      <c r="A1061" s="40">
        <v>42538</v>
      </c>
      <c r="B1061" s="9">
        <v>42544</v>
      </c>
      <c r="C1061" s="7" t="s">
        <v>18</v>
      </c>
      <c r="D1061" s="7" t="s">
        <v>197</v>
      </c>
      <c r="E1061" s="7" t="s">
        <v>139</v>
      </c>
      <c r="F1061" s="7" t="s">
        <v>79</v>
      </c>
      <c r="G1061" s="7" t="s">
        <v>13</v>
      </c>
      <c r="H1061" s="7" t="s">
        <v>29</v>
      </c>
      <c r="I1061" s="16">
        <v>376.86599999999999</v>
      </c>
      <c r="J1061" s="16">
        <v>3</v>
      </c>
      <c r="K1061" s="16">
        <v>0.4</v>
      </c>
      <c r="L1061" s="38">
        <v>-213.55740000000006</v>
      </c>
      <c r="M1061" s="19">
        <f t="shared" si="144"/>
        <v>2016</v>
      </c>
      <c r="N1061" s="19">
        <f t="shared" si="145"/>
        <v>6</v>
      </c>
      <c r="O1061" s="19">
        <f t="shared" si="146"/>
        <v>25</v>
      </c>
      <c r="P1061" s="12">
        <f t="shared" si="147"/>
        <v>198901.4360000001</v>
      </c>
      <c r="Q1061" s="12">
        <f t="shared" si="148"/>
        <v>33990.876599999989</v>
      </c>
      <c r="R1061" s="12">
        <f t="shared" si="149"/>
        <v>9028.4965999999986</v>
      </c>
      <c r="S1061" s="10">
        <f t="shared" si="150"/>
        <v>109</v>
      </c>
      <c r="T1061" s="10">
        <f t="shared" si="151"/>
        <v>20</v>
      </c>
      <c r="U1061" s="46">
        <f t="shared" si="152"/>
        <v>311.3274689655172</v>
      </c>
    </row>
    <row r="1062" spans="1:21" s="27" customFormat="1" x14ac:dyDescent="0.45">
      <c r="A1062" s="40">
        <v>42541</v>
      </c>
      <c r="B1062" s="9">
        <v>42542</v>
      </c>
      <c r="C1062" s="7" t="s">
        <v>9</v>
      </c>
      <c r="D1062" s="7" t="s">
        <v>298</v>
      </c>
      <c r="E1062" s="7" t="s">
        <v>20</v>
      </c>
      <c r="F1062" s="7" t="s">
        <v>21</v>
      </c>
      <c r="G1062" s="7" t="s">
        <v>13</v>
      </c>
      <c r="H1062" s="7" t="s">
        <v>3226</v>
      </c>
      <c r="I1062" s="16">
        <v>161.56800000000001</v>
      </c>
      <c r="J1062" s="16">
        <v>2</v>
      </c>
      <c r="K1062" s="16">
        <v>0.2</v>
      </c>
      <c r="L1062" s="38">
        <v>-8.0783999999999949</v>
      </c>
      <c r="M1062" s="19">
        <f t="shared" si="144"/>
        <v>2016</v>
      </c>
      <c r="N1062" s="19">
        <f t="shared" si="145"/>
        <v>6</v>
      </c>
      <c r="O1062" s="19">
        <f t="shared" si="146"/>
        <v>26</v>
      </c>
      <c r="P1062" s="12">
        <f t="shared" si="147"/>
        <v>198901.4360000001</v>
      </c>
      <c r="Q1062" s="12">
        <f t="shared" si="148"/>
        <v>33990.876599999989</v>
      </c>
      <c r="R1062" s="12">
        <f t="shared" si="149"/>
        <v>5340.4059999999999</v>
      </c>
      <c r="S1062" s="10">
        <f t="shared" si="150"/>
        <v>62</v>
      </c>
      <c r="T1062" s="10">
        <f t="shared" si="151"/>
        <v>12</v>
      </c>
      <c r="U1062" s="46">
        <f t="shared" si="152"/>
        <v>314.14152941176468</v>
      </c>
    </row>
    <row r="1063" spans="1:21" s="27" customFormat="1" x14ac:dyDescent="0.45">
      <c r="A1063" s="40">
        <v>42541</v>
      </c>
      <c r="B1063" s="9">
        <v>42546</v>
      </c>
      <c r="C1063" s="7" t="s">
        <v>18</v>
      </c>
      <c r="D1063" s="7" t="s">
        <v>2068</v>
      </c>
      <c r="E1063" s="7" t="s">
        <v>321</v>
      </c>
      <c r="F1063" s="7" t="s">
        <v>55</v>
      </c>
      <c r="G1063" s="7" t="s">
        <v>13</v>
      </c>
      <c r="H1063" s="7" t="s">
        <v>3228</v>
      </c>
      <c r="I1063" s="16">
        <v>57.69</v>
      </c>
      <c r="J1063" s="16">
        <v>3</v>
      </c>
      <c r="K1063" s="16">
        <v>0</v>
      </c>
      <c r="L1063" s="38">
        <v>23.652900000000002</v>
      </c>
      <c r="M1063" s="19">
        <f t="shared" si="144"/>
        <v>2016</v>
      </c>
      <c r="N1063" s="19">
        <f t="shared" si="145"/>
        <v>6</v>
      </c>
      <c r="O1063" s="19">
        <f t="shared" si="146"/>
        <v>26</v>
      </c>
      <c r="P1063" s="12">
        <f t="shared" si="147"/>
        <v>198901.4360000001</v>
      </c>
      <c r="Q1063" s="12">
        <f t="shared" si="148"/>
        <v>33990.876599999989</v>
      </c>
      <c r="R1063" s="12">
        <f t="shared" si="149"/>
        <v>5340.4059999999999</v>
      </c>
      <c r="S1063" s="10">
        <f t="shared" si="150"/>
        <v>62</v>
      </c>
      <c r="T1063" s="10">
        <f t="shared" si="151"/>
        <v>12</v>
      </c>
      <c r="U1063" s="46">
        <f t="shared" si="152"/>
        <v>314.14152941176468</v>
      </c>
    </row>
    <row r="1064" spans="1:21" s="27" customFormat="1" x14ac:dyDescent="0.45">
      <c r="A1064" s="40">
        <v>42542</v>
      </c>
      <c r="B1064" s="9">
        <v>42547</v>
      </c>
      <c r="C1064" s="7" t="s">
        <v>9</v>
      </c>
      <c r="D1064" s="7" t="s">
        <v>138</v>
      </c>
      <c r="E1064" s="7" t="s">
        <v>139</v>
      </c>
      <c r="F1064" s="7" t="s">
        <v>79</v>
      </c>
      <c r="G1064" s="7" t="s">
        <v>13</v>
      </c>
      <c r="H1064" s="7" t="s">
        <v>14</v>
      </c>
      <c r="I1064" s="16">
        <v>353.56799999999998</v>
      </c>
      <c r="J1064" s="16">
        <v>2</v>
      </c>
      <c r="K1064" s="16">
        <v>0.2</v>
      </c>
      <c r="L1064" s="38">
        <v>-44.196000000000026</v>
      </c>
      <c r="M1064" s="19">
        <f t="shared" si="144"/>
        <v>2016</v>
      </c>
      <c r="N1064" s="19">
        <f t="shared" si="145"/>
        <v>6</v>
      </c>
      <c r="O1064" s="19">
        <f t="shared" si="146"/>
        <v>26</v>
      </c>
      <c r="P1064" s="12">
        <f t="shared" si="147"/>
        <v>198901.4360000001</v>
      </c>
      <c r="Q1064" s="12">
        <f t="shared" si="148"/>
        <v>33990.876599999989</v>
      </c>
      <c r="R1064" s="12">
        <f t="shared" si="149"/>
        <v>5340.4059999999999</v>
      </c>
      <c r="S1064" s="10">
        <f t="shared" si="150"/>
        <v>62</v>
      </c>
      <c r="T1064" s="10">
        <f t="shared" si="151"/>
        <v>12</v>
      </c>
      <c r="U1064" s="46">
        <f t="shared" si="152"/>
        <v>314.14152941176468</v>
      </c>
    </row>
    <row r="1065" spans="1:21" s="27" customFormat="1" x14ac:dyDescent="0.45">
      <c r="A1065" s="40">
        <v>42546</v>
      </c>
      <c r="B1065" s="9">
        <v>42550</v>
      </c>
      <c r="C1065" s="7" t="s">
        <v>18</v>
      </c>
      <c r="D1065" s="7" t="s">
        <v>2154</v>
      </c>
      <c r="E1065" s="7" t="s">
        <v>78</v>
      </c>
      <c r="F1065" s="7" t="s">
        <v>79</v>
      </c>
      <c r="G1065" s="7" t="s">
        <v>13</v>
      </c>
      <c r="H1065" s="7" t="s">
        <v>3226</v>
      </c>
      <c r="I1065" s="16">
        <v>422.05799999999994</v>
      </c>
      <c r="J1065" s="16">
        <v>3</v>
      </c>
      <c r="K1065" s="16">
        <v>0.3</v>
      </c>
      <c r="L1065" s="38">
        <v>-18.088200000000001</v>
      </c>
      <c r="M1065" s="19">
        <f t="shared" si="144"/>
        <v>2016</v>
      </c>
      <c r="N1065" s="19">
        <f t="shared" si="145"/>
        <v>6</v>
      </c>
      <c r="O1065" s="19">
        <f t="shared" si="146"/>
        <v>26</v>
      </c>
      <c r="P1065" s="12">
        <f t="shared" si="147"/>
        <v>198901.4360000001</v>
      </c>
      <c r="Q1065" s="12">
        <f t="shared" si="148"/>
        <v>33990.876599999989</v>
      </c>
      <c r="R1065" s="12">
        <f t="shared" si="149"/>
        <v>5340.4059999999999</v>
      </c>
      <c r="S1065" s="10">
        <f t="shared" si="150"/>
        <v>62</v>
      </c>
      <c r="T1065" s="10">
        <f t="shared" si="151"/>
        <v>12</v>
      </c>
      <c r="U1065" s="46">
        <f t="shared" si="152"/>
        <v>314.14152941176468</v>
      </c>
    </row>
    <row r="1066" spans="1:21" s="27" customFormat="1" x14ac:dyDescent="0.45">
      <c r="A1066" s="40">
        <v>42546</v>
      </c>
      <c r="B1066" s="9">
        <v>42548</v>
      </c>
      <c r="C1066" s="7" t="s">
        <v>9</v>
      </c>
      <c r="D1066" s="7" t="s">
        <v>95</v>
      </c>
      <c r="E1066" s="7" t="s">
        <v>54</v>
      </c>
      <c r="F1066" s="7" t="s">
        <v>55</v>
      </c>
      <c r="G1066" s="7" t="s">
        <v>13</v>
      </c>
      <c r="H1066" s="7" t="s">
        <v>3226</v>
      </c>
      <c r="I1066" s="16">
        <v>85.245999999999995</v>
      </c>
      <c r="J1066" s="16">
        <v>2</v>
      </c>
      <c r="K1066" s="16">
        <v>0.3</v>
      </c>
      <c r="L1066" s="38">
        <v>-6.0890000000000057</v>
      </c>
      <c r="M1066" s="19">
        <f t="shared" si="144"/>
        <v>2016</v>
      </c>
      <c r="N1066" s="19">
        <f t="shared" si="145"/>
        <v>6</v>
      </c>
      <c r="O1066" s="19">
        <f t="shared" si="146"/>
        <v>26</v>
      </c>
      <c r="P1066" s="12">
        <f t="shared" si="147"/>
        <v>198901.4360000001</v>
      </c>
      <c r="Q1066" s="12">
        <f t="shared" si="148"/>
        <v>33990.876599999989</v>
      </c>
      <c r="R1066" s="12">
        <f t="shared" si="149"/>
        <v>5340.4059999999999</v>
      </c>
      <c r="S1066" s="10">
        <f t="shared" si="150"/>
        <v>62</v>
      </c>
      <c r="T1066" s="10">
        <f t="shared" si="151"/>
        <v>12</v>
      </c>
      <c r="U1066" s="46">
        <f t="shared" si="152"/>
        <v>314.14152941176468</v>
      </c>
    </row>
    <row r="1067" spans="1:21" s="27" customFormat="1" x14ac:dyDescent="0.45">
      <c r="A1067" s="40">
        <v>42546</v>
      </c>
      <c r="B1067" s="9">
        <v>42548</v>
      </c>
      <c r="C1067" s="7" t="s">
        <v>9</v>
      </c>
      <c r="D1067" s="7" t="s">
        <v>95</v>
      </c>
      <c r="E1067" s="7" t="s">
        <v>54</v>
      </c>
      <c r="F1067" s="7" t="s">
        <v>55</v>
      </c>
      <c r="G1067" s="7" t="s">
        <v>13</v>
      </c>
      <c r="H1067" s="7" t="s">
        <v>3228</v>
      </c>
      <c r="I1067" s="16">
        <v>32.712000000000003</v>
      </c>
      <c r="J1067" s="16">
        <v>2</v>
      </c>
      <c r="K1067" s="16">
        <v>0.6</v>
      </c>
      <c r="L1067" s="38">
        <v>-26.169599999999996</v>
      </c>
      <c r="M1067" s="19">
        <f t="shared" si="144"/>
        <v>2016</v>
      </c>
      <c r="N1067" s="19">
        <f t="shared" si="145"/>
        <v>6</v>
      </c>
      <c r="O1067" s="19">
        <f t="shared" si="146"/>
        <v>26</v>
      </c>
      <c r="P1067" s="12">
        <f t="shared" si="147"/>
        <v>198901.4360000001</v>
      </c>
      <c r="Q1067" s="12">
        <f t="shared" si="148"/>
        <v>33990.876599999989</v>
      </c>
      <c r="R1067" s="12">
        <f t="shared" si="149"/>
        <v>5340.4059999999999</v>
      </c>
      <c r="S1067" s="10">
        <f t="shared" si="150"/>
        <v>62</v>
      </c>
      <c r="T1067" s="10">
        <f t="shared" si="151"/>
        <v>12</v>
      </c>
      <c r="U1067" s="46">
        <f t="shared" si="152"/>
        <v>314.14152941176468</v>
      </c>
    </row>
    <row r="1068" spans="1:21" s="27" customFormat="1" x14ac:dyDescent="0.45">
      <c r="A1068" s="40">
        <v>42547</v>
      </c>
      <c r="B1068" s="9">
        <v>42554</v>
      </c>
      <c r="C1068" s="7" t="s">
        <v>9</v>
      </c>
      <c r="D1068" s="7" t="s">
        <v>67</v>
      </c>
      <c r="E1068" s="7" t="s">
        <v>20</v>
      </c>
      <c r="F1068" s="7" t="s">
        <v>21</v>
      </c>
      <c r="G1068" s="7" t="s">
        <v>13</v>
      </c>
      <c r="H1068" s="7" t="s">
        <v>3228</v>
      </c>
      <c r="I1068" s="16">
        <v>22.14</v>
      </c>
      <c r="J1068" s="16">
        <v>3</v>
      </c>
      <c r="K1068" s="16">
        <v>0</v>
      </c>
      <c r="L1068" s="38">
        <v>6.4205999999999976</v>
      </c>
      <c r="M1068" s="19">
        <f t="shared" si="144"/>
        <v>2016</v>
      </c>
      <c r="N1068" s="19">
        <f t="shared" si="145"/>
        <v>6</v>
      </c>
      <c r="O1068" s="19">
        <f t="shared" si="146"/>
        <v>27</v>
      </c>
      <c r="P1068" s="12">
        <f t="shared" si="147"/>
        <v>198901.4360000001</v>
      </c>
      <c r="Q1068" s="12">
        <f t="shared" si="148"/>
        <v>33990.876599999989</v>
      </c>
      <c r="R1068" s="12">
        <f t="shared" si="149"/>
        <v>5660.1040000000003</v>
      </c>
      <c r="S1068" s="10">
        <f t="shared" si="150"/>
        <v>71</v>
      </c>
      <c r="T1068" s="10">
        <f t="shared" si="151"/>
        <v>14</v>
      </c>
      <c r="U1068" s="46">
        <f t="shared" si="152"/>
        <v>297.90021052631579</v>
      </c>
    </row>
    <row r="1069" spans="1:21" s="27" customFormat="1" x14ac:dyDescent="0.45">
      <c r="A1069" s="40">
        <v>42547</v>
      </c>
      <c r="B1069" s="9">
        <v>42553</v>
      </c>
      <c r="C1069" s="7" t="s">
        <v>18</v>
      </c>
      <c r="D1069" s="7" t="s">
        <v>138</v>
      </c>
      <c r="E1069" s="7" t="s">
        <v>139</v>
      </c>
      <c r="F1069" s="7" t="s">
        <v>79</v>
      </c>
      <c r="G1069" s="7" t="s">
        <v>13</v>
      </c>
      <c r="H1069" s="7" t="s">
        <v>3228</v>
      </c>
      <c r="I1069" s="16">
        <v>37.74</v>
      </c>
      <c r="J1069" s="16">
        <v>3</v>
      </c>
      <c r="K1069" s="16">
        <v>0</v>
      </c>
      <c r="L1069" s="38">
        <v>12.831599999999996</v>
      </c>
      <c r="M1069" s="19">
        <f t="shared" si="144"/>
        <v>2016</v>
      </c>
      <c r="N1069" s="19">
        <f t="shared" si="145"/>
        <v>6</v>
      </c>
      <c r="O1069" s="19">
        <f t="shared" si="146"/>
        <v>27</v>
      </c>
      <c r="P1069" s="12">
        <f t="shared" si="147"/>
        <v>198901.4360000001</v>
      </c>
      <c r="Q1069" s="12">
        <f t="shared" si="148"/>
        <v>33990.876599999989</v>
      </c>
      <c r="R1069" s="12">
        <f t="shared" si="149"/>
        <v>5660.1040000000003</v>
      </c>
      <c r="S1069" s="10">
        <f t="shared" si="150"/>
        <v>71</v>
      </c>
      <c r="T1069" s="10">
        <f t="shared" si="151"/>
        <v>14</v>
      </c>
      <c r="U1069" s="46">
        <f t="shared" si="152"/>
        <v>297.90021052631579</v>
      </c>
    </row>
    <row r="1070" spans="1:21" s="27" customFormat="1" x14ac:dyDescent="0.45">
      <c r="A1070" s="40">
        <v>42548</v>
      </c>
      <c r="B1070" s="9">
        <v>42552</v>
      </c>
      <c r="C1070" s="7" t="s">
        <v>18</v>
      </c>
      <c r="D1070" s="7" t="s">
        <v>2507</v>
      </c>
      <c r="E1070" s="7" t="s">
        <v>110</v>
      </c>
      <c r="F1070" s="7" t="s">
        <v>55</v>
      </c>
      <c r="G1070" s="7" t="s">
        <v>13</v>
      </c>
      <c r="H1070" s="7" t="s">
        <v>3226</v>
      </c>
      <c r="I1070" s="16">
        <v>539.65800000000002</v>
      </c>
      <c r="J1070" s="16">
        <v>3</v>
      </c>
      <c r="K1070" s="16">
        <v>0.3</v>
      </c>
      <c r="L1070" s="38">
        <v>-7.7094000000001017</v>
      </c>
      <c r="M1070" s="19">
        <f t="shared" si="144"/>
        <v>2016</v>
      </c>
      <c r="N1070" s="19">
        <f t="shared" si="145"/>
        <v>6</v>
      </c>
      <c r="O1070" s="19">
        <f t="shared" si="146"/>
        <v>27</v>
      </c>
      <c r="P1070" s="12">
        <f t="shared" si="147"/>
        <v>198901.4360000001</v>
      </c>
      <c r="Q1070" s="12">
        <f t="shared" si="148"/>
        <v>33990.876599999989</v>
      </c>
      <c r="R1070" s="12">
        <f t="shared" si="149"/>
        <v>5660.1040000000003</v>
      </c>
      <c r="S1070" s="10">
        <f t="shared" si="150"/>
        <v>71</v>
      </c>
      <c r="T1070" s="10">
        <f t="shared" si="151"/>
        <v>14</v>
      </c>
      <c r="U1070" s="46">
        <f t="shared" si="152"/>
        <v>297.90021052631579</v>
      </c>
    </row>
    <row r="1071" spans="1:21" s="27" customFormat="1" x14ac:dyDescent="0.45">
      <c r="A1071" s="40">
        <v>42549</v>
      </c>
      <c r="B1071" s="9">
        <v>42551</v>
      </c>
      <c r="C1071" s="7" t="s">
        <v>9</v>
      </c>
      <c r="D1071" s="7" t="s">
        <v>2061</v>
      </c>
      <c r="E1071" s="7" t="s">
        <v>389</v>
      </c>
      <c r="F1071" s="7" t="s">
        <v>79</v>
      </c>
      <c r="G1071" s="7" t="s">
        <v>13</v>
      </c>
      <c r="H1071" s="7" t="s">
        <v>3226</v>
      </c>
      <c r="I1071" s="16">
        <v>121.96</v>
      </c>
      <c r="J1071" s="16">
        <v>2</v>
      </c>
      <c r="K1071" s="16">
        <v>0</v>
      </c>
      <c r="L1071" s="38">
        <v>20.733199999999997</v>
      </c>
      <c r="M1071" s="19">
        <f t="shared" si="144"/>
        <v>2016</v>
      </c>
      <c r="N1071" s="19">
        <f t="shared" si="145"/>
        <v>6</v>
      </c>
      <c r="O1071" s="19">
        <f t="shared" si="146"/>
        <v>27</v>
      </c>
      <c r="P1071" s="12">
        <f t="shared" si="147"/>
        <v>198901.4360000001</v>
      </c>
      <c r="Q1071" s="12">
        <f t="shared" si="148"/>
        <v>33990.876599999989</v>
      </c>
      <c r="R1071" s="12">
        <f t="shared" si="149"/>
        <v>5660.1040000000003</v>
      </c>
      <c r="S1071" s="10">
        <f t="shared" si="150"/>
        <v>71</v>
      </c>
      <c r="T1071" s="10">
        <f t="shared" si="151"/>
        <v>14</v>
      </c>
      <c r="U1071" s="46">
        <f t="shared" si="152"/>
        <v>297.90021052631579</v>
      </c>
    </row>
    <row r="1072" spans="1:21" s="27" customFormat="1" x14ac:dyDescent="0.45">
      <c r="A1072" s="40">
        <v>42551</v>
      </c>
      <c r="B1072" s="9">
        <v>42553</v>
      </c>
      <c r="C1072" s="7" t="s">
        <v>9</v>
      </c>
      <c r="D1072" s="7" t="s">
        <v>2856</v>
      </c>
      <c r="E1072" s="7" t="s">
        <v>615</v>
      </c>
      <c r="F1072" s="7" t="s">
        <v>12</v>
      </c>
      <c r="G1072" s="7" t="s">
        <v>13</v>
      </c>
      <c r="H1072" s="7" t="s">
        <v>14</v>
      </c>
      <c r="I1072" s="16">
        <v>1266.8599999999999</v>
      </c>
      <c r="J1072" s="16">
        <v>7</v>
      </c>
      <c r="K1072" s="16">
        <v>0</v>
      </c>
      <c r="L1072" s="38">
        <v>291.37779999999987</v>
      </c>
      <c r="M1072" s="19">
        <f t="shared" si="144"/>
        <v>2016</v>
      </c>
      <c r="N1072" s="19">
        <f t="shared" si="145"/>
        <v>6</v>
      </c>
      <c r="O1072" s="19">
        <f t="shared" si="146"/>
        <v>27</v>
      </c>
      <c r="P1072" s="12">
        <f t="shared" si="147"/>
        <v>198901.4360000001</v>
      </c>
      <c r="Q1072" s="12">
        <f t="shared" si="148"/>
        <v>33990.876599999989</v>
      </c>
      <c r="R1072" s="12">
        <f t="shared" si="149"/>
        <v>5660.1040000000003</v>
      </c>
      <c r="S1072" s="10">
        <f t="shared" si="150"/>
        <v>71</v>
      </c>
      <c r="T1072" s="10">
        <f t="shared" si="151"/>
        <v>14</v>
      </c>
      <c r="U1072" s="46">
        <f t="shared" si="152"/>
        <v>297.90021052631579</v>
      </c>
    </row>
    <row r="1073" spans="1:21" s="27" customFormat="1" x14ac:dyDescent="0.45">
      <c r="A1073" s="40">
        <v>42553</v>
      </c>
      <c r="B1073" s="9">
        <v>42558</v>
      </c>
      <c r="C1073" s="7" t="s">
        <v>18</v>
      </c>
      <c r="D1073" s="7" t="s">
        <v>19</v>
      </c>
      <c r="E1073" s="7" t="s">
        <v>20</v>
      </c>
      <c r="F1073" s="7" t="s">
        <v>21</v>
      </c>
      <c r="G1073" s="7" t="s">
        <v>13</v>
      </c>
      <c r="H1073" s="7" t="s">
        <v>3226</v>
      </c>
      <c r="I1073" s="16">
        <v>195.184</v>
      </c>
      <c r="J1073" s="16">
        <v>1</v>
      </c>
      <c r="K1073" s="16">
        <v>0.2</v>
      </c>
      <c r="L1073" s="38">
        <v>19.518400000000007</v>
      </c>
      <c r="M1073" s="19">
        <f t="shared" si="144"/>
        <v>2016</v>
      </c>
      <c r="N1073" s="19">
        <f t="shared" si="145"/>
        <v>7</v>
      </c>
      <c r="O1073" s="19">
        <f t="shared" si="146"/>
        <v>27</v>
      </c>
      <c r="P1073" s="12">
        <f t="shared" si="147"/>
        <v>198901.4360000001</v>
      </c>
      <c r="Q1073" s="12">
        <f t="shared" si="148"/>
        <v>37563.989999999991</v>
      </c>
      <c r="R1073" s="12">
        <f t="shared" si="149"/>
        <v>5660.1040000000003</v>
      </c>
      <c r="S1073" s="10">
        <f t="shared" si="150"/>
        <v>71</v>
      </c>
      <c r="T1073" s="10">
        <f t="shared" si="151"/>
        <v>14</v>
      </c>
      <c r="U1073" s="46">
        <f t="shared" si="152"/>
        <v>297.90021052631579</v>
      </c>
    </row>
    <row r="1074" spans="1:21" s="27" customFormat="1" x14ac:dyDescent="0.45">
      <c r="A1074" s="40">
        <v>42553</v>
      </c>
      <c r="B1074" s="9">
        <v>42554</v>
      </c>
      <c r="C1074" s="7" t="s">
        <v>18</v>
      </c>
      <c r="D1074" s="7" t="s">
        <v>799</v>
      </c>
      <c r="E1074" s="7" t="s">
        <v>54</v>
      </c>
      <c r="F1074" s="7" t="s">
        <v>55</v>
      </c>
      <c r="G1074" s="7" t="s">
        <v>13</v>
      </c>
      <c r="H1074" s="7" t="s">
        <v>3226</v>
      </c>
      <c r="I1074" s="16">
        <v>528.42999999999995</v>
      </c>
      <c r="J1074" s="16">
        <v>5</v>
      </c>
      <c r="K1074" s="16">
        <v>0.3</v>
      </c>
      <c r="L1074" s="38">
        <v>0</v>
      </c>
      <c r="M1074" s="19">
        <f t="shared" si="144"/>
        <v>2016</v>
      </c>
      <c r="N1074" s="19">
        <f t="shared" si="145"/>
        <v>7</v>
      </c>
      <c r="O1074" s="19">
        <f t="shared" si="146"/>
        <v>27</v>
      </c>
      <c r="P1074" s="12">
        <f t="shared" si="147"/>
        <v>198901.4360000001</v>
      </c>
      <c r="Q1074" s="12">
        <f t="shared" si="148"/>
        <v>37563.989999999991</v>
      </c>
      <c r="R1074" s="12">
        <f t="shared" si="149"/>
        <v>5660.1040000000003</v>
      </c>
      <c r="S1074" s="10">
        <f t="shared" si="150"/>
        <v>71</v>
      </c>
      <c r="T1074" s="10">
        <f t="shared" si="151"/>
        <v>14</v>
      </c>
      <c r="U1074" s="46">
        <f t="shared" si="152"/>
        <v>297.90021052631579</v>
      </c>
    </row>
    <row r="1075" spans="1:21" s="27" customFormat="1" x14ac:dyDescent="0.45">
      <c r="A1075" s="40">
        <v>42555</v>
      </c>
      <c r="B1075" s="9">
        <v>42557</v>
      </c>
      <c r="C1075" s="7" t="s">
        <v>9</v>
      </c>
      <c r="D1075" s="7" t="s">
        <v>67</v>
      </c>
      <c r="E1075" s="7" t="s">
        <v>20</v>
      </c>
      <c r="F1075" s="7" t="s">
        <v>21</v>
      </c>
      <c r="G1075" s="7" t="s">
        <v>13</v>
      </c>
      <c r="H1075" s="7" t="s">
        <v>3228</v>
      </c>
      <c r="I1075" s="16">
        <v>25.4</v>
      </c>
      <c r="J1075" s="16">
        <v>5</v>
      </c>
      <c r="K1075" s="16">
        <v>0</v>
      </c>
      <c r="L1075" s="38">
        <v>8.6359999999999992</v>
      </c>
      <c r="M1075" s="19">
        <f t="shared" si="144"/>
        <v>2016</v>
      </c>
      <c r="N1075" s="19">
        <f t="shared" si="145"/>
        <v>7</v>
      </c>
      <c r="O1075" s="19">
        <f t="shared" si="146"/>
        <v>28</v>
      </c>
      <c r="P1075" s="12">
        <f t="shared" si="147"/>
        <v>198901.4360000001</v>
      </c>
      <c r="Q1075" s="12">
        <f t="shared" si="148"/>
        <v>37563.989999999991</v>
      </c>
      <c r="R1075" s="12">
        <f t="shared" si="149"/>
        <v>8792.5579999999991</v>
      </c>
      <c r="S1075" s="10">
        <f t="shared" si="150"/>
        <v>117</v>
      </c>
      <c r="T1075" s="10">
        <f t="shared" si="151"/>
        <v>22</v>
      </c>
      <c r="U1075" s="46">
        <f t="shared" si="152"/>
        <v>274.76743749999997</v>
      </c>
    </row>
    <row r="1076" spans="1:21" s="27" customFormat="1" x14ac:dyDescent="0.45">
      <c r="A1076" s="40">
        <v>42555</v>
      </c>
      <c r="B1076" s="9">
        <v>42557</v>
      </c>
      <c r="C1076" s="7" t="s">
        <v>9</v>
      </c>
      <c r="D1076" s="7" t="s">
        <v>67</v>
      </c>
      <c r="E1076" s="7" t="s">
        <v>20</v>
      </c>
      <c r="F1076" s="7" t="s">
        <v>21</v>
      </c>
      <c r="G1076" s="7" t="s">
        <v>13</v>
      </c>
      <c r="H1076" s="7" t="s">
        <v>14</v>
      </c>
      <c r="I1076" s="16">
        <v>1279.165</v>
      </c>
      <c r="J1076" s="16">
        <v>5</v>
      </c>
      <c r="K1076" s="16">
        <v>0.15</v>
      </c>
      <c r="L1076" s="38">
        <v>225.73499999999993</v>
      </c>
      <c r="M1076" s="19">
        <f t="shared" si="144"/>
        <v>2016</v>
      </c>
      <c r="N1076" s="19">
        <f t="shared" si="145"/>
        <v>7</v>
      </c>
      <c r="O1076" s="19">
        <f t="shared" si="146"/>
        <v>28</v>
      </c>
      <c r="P1076" s="12">
        <f t="shared" si="147"/>
        <v>198901.4360000001</v>
      </c>
      <c r="Q1076" s="12">
        <f t="shared" si="148"/>
        <v>37563.989999999991</v>
      </c>
      <c r="R1076" s="12">
        <f t="shared" si="149"/>
        <v>8792.5579999999991</v>
      </c>
      <c r="S1076" s="10">
        <f t="shared" si="150"/>
        <v>117</v>
      </c>
      <c r="T1076" s="10">
        <f t="shared" si="151"/>
        <v>22</v>
      </c>
      <c r="U1076" s="46">
        <f t="shared" si="152"/>
        <v>274.76743749999997</v>
      </c>
    </row>
    <row r="1077" spans="1:21" s="27" customFormat="1" x14ac:dyDescent="0.45">
      <c r="A1077" s="40">
        <v>42555</v>
      </c>
      <c r="B1077" s="9">
        <v>42555</v>
      </c>
      <c r="C1077" s="7" t="s">
        <v>52</v>
      </c>
      <c r="D1077" s="7" t="s">
        <v>48</v>
      </c>
      <c r="E1077" s="7" t="s">
        <v>49</v>
      </c>
      <c r="F1077" s="7" t="s">
        <v>21</v>
      </c>
      <c r="G1077" s="7" t="s">
        <v>13</v>
      </c>
      <c r="H1077" s="7" t="s">
        <v>3228</v>
      </c>
      <c r="I1077" s="16">
        <v>25.4</v>
      </c>
      <c r="J1077" s="16">
        <v>5</v>
      </c>
      <c r="K1077" s="16">
        <v>0</v>
      </c>
      <c r="L1077" s="38">
        <v>8.6359999999999992</v>
      </c>
      <c r="M1077" s="19">
        <f t="shared" si="144"/>
        <v>2016</v>
      </c>
      <c r="N1077" s="19">
        <f t="shared" si="145"/>
        <v>7</v>
      </c>
      <c r="O1077" s="19">
        <f t="shared" si="146"/>
        <v>28</v>
      </c>
      <c r="P1077" s="12">
        <f t="shared" si="147"/>
        <v>198901.4360000001</v>
      </c>
      <c r="Q1077" s="12">
        <f t="shared" si="148"/>
        <v>37563.989999999991</v>
      </c>
      <c r="R1077" s="12">
        <f t="shared" si="149"/>
        <v>8792.5579999999991</v>
      </c>
      <c r="S1077" s="10">
        <f t="shared" si="150"/>
        <v>117</v>
      </c>
      <c r="T1077" s="10">
        <f t="shared" si="151"/>
        <v>22</v>
      </c>
      <c r="U1077" s="46">
        <f t="shared" si="152"/>
        <v>274.76743749999997</v>
      </c>
    </row>
    <row r="1078" spans="1:21" s="27" customFormat="1" x14ac:dyDescent="0.45">
      <c r="A1078" s="40">
        <v>42558</v>
      </c>
      <c r="B1078" s="9">
        <v>42562</v>
      </c>
      <c r="C1078" s="7" t="s">
        <v>9</v>
      </c>
      <c r="D1078" s="7" t="s">
        <v>312</v>
      </c>
      <c r="E1078" s="7" t="s">
        <v>20</v>
      </c>
      <c r="F1078" s="7" t="s">
        <v>21</v>
      </c>
      <c r="G1078" s="7" t="s">
        <v>13</v>
      </c>
      <c r="H1078" s="7" t="s">
        <v>3228</v>
      </c>
      <c r="I1078" s="16">
        <v>215.65</v>
      </c>
      <c r="J1078" s="16">
        <v>5</v>
      </c>
      <c r="K1078" s="16">
        <v>0</v>
      </c>
      <c r="L1078" s="38">
        <v>73.320999999999998</v>
      </c>
      <c r="M1078" s="19">
        <f t="shared" si="144"/>
        <v>2016</v>
      </c>
      <c r="N1078" s="19">
        <f t="shared" si="145"/>
        <v>7</v>
      </c>
      <c r="O1078" s="19">
        <f t="shared" si="146"/>
        <v>28</v>
      </c>
      <c r="P1078" s="12">
        <f t="shared" si="147"/>
        <v>198901.4360000001</v>
      </c>
      <c r="Q1078" s="12">
        <f t="shared" si="148"/>
        <v>37563.989999999991</v>
      </c>
      <c r="R1078" s="12">
        <f t="shared" si="149"/>
        <v>8792.5579999999991</v>
      </c>
      <c r="S1078" s="10">
        <f t="shared" si="150"/>
        <v>117</v>
      </c>
      <c r="T1078" s="10">
        <f t="shared" si="151"/>
        <v>22</v>
      </c>
      <c r="U1078" s="46">
        <f t="shared" si="152"/>
        <v>274.76743749999997</v>
      </c>
    </row>
    <row r="1079" spans="1:21" s="27" customFormat="1" x14ac:dyDescent="0.45">
      <c r="A1079" s="40">
        <v>42558</v>
      </c>
      <c r="B1079" s="9">
        <v>42562</v>
      </c>
      <c r="C1079" s="7" t="s">
        <v>18</v>
      </c>
      <c r="D1079" s="7" t="s">
        <v>227</v>
      </c>
      <c r="E1079" s="7" t="s">
        <v>110</v>
      </c>
      <c r="F1079" s="7" t="s">
        <v>55</v>
      </c>
      <c r="G1079" s="7" t="s">
        <v>13</v>
      </c>
      <c r="H1079" s="7" t="s">
        <v>3228</v>
      </c>
      <c r="I1079" s="16">
        <v>60.288000000000004</v>
      </c>
      <c r="J1079" s="16">
        <v>8</v>
      </c>
      <c r="K1079" s="16">
        <v>0.6</v>
      </c>
      <c r="L1079" s="38">
        <v>-27.129599999999996</v>
      </c>
      <c r="M1079" s="19">
        <f t="shared" si="144"/>
        <v>2016</v>
      </c>
      <c r="N1079" s="19">
        <f t="shared" si="145"/>
        <v>7</v>
      </c>
      <c r="O1079" s="19">
        <f t="shared" si="146"/>
        <v>28</v>
      </c>
      <c r="P1079" s="12">
        <f t="shared" si="147"/>
        <v>198901.4360000001</v>
      </c>
      <c r="Q1079" s="12">
        <f t="shared" si="148"/>
        <v>37563.989999999991</v>
      </c>
      <c r="R1079" s="12">
        <f t="shared" si="149"/>
        <v>8792.5579999999991</v>
      </c>
      <c r="S1079" s="10">
        <f t="shared" si="150"/>
        <v>117</v>
      </c>
      <c r="T1079" s="10">
        <f t="shared" si="151"/>
        <v>22</v>
      </c>
      <c r="U1079" s="46">
        <f t="shared" si="152"/>
        <v>274.76743749999997</v>
      </c>
    </row>
    <row r="1080" spans="1:21" s="27" customFormat="1" x14ac:dyDescent="0.45">
      <c r="A1080" s="40">
        <v>42558</v>
      </c>
      <c r="B1080" s="9">
        <v>42562</v>
      </c>
      <c r="C1080" s="7" t="s">
        <v>18</v>
      </c>
      <c r="D1080" s="7" t="s">
        <v>227</v>
      </c>
      <c r="E1080" s="7" t="s">
        <v>110</v>
      </c>
      <c r="F1080" s="7" t="s">
        <v>55</v>
      </c>
      <c r="G1080" s="7" t="s">
        <v>13</v>
      </c>
      <c r="H1080" s="7" t="s">
        <v>3226</v>
      </c>
      <c r="I1080" s="16">
        <v>253.37199999999996</v>
      </c>
      <c r="J1080" s="16">
        <v>2</v>
      </c>
      <c r="K1080" s="16">
        <v>0.3</v>
      </c>
      <c r="L1080" s="38">
        <v>-14.478399999999993</v>
      </c>
      <c r="M1080" s="19">
        <f t="shared" si="144"/>
        <v>2016</v>
      </c>
      <c r="N1080" s="19">
        <f t="shared" si="145"/>
        <v>7</v>
      </c>
      <c r="O1080" s="19">
        <f t="shared" si="146"/>
        <v>28</v>
      </c>
      <c r="P1080" s="12">
        <f t="shared" si="147"/>
        <v>198901.4360000001</v>
      </c>
      <c r="Q1080" s="12">
        <f t="shared" si="148"/>
        <v>37563.989999999991</v>
      </c>
      <c r="R1080" s="12">
        <f t="shared" si="149"/>
        <v>8792.5579999999991</v>
      </c>
      <c r="S1080" s="10">
        <f t="shared" si="150"/>
        <v>117</v>
      </c>
      <c r="T1080" s="10">
        <f t="shared" si="151"/>
        <v>22</v>
      </c>
      <c r="U1080" s="46">
        <f t="shared" si="152"/>
        <v>274.76743749999997</v>
      </c>
    </row>
    <row r="1081" spans="1:21" s="27" customFormat="1" x14ac:dyDescent="0.45">
      <c r="A1081" s="40">
        <v>42558</v>
      </c>
      <c r="B1081" s="9">
        <v>42560</v>
      </c>
      <c r="C1081" s="7" t="s">
        <v>9</v>
      </c>
      <c r="D1081" s="7" t="s">
        <v>19</v>
      </c>
      <c r="E1081" s="7" t="s">
        <v>20</v>
      </c>
      <c r="F1081" s="7" t="s">
        <v>21</v>
      </c>
      <c r="G1081" s="7" t="s">
        <v>13</v>
      </c>
      <c r="H1081" s="7" t="s">
        <v>3226</v>
      </c>
      <c r="I1081" s="16">
        <v>287.96800000000002</v>
      </c>
      <c r="J1081" s="16">
        <v>4</v>
      </c>
      <c r="K1081" s="16">
        <v>0.2</v>
      </c>
      <c r="L1081" s="38">
        <v>-3.5996000000000521</v>
      </c>
      <c r="M1081" s="19">
        <f t="shared" si="144"/>
        <v>2016</v>
      </c>
      <c r="N1081" s="19">
        <f t="shared" si="145"/>
        <v>7</v>
      </c>
      <c r="O1081" s="19">
        <f t="shared" si="146"/>
        <v>28</v>
      </c>
      <c r="P1081" s="12">
        <f t="shared" si="147"/>
        <v>198901.4360000001</v>
      </c>
      <c r="Q1081" s="12">
        <f t="shared" si="148"/>
        <v>37563.989999999991</v>
      </c>
      <c r="R1081" s="12">
        <f t="shared" si="149"/>
        <v>8792.5579999999991</v>
      </c>
      <c r="S1081" s="10">
        <f t="shared" si="150"/>
        <v>117</v>
      </c>
      <c r="T1081" s="10">
        <f t="shared" si="151"/>
        <v>22</v>
      </c>
      <c r="U1081" s="46">
        <f t="shared" si="152"/>
        <v>274.76743749999997</v>
      </c>
    </row>
    <row r="1082" spans="1:21" s="27" customFormat="1" x14ac:dyDescent="0.45">
      <c r="A1082" s="40">
        <v>42559</v>
      </c>
      <c r="B1082" s="9">
        <v>42563</v>
      </c>
      <c r="C1082" s="7" t="s">
        <v>9</v>
      </c>
      <c r="D1082" s="7" t="s">
        <v>2052</v>
      </c>
      <c r="E1082" s="7" t="s">
        <v>228</v>
      </c>
      <c r="F1082" s="7" t="s">
        <v>21</v>
      </c>
      <c r="G1082" s="7" t="s">
        <v>13</v>
      </c>
      <c r="H1082" s="7" t="s">
        <v>3226</v>
      </c>
      <c r="I1082" s="16">
        <v>662.88</v>
      </c>
      <c r="J1082" s="16">
        <v>3</v>
      </c>
      <c r="K1082" s="16">
        <v>0.2</v>
      </c>
      <c r="L1082" s="38">
        <v>74.573999999999955</v>
      </c>
      <c r="M1082" s="19">
        <f t="shared" si="144"/>
        <v>2016</v>
      </c>
      <c r="N1082" s="19">
        <f t="shared" si="145"/>
        <v>7</v>
      </c>
      <c r="O1082" s="19">
        <f t="shared" si="146"/>
        <v>28</v>
      </c>
      <c r="P1082" s="12">
        <f t="shared" si="147"/>
        <v>198901.4360000001</v>
      </c>
      <c r="Q1082" s="12">
        <f t="shared" si="148"/>
        <v>37563.989999999991</v>
      </c>
      <c r="R1082" s="12">
        <f t="shared" si="149"/>
        <v>8792.5579999999991</v>
      </c>
      <c r="S1082" s="10">
        <f t="shared" si="150"/>
        <v>117</v>
      </c>
      <c r="T1082" s="10">
        <f t="shared" si="151"/>
        <v>22</v>
      </c>
      <c r="U1082" s="46">
        <f t="shared" si="152"/>
        <v>274.76743749999997</v>
      </c>
    </row>
    <row r="1083" spans="1:21" s="27" customFormat="1" x14ac:dyDescent="0.45">
      <c r="A1083" s="40">
        <v>42560</v>
      </c>
      <c r="B1083" s="9">
        <v>42564</v>
      </c>
      <c r="C1083" s="7" t="s">
        <v>18</v>
      </c>
      <c r="D1083" s="7" t="s">
        <v>138</v>
      </c>
      <c r="E1083" s="7" t="s">
        <v>139</v>
      </c>
      <c r="F1083" s="7" t="s">
        <v>79</v>
      </c>
      <c r="G1083" s="7" t="s">
        <v>13</v>
      </c>
      <c r="H1083" s="7" t="s">
        <v>3226</v>
      </c>
      <c r="I1083" s="16">
        <v>408.00599999999997</v>
      </c>
      <c r="J1083" s="16">
        <v>2</v>
      </c>
      <c r="K1083" s="16">
        <v>0.1</v>
      </c>
      <c r="L1083" s="38">
        <v>72.534400000000005</v>
      </c>
      <c r="M1083" s="19">
        <f t="shared" si="144"/>
        <v>2016</v>
      </c>
      <c r="N1083" s="19">
        <f t="shared" si="145"/>
        <v>7</v>
      </c>
      <c r="O1083" s="19">
        <f t="shared" si="146"/>
        <v>28</v>
      </c>
      <c r="P1083" s="12">
        <f t="shared" si="147"/>
        <v>198901.4360000001</v>
      </c>
      <c r="Q1083" s="12">
        <f t="shared" si="148"/>
        <v>37563.989999999991</v>
      </c>
      <c r="R1083" s="12">
        <f t="shared" si="149"/>
        <v>8792.5579999999991</v>
      </c>
      <c r="S1083" s="10">
        <f t="shared" si="150"/>
        <v>117</v>
      </c>
      <c r="T1083" s="10">
        <f t="shared" si="151"/>
        <v>22</v>
      </c>
      <c r="U1083" s="46">
        <f t="shared" si="152"/>
        <v>274.76743749999997</v>
      </c>
    </row>
    <row r="1084" spans="1:21" s="27" customFormat="1" x14ac:dyDescent="0.45">
      <c r="A1084" s="40">
        <v>42560</v>
      </c>
      <c r="B1084" s="9">
        <v>42564</v>
      </c>
      <c r="C1084" s="7" t="s">
        <v>18</v>
      </c>
      <c r="D1084" s="7" t="s">
        <v>138</v>
      </c>
      <c r="E1084" s="7" t="s">
        <v>139</v>
      </c>
      <c r="F1084" s="7" t="s">
        <v>79</v>
      </c>
      <c r="G1084" s="7" t="s">
        <v>13</v>
      </c>
      <c r="H1084" s="7" t="s">
        <v>3228</v>
      </c>
      <c r="I1084" s="16">
        <v>165.28</v>
      </c>
      <c r="J1084" s="16">
        <v>4</v>
      </c>
      <c r="K1084" s="16">
        <v>0</v>
      </c>
      <c r="L1084" s="38">
        <v>14.875200000000007</v>
      </c>
      <c r="M1084" s="19">
        <f t="shared" si="144"/>
        <v>2016</v>
      </c>
      <c r="N1084" s="19">
        <f t="shared" si="145"/>
        <v>7</v>
      </c>
      <c r="O1084" s="19">
        <f t="shared" si="146"/>
        <v>28</v>
      </c>
      <c r="P1084" s="12">
        <f t="shared" si="147"/>
        <v>198901.4360000001</v>
      </c>
      <c r="Q1084" s="12">
        <f t="shared" si="148"/>
        <v>37563.989999999991</v>
      </c>
      <c r="R1084" s="12">
        <f t="shared" si="149"/>
        <v>8792.5579999999991</v>
      </c>
      <c r="S1084" s="10">
        <f t="shared" si="150"/>
        <v>117</v>
      </c>
      <c r="T1084" s="10">
        <f t="shared" si="151"/>
        <v>22</v>
      </c>
      <c r="U1084" s="46">
        <f t="shared" si="152"/>
        <v>274.76743749999997</v>
      </c>
    </row>
    <row r="1085" spans="1:21" s="27" customFormat="1" x14ac:dyDescent="0.45">
      <c r="A1085" s="40">
        <v>42565</v>
      </c>
      <c r="B1085" s="9">
        <v>42569</v>
      </c>
      <c r="C1085" s="7" t="s">
        <v>18</v>
      </c>
      <c r="D1085" s="7" t="s">
        <v>138</v>
      </c>
      <c r="E1085" s="7" t="s">
        <v>139</v>
      </c>
      <c r="F1085" s="7" t="s">
        <v>79</v>
      </c>
      <c r="G1085" s="7" t="s">
        <v>13</v>
      </c>
      <c r="H1085" s="7" t="s">
        <v>14</v>
      </c>
      <c r="I1085" s="16">
        <v>579.13599999999997</v>
      </c>
      <c r="J1085" s="16">
        <v>4</v>
      </c>
      <c r="K1085" s="16">
        <v>0.2</v>
      </c>
      <c r="L1085" s="38">
        <v>21.717599999999948</v>
      </c>
      <c r="M1085" s="19">
        <f t="shared" si="144"/>
        <v>2016</v>
      </c>
      <c r="N1085" s="19">
        <f t="shared" si="145"/>
        <v>7</v>
      </c>
      <c r="O1085" s="19">
        <f t="shared" si="146"/>
        <v>29</v>
      </c>
      <c r="P1085" s="12">
        <f t="shared" si="147"/>
        <v>198901.4360000001</v>
      </c>
      <c r="Q1085" s="12">
        <f t="shared" si="148"/>
        <v>37563.989999999991</v>
      </c>
      <c r="R1085" s="12">
        <f t="shared" si="149"/>
        <v>7141.107</v>
      </c>
      <c r="S1085" s="10">
        <f t="shared" si="150"/>
        <v>70</v>
      </c>
      <c r="T1085" s="10">
        <f t="shared" si="151"/>
        <v>16</v>
      </c>
      <c r="U1085" s="46">
        <f t="shared" si="152"/>
        <v>357.05534999999998</v>
      </c>
    </row>
    <row r="1086" spans="1:21" s="27" customFormat="1" x14ac:dyDescent="0.45">
      <c r="A1086" s="40">
        <v>42565</v>
      </c>
      <c r="B1086" s="9">
        <v>42570</v>
      </c>
      <c r="C1086" s="7" t="s">
        <v>9</v>
      </c>
      <c r="D1086" s="7" t="s">
        <v>248</v>
      </c>
      <c r="E1086" s="7" t="s">
        <v>615</v>
      </c>
      <c r="F1086" s="7" t="s">
        <v>12</v>
      </c>
      <c r="G1086" s="7" t="s">
        <v>13</v>
      </c>
      <c r="H1086" s="7" t="s">
        <v>3228</v>
      </c>
      <c r="I1086" s="16">
        <v>51.75</v>
      </c>
      <c r="J1086" s="16">
        <v>1</v>
      </c>
      <c r="K1086" s="16">
        <v>0</v>
      </c>
      <c r="L1086" s="38">
        <v>15.524999999999999</v>
      </c>
      <c r="M1086" s="19">
        <f t="shared" si="144"/>
        <v>2016</v>
      </c>
      <c r="N1086" s="19">
        <f t="shared" si="145"/>
        <v>7</v>
      </c>
      <c r="O1086" s="19">
        <f t="shared" si="146"/>
        <v>29</v>
      </c>
      <c r="P1086" s="12">
        <f t="shared" si="147"/>
        <v>198901.4360000001</v>
      </c>
      <c r="Q1086" s="12">
        <f t="shared" si="148"/>
        <v>37563.989999999991</v>
      </c>
      <c r="R1086" s="12">
        <f t="shared" si="149"/>
        <v>7141.107</v>
      </c>
      <c r="S1086" s="10">
        <f t="shared" si="150"/>
        <v>70</v>
      </c>
      <c r="T1086" s="10">
        <f t="shared" si="151"/>
        <v>16</v>
      </c>
      <c r="U1086" s="46">
        <f t="shared" si="152"/>
        <v>357.05534999999998</v>
      </c>
    </row>
    <row r="1087" spans="1:21" s="27" customFormat="1" x14ac:dyDescent="0.45">
      <c r="A1087" s="40">
        <v>42565</v>
      </c>
      <c r="B1087" s="9">
        <v>42569</v>
      </c>
      <c r="C1087" s="7" t="s">
        <v>9</v>
      </c>
      <c r="D1087" s="7" t="s">
        <v>67</v>
      </c>
      <c r="E1087" s="7" t="s">
        <v>20</v>
      </c>
      <c r="F1087" s="7" t="s">
        <v>21</v>
      </c>
      <c r="G1087" s="7" t="s">
        <v>13</v>
      </c>
      <c r="H1087" s="7" t="s">
        <v>3228</v>
      </c>
      <c r="I1087" s="16">
        <v>30.8</v>
      </c>
      <c r="J1087" s="16">
        <v>4</v>
      </c>
      <c r="K1087" s="16">
        <v>0</v>
      </c>
      <c r="L1087" s="38">
        <v>10.163999999999998</v>
      </c>
      <c r="M1087" s="19">
        <f t="shared" si="144"/>
        <v>2016</v>
      </c>
      <c r="N1087" s="19">
        <f t="shared" si="145"/>
        <v>7</v>
      </c>
      <c r="O1087" s="19">
        <f t="shared" si="146"/>
        <v>29</v>
      </c>
      <c r="P1087" s="12">
        <f t="shared" si="147"/>
        <v>198901.4360000001</v>
      </c>
      <c r="Q1087" s="12">
        <f t="shared" si="148"/>
        <v>37563.989999999991</v>
      </c>
      <c r="R1087" s="12">
        <f t="shared" si="149"/>
        <v>7141.107</v>
      </c>
      <c r="S1087" s="10">
        <f t="shared" si="150"/>
        <v>70</v>
      </c>
      <c r="T1087" s="10">
        <f t="shared" si="151"/>
        <v>16</v>
      </c>
      <c r="U1087" s="46">
        <f t="shared" si="152"/>
        <v>357.05534999999998</v>
      </c>
    </row>
    <row r="1088" spans="1:21" s="27" customFormat="1" x14ac:dyDescent="0.45">
      <c r="A1088" s="40">
        <v>42566</v>
      </c>
      <c r="B1088" s="9">
        <v>42571</v>
      </c>
      <c r="C1088" s="7" t="s">
        <v>18</v>
      </c>
      <c r="D1088" s="7" t="s">
        <v>211</v>
      </c>
      <c r="E1088" s="7" t="s">
        <v>212</v>
      </c>
      <c r="F1088" s="7" t="s">
        <v>21</v>
      </c>
      <c r="G1088" s="7" t="s">
        <v>13</v>
      </c>
      <c r="H1088" s="7" t="s">
        <v>3226</v>
      </c>
      <c r="I1088" s="16">
        <v>230.28000000000003</v>
      </c>
      <c r="J1088" s="16">
        <v>3</v>
      </c>
      <c r="K1088" s="16">
        <v>0.2</v>
      </c>
      <c r="L1088" s="38">
        <v>23.027999999999992</v>
      </c>
      <c r="M1088" s="19">
        <f t="shared" si="144"/>
        <v>2016</v>
      </c>
      <c r="N1088" s="19">
        <f t="shared" si="145"/>
        <v>7</v>
      </c>
      <c r="O1088" s="19">
        <f t="shared" si="146"/>
        <v>29</v>
      </c>
      <c r="P1088" s="12">
        <f t="shared" si="147"/>
        <v>198901.4360000001</v>
      </c>
      <c r="Q1088" s="12">
        <f t="shared" si="148"/>
        <v>37563.989999999991</v>
      </c>
      <c r="R1088" s="12">
        <f t="shared" si="149"/>
        <v>7141.107</v>
      </c>
      <c r="S1088" s="10">
        <f t="shared" si="150"/>
        <v>70</v>
      </c>
      <c r="T1088" s="10">
        <f t="shared" si="151"/>
        <v>16</v>
      </c>
      <c r="U1088" s="46">
        <f t="shared" si="152"/>
        <v>357.05534999999998</v>
      </c>
    </row>
    <row r="1089" spans="1:21" s="27" customFormat="1" x14ac:dyDescent="0.45">
      <c r="A1089" s="40">
        <v>42567</v>
      </c>
      <c r="B1089" s="9">
        <v>42569</v>
      </c>
      <c r="C1089" s="7" t="s">
        <v>18</v>
      </c>
      <c r="D1089" s="7" t="s">
        <v>95</v>
      </c>
      <c r="E1089" s="7" t="s">
        <v>54</v>
      </c>
      <c r="F1089" s="7" t="s">
        <v>55</v>
      </c>
      <c r="G1089" s="7" t="s">
        <v>13</v>
      </c>
      <c r="H1089" s="7" t="s">
        <v>3228</v>
      </c>
      <c r="I1089" s="16">
        <v>9.5519999999999996</v>
      </c>
      <c r="J1089" s="16">
        <v>3</v>
      </c>
      <c r="K1089" s="16">
        <v>0.6</v>
      </c>
      <c r="L1089" s="38">
        <v>-3.8207999999999984</v>
      </c>
      <c r="M1089" s="19">
        <f t="shared" si="144"/>
        <v>2016</v>
      </c>
      <c r="N1089" s="19">
        <f t="shared" si="145"/>
        <v>7</v>
      </c>
      <c r="O1089" s="19">
        <f t="shared" si="146"/>
        <v>29</v>
      </c>
      <c r="P1089" s="12">
        <f t="shared" si="147"/>
        <v>198901.4360000001</v>
      </c>
      <c r="Q1089" s="12">
        <f t="shared" si="148"/>
        <v>37563.989999999991</v>
      </c>
      <c r="R1089" s="12">
        <f t="shared" si="149"/>
        <v>7141.107</v>
      </c>
      <c r="S1089" s="10">
        <f t="shared" si="150"/>
        <v>70</v>
      </c>
      <c r="T1089" s="10">
        <f t="shared" si="151"/>
        <v>16</v>
      </c>
      <c r="U1089" s="46">
        <f t="shared" si="152"/>
        <v>357.05534999999998</v>
      </c>
    </row>
    <row r="1090" spans="1:21" s="27" customFormat="1" x14ac:dyDescent="0.45">
      <c r="A1090" s="40">
        <v>42568</v>
      </c>
      <c r="B1090" s="9">
        <v>42573</v>
      </c>
      <c r="C1090" s="7" t="s">
        <v>9</v>
      </c>
      <c r="D1090" s="7" t="s">
        <v>48</v>
      </c>
      <c r="E1090" s="7" t="s">
        <v>49</v>
      </c>
      <c r="F1090" s="7" t="s">
        <v>21</v>
      </c>
      <c r="G1090" s="7" t="s">
        <v>13</v>
      </c>
      <c r="H1090" s="7" t="s">
        <v>3228</v>
      </c>
      <c r="I1090" s="16">
        <v>12.419999999999998</v>
      </c>
      <c r="J1090" s="16">
        <v>3</v>
      </c>
      <c r="K1090" s="16">
        <v>0</v>
      </c>
      <c r="L1090" s="38">
        <v>4.4711999999999996</v>
      </c>
      <c r="M1090" s="19">
        <f t="shared" ref="M1090:M1153" si="153">YEAR(A1090)</f>
        <v>2016</v>
      </c>
      <c r="N1090" s="19">
        <f t="shared" ref="N1090:N1153" si="154">MONTH(A1090)</f>
        <v>7</v>
      </c>
      <c r="O1090" s="19">
        <f t="shared" ref="O1090:O1153" si="155">WEEKNUM(A1090)</f>
        <v>30</v>
      </c>
      <c r="P1090" s="12">
        <f t="shared" ref="P1090:P1153" si="156">SUMIF($M:$M,M1090,$I:$I)</f>
        <v>198901.4360000001</v>
      </c>
      <c r="Q1090" s="12">
        <f t="shared" ref="Q1090:Q1153" si="157">SUMIF($N:$N,N1090,$I:$I)</f>
        <v>37563.989999999991</v>
      </c>
      <c r="R1090" s="12">
        <f t="shared" ref="R1090:R1153" si="158">SUMIF($O:$O,O1090,$I:$I)</f>
        <v>10401.907999999999</v>
      </c>
      <c r="S1090" s="10">
        <f t="shared" ref="S1090:S1153" si="159">SUMIF($O:$O,O1090,$J:$J)</f>
        <v>112</v>
      </c>
      <c r="T1090" s="10">
        <f t="shared" ref="T1090:T1153" si="160">COUNTIFS($O:$O,O1090,$K:$K,"&lt;&gt;0")</f>
        <v>16</v>
      </c>
      <c r="U1090" s="46">
        <f t="shared" si="152"/>
        <v>335.54541935483871</v>
      </c>
    </row>
    <row r="1091" spans="1:21" s="27" customFormat="1" x14ac:dyDescent="0.45">
      <c r="A1091" s="40">
        <v>42568</v>
      </c>
      <c r="B1091" s="9">
        <v>42573</v>
      </c>
      <c r="C1091" s="7" t="s">
        <v>9</v>
      </c>
      <c r="D1091" s="7" t="s">
        <v>48</v>
      </c>
      <c r="E1091" s="7" t="s">
        <v>49</v>
      </c>
      <c r="F1091" s="7" t="s">
        <v>21</v>
      </c>
      <c r="G1091" s="7" t="s">
        <v>13</v>
      </c>
      <c r="H1091" s="7" t="s">
        <v>3228</v>
      </c>
      <c r="I1091" s="16">
        <v>24.75</v>
      </c>
      <c r="J1091" s="16">
        <v>5</v>
      </c>
      <c r="K1091" s="16">
        <v>0</v>
      </c>
      <c r="L1091" s="38">
        <v>10.890000000000002</v>
      </c>
      <c r="M1091" s="19">
        <f t="shared" si="153"/>
        <v>2016</v>
      </c>
      <c r="N1091" s="19">
        <f t="shared" si="154"/>
        <v>7</v>
      </c>
      <c r="O1091" s="19">
        <f t="shared" si="155"/>
        <v>30</v>
      </c>
      <c r="P1091" s="12">
        <f t="shared" si="156"/>
        <v>198901.4360000001</v>
      </c>
      <c r="Q1091" s="12">
        <f t="shared" si="157"/>
        <v>37563.989999999991</v>
      </c>
      <c r="R1091" s="12">
        <f t="shared" si="158"/>
        <v>10401.907999999999</v>
      </c>
      <c r="S1091" s="10">
        <f t="shared" si="159"/>
        <v>112</v>
      </c>
      <c r="T1091" s="10">
        <f t="shared" si="160"/>
        <v>16</v>
      </c>
      <c r="U1091" s="46">
        <f t="shared" ref="U1091:U1154" si="161">AVERAGEIF($O:$O,O1091,$I:$I)</f>
        <v>335.54541935483871</v>
      </c>
    </row>
    <row r="1092" spans="1:21" s="27" customFormat="1" x14ac:dyDescent="0.45">
      <c r="A1092" s="40">
        <v>42569</v>
      </c>
      <c r="B1092" s="9">
        <v>42575</v>
      </c>
      <c r="C1092" s="7" t="s">
        <v>18</v>
      </c>
      <c r="D1092" s="7" t="s">
        <v>398</v>
      </c>
      <c r="E1092" s="7" t="s">
        <v>228</v>
      </c>
      <c r="F1092" s="7" t="s">
        <v>21</v>
      </c>
      <c r="G1092" s="7" t="s">
        <v>13</v>
      </c>
      <c r="H1092" s="7" t="s">
        <v>3226</v>
      </c>
      <c r="I1092" s="16">
        <v>544.00800000000004</v>
      </c>
      <c r="J1092" s="16">
        <v>3</v>
      </c>
      <c r="K1092" s="16">
        <v>0.2</v>
      </c>
      <c r="L1092" s="38">
        <v>40.800600000000003</v>
      </c>
      <c r="M1092" s="19">
        <f t="shared" si="153"/>
        <v>2016</v>
      </c>
      <c r="N1092" s="19">
        <f t="shared" si="154"/>
        <v>7</v>
      </c>
      <c r="O1092" s="19">
        <f t="shared" si="155"/>
        <v>30</v>
      </c>
      <c r="P1092" s="12">
        <f t="shared" si="156"/>
        <v>198901.4360000001</v>
      </c>
      <c r="Q1092" s="12">
        <f t="shared" si="157"/>
        <v>37563.989999999991</v>
      </c>
      <c r="R1092" s="12">
        <f t="shared" si="158"/>
        <v>10401.907999999999</v>
      </c>
      <c r="S1092" s="10">
        <f t="shared" si="159"/>
        <v>112</v>
      </c>
      <c r="T1092" s="10">
        <f t="shared" si="160"/>
        <v>16</v>
      </c>
      <c r="U1092" s="46">
        <f t="shared" si="161"/>
        <v>335.54541935483871</v>
      </c>
    </row>
    <row r="1093" spans="1:21" s="27" customFormat="1" x14ac:dyDescent="0.45">
      <c r="A1093" s="40">
        <v>42569</v>
      </c>
      <c r="B1093" s="9">
        <v>42575</v>
      </c>
      <c r="C1093" s="7" t="s">
        <v>18</v>
      </c>
      <c r="D1093" s="7" t="s">
        <v>398</v>
      </c>
      <c r="E1093" s="7" t="s">
        <v>228</v>
      </c>
      <c r="F1093" s="7" t="s">
        <v>21</v>
      </c>
      <c r="G1093" s="7" t="s">
        <v>13</v>
      </c>
      <c r="H1093" s="7" t="s">
        <v>3226</v>
      </c>
      <c r="I1093" s="16">
        <v>854.35200000000009</v>
      </c>
      <c r="J1093" s="16">
        <v>3</v>
      </c>
      <c r="K1093" s="16">
        <v>0.2</v>
      </c>
      <c r="L1093" s="38">
        <v>10.679399999999873</v>
      </c>
      <c r="M1093" s="19">
        <f t="shared" si="153"/>
        <v>2016</v>
      </c>
      <c r="N1093" s="19">
        <f t="shared" si="154"/>
        <v>7</v>
      </c>
      <c r="O1093" s="19">
        <f t="shared" si="155"/>
        <v>30</v>
      </c>
      <c r="P1093" s="12">
        <f t="shared" si="156"/>
        <v>198901.4360000001</v>
      </c>
      <c r="Q1093" s="12">
        <f t="shared" si="157"/>
        <v>37563.989999999991</v>
      </c>
      <c r="R1093" s="12">
        <f t="shared" si="158"/>
        <v>10401.907999999999</v>
      </c>
      <c r="S1093" s="10">
        <f t="shared" si="159"/>
        <v>112</v>
      </c>
      <c r="T1093" s="10">
        <f t="shared" si="160"/>
        <v>16</v>
      </c>
      <c r="U1093" s="46">
        <f t="shared" si="161"/>
        <v>335.54541935483871</v>
      </c>
    </row>
    <row r="1094" spans="1:21" s="27" customFormat="1" x14ac:dyDescent="0.45">
      <c r="A1094" s="40">
        <v>42569</v>
      </c>
      <c r="B1094" s="9">
        <v>42574</v>
      </c>
      <c r="C1094" s="7" t="s">
        <v>18</v>
      </c>
      <c r="D1094" s="7" t="s">
        <v>1988</v>
      </c>
      <c r="E1094" s="7" t="s">
        <v>11</v>
      </c>
      <c r="F1094" s="7" t="s">
        <v>12</v>
      </c>
      <c r="G1094" s="7" t="s">
        <v>13</v>
      </c>
      <c r="H1094" s="7" t="s">
        <v>3226</v>
      </c>
      <c r="I1094" s="16">
        <v>140.81</v>
      </c>
      <c r="J1094" s="16">
        <v>1</v>
      </c>
      <c r="K1094" s="16">
        <v>0</v>
      </c>
      <c r="L1094" s="38">
        <v>39.4268</v>
      </c>
      <c r="M1094" s="19">
        <f t="shared" si="153"/>
        <v>2016</v>
      </c>
      <c r="N1094" s="19">
        <f t="shared" si="154"/>
        <v>7</v>
      </c>
      <c r="O1094" s="19">
        <f t="shared" si="155"/>
        <v>30</v>
      </c>
      <c r="P1094" s="12">
        <f t="shared" si="156"/>
        <v>198901.4360000001</v>
      </c>
      <c r="Q1094" s="12">
        <f t="shared" si="157"/>
        <v>37563.989999999991</v>
      </c>
      <c r="R1094" s="12">
        <f t="shared" si="158"/>
        <v>10401.907999999999</v>
      </c>
      <c r="S1094" s="10">
        <f t="shared" si="159"/>
        <v>112</v>
      </c>
      <c r="T1094" s="10">
        <f t="shared" si="160"/>
        <v>16</v>
      </c>
      <c r="U1094" s="46">
        <f t="shared" si="161"/>
        <v>335.54541935483871</v>
      </c>
    </row>
    <row r="1095" spans="1:21" s="27" customFormat="1" x14ac:dyDescent="0.45">
      <c r="A1095" s="40">
        <v>42570</v>
      </c>
      <c r="B1095" s="9">
        <v>42576</v>
      </c>
      <c r="C1095" s="7" t="s">
        <v>9</v>
      </c>
      <c r="D1095" s="7" t="s">
        <v>2879</v>
      </c>
      <c r="E1095" s="7" t="s">
        <v>713</v>
      </c>
      <c r="F1095" s="7" t="s">
        <v>12</v>
      </c>
      <c r="G1095" s="7" t="s">
        <v>13</v>
      </c>
      <c r="H1095" s="7" t="s">
        <v>3228</v>
      </c>
      <c r="I1095" s="16">
        <v>185.57999999999998</v>
      </c>
      <c r="J1095" s="16">
        <v>6</v>
      </c>
      <c r="K1095" s="16">
        <v>0</v>
      </c>
      <c r="L1095" s="38">
        <v>76.087800000000001</v>
      </c>
      <c r="M1095" s="19">
        <f t="shared" si="153"/>
        <v>2016</v>
      </c>
      <c r="N1095" s="19">
        <f t="shared" si="154"/>
        <v>7</v>
      </c>
      <c r="O1095" s="19">
        <f t="shared" si="155"/>
        <v>30</v>
      </c>
      <c r="P1095" s="12">
        <f t="shared" si="156"/>
        <v>198901.4360000001</v>
      </c>
      <c r="Q1095" s="12">
        <f t="shared" si="157"/>
        <v>37563.989999999991</v>
      </c>
      <c r="R1095" s="12">
        <f t="shared" si="158"/>
        <v>10401.907999999999</v>
      </c>
      <c r="S1095" s="10">
        <f t="shared" si="159"/>
        <v>112</v>
      </c>
      <c r="T1095" s="10">
        <f t="shared" si="160"/>
        <v>16</v>
      </c>
      <c r="U1095" s="46">
        <f t="shared" si="161"/>
        <v>335.54541935483871</v>
      </c>
    </row>
    <row r="1096" spans="1:21" s="27" customFormat="1" x14ac:dyDescent="0.45">
      <c r="A1096" s="40">
        <v>42570</v>
      </c>
      <c r="B1096" s="9">
        <v>42576</v>
      </c>
      <c r="C1096" s="7" t="s">
        <v>9</v>
      </c>
      <c r="D1096" s="7" t="s">
        <v>2879</v>
      </c>
      <c r="E1096" s="7" t="s">
        <v>713</v>
      </c>
      <c r="F1096" s="7" t="s">
        <v>12</v>
      </c>
      <c r="G1096" s="7" t="s">
        <v>13</v>
      </c>
      <c r="H1096" s="7" t="s">
        <v>14</v>
      </c>
      <c r="I1096" s="16">
        <v>504.90000000000003</v>
      </c>
      <c r="J1096" s="16">
        <v>5</v>
      </c>
      <c r="K1096" s="16">
        <v>0</v>
      </c>
      <c r="L1096" s="38">
        <v>126.22500000000002</v>
      </c>
      <c r="M1096" s="19">
        <f t="shared" si="153"/>
        <v>2016</v>
      </c>
      <c r="N1096" s="19">
        <f t="shared" si="154"/>
        <v>7</v>
      </c>
      <c r="O1096" s="19">
        <f t="shared" si="155"/>
        <v>30</v>
      </c>
      <c r="P1096" s="12">
        <f t="shared" si="156"/>
        <v>198901.4360000001</v>
      </c>
      <c r="Q1096" s="12">
        <f t="shared" si="157"/>
        <v>37563.989999999991</v>
      </c>
      <c r="R1096" s="12">
        <f t="shared" si="158"/>
        <v>10401.907999999999</v>
      </c>
      <c r="S1096" s="10">
        <f t="shared" si="159"/>
        <v>112</v>
      </c>
      <c r="T1096" s="10">
        <f t="shared" si="160"/>
        <v>16</v>
      </c>
      <c r="U1096" s="46">
        <f t="shared" si="161"/>
        <v>335.54541935483871</v>
      </c>
    </row>
    <row r="1097" spans="1:21" s="27" customFormat="1" x14ac:dyDescent="0.45">
      <c r="A1097" s="40">
        <v>42572</v>
      </c>
      <c r="B1097" s="9">
        <v>42577</v>
      </c>
      <c r="C1097" s="7" t="s">
        <v>9</v>
      </c>
      <c r="D1097" s="7" t="s">
        <v>43</v>
      </c>
      <c r="E1097" s="7" t="s">
        <v>44</v>
      </c>
      <c r="F1097" s="7" t="s">
        <v>12</v>
      </c>
      <c r="G1097" s="7" t="s">
        <v>13</v>
      </c>
      <c r="H1097" s="7" t="s">
        <v>3226</v>
      </c>
      <c r="I1097" s="16">
        <v>363.92</v>
      </c>
      <c r="J1097" s="16">
        <v>5</v>
      </c>
      <c r="K1097" s="16">
        <v>0.2</v>
      </c>
      <c r="L1097" s="38">
        <v>0</v>
      </c>
      <c r="M1097" s="19">
        <f t="shared" si="153"/>
        <v>2016</v>
      </c>
      <c r="N1097" s="19">
        <f t="shared" si="154"/>
        <v>7</v>
      </c>
      <c r="O1097" s="19">
        <f t="shared" si="155"/>
        <v>30</v>
      </c>
      <c r="P1097" s="12">
        <f t="shared" si="156"/>
        <v>198901.4360000001</v>
      </c>
      <c r="Q1097" s="12">
        <f t="shared" si="157"/>
        <v>37563.989999999991</v>
      </c>
      <c r="R1097" s="12">
        <f t="shared" si="158"/>
        <v>10401.907999999999</v>
      </c>
      <c r="S1097" s="10">
        <f t="shared" si="159"/>
        <v>112</v>
      </c>
      <c r="T1097" s="10">
        <f t="shared" si="160"/>
        <v>16</v>
      </c>
      <c r="U1097" s="46">
        <f t="shared" si="161"/>
        <v>335.54541935483871</v>
      </c>
    </row>
    <row r="1098" spans="1:21" s="27" customFormat="1" x14ac:dyDescent="0.45">
      <c r="A1098" s="40">
        <v>42573</v>
      </c>
      <c r="B1098" s="9">
        <v>42578</v>
      </c>
      <c r="C1098" s="7" t="s">
        <v>9</v>
      </c>
      <c r="D1098" s="7" t="s">
        <v>1783</v>
      </c>
      <c r="E1098" s="7" t="s">
        <v>78</v>
      </c>
      <c r="F1098" s="7" t="s">
        <v>79</v>
      </c>
      <c r="G1098" s="7" t="s">
        <v>13</v>
      </c>
      <c r="H1098" s="7" t="s">
        <v>3228</v>
      </c>
      <c r="I1098" s="16">
        <v>11.648000000000001</v>
      </c>
      <c r="J1098" s="16">
        <v>2</v>
      </c>
      <c r="K1098" s="16">
        <v>0.2</v>
      </c>
      <c r="L1098" s="38">
        <v>3.3488000000000011</v>
      </c>
      <c r="M1098" s="19">
        <f t="shared" si="153"/>
        <v>2016</v>
      </c>
      <c r="N1098" s="19">
        <f t="shared" si="154"/>
        <v>7</v>
      </c>
      <c r="O1098" s="19">
        <f t="shared" si="155"/>
        <v>30</v>
      </c>
      <c r="P1098" s="12">
        <f t="shared" si="156"/>
        <v>198901.4360000001</v>
      </c>
      <c r="Q1098" s="12">
        <f t="shared" si="157"/>
        <v>37563.989999999991</v>
      </c>
      <c r="R1098" s="12">
        <f t="shared" si="158"/>
        <v>10401.907999999999</v>
      </c>
      <c r="S1098" s="10">
        <f t="shared" si="159"/>
        <v>112</v>
      </c>
      <c r="T1098" s="10">
        <f t="shared" si="160"/>
        <v>16</v>
      </c>
      <c r="U1098" s="46">
        <f t="shared" si="161"/>
        <v>335.54541935483871</v>
      </c>
    </row>
    <row r="1099" spans="1:21" s="27" customFormat="1" x14ac:dyDescent="0.45">
      <c r="A1099" s="40">
        <v>42573</v>
      </c>
      <c r="B1099" s="9">
        <v>42577</v>
      </c>
      <c r="C1099" s="7" t="s">
        <v>18</v>
      </c>
      <c r="D1099" s="7" t="s">
        <v>194</v>
      </c>
      <c r="E1099" s="7" t="s">
        <v>1255</v>
      </c>
      <c r="F1099" s="7" t="s">
        <v>79</v>
      </c>
      <c r="G1099" s="7" t="s">
        <v>13</v>
      </c>
      <c r="H1099" s="7" t="s">
        <v>3228</v>
      </c>
      <c r="I1099" s="16">
        <v>27.42</v>
      </c>
      <c r="J1099" s="16">
        <v>3</v>
      </c>
      <c r="K1099" s="16">
        <v>0</v>
      </c>
      <c r="L1099" s="38">
        <v>9.3227999999999991</v>
      </c>
      <c r="M1099" s="19">
        <f t="shared" si="153"/>
        <v>2016</v>
      </c>
      <c r="N1099" s="19">
        <f t="shared" si="154"/>
        <v>7</v>
      </c>
      <c r="O1099" s="19">
        <f t="shared" si="155"/>
        <v>30</v>
      </c>
      <c r="P1099" s="12">
        <f t="shared" si="156"/>
        <v>198901.4360000001</v>
      </c>
      <c r="Q1099" s="12">
        <f t="shared" si="157"/>
        <v>37563.989999999991</v>
      </c>
      <c r="R1099" s="12">
        <f t="shared" si="158"/>
        <v>10401.907999999999</v>
      </c>
      <c r="S1099" s="10">
        <f t="shared" si="159"/>
        <v>112</v>
      </c>
      <c r="T1099" s="10">
        <f t="shared" si="160"/>
        <v>16</v>
      </c>
      <c r="U1099" s="46">
        <f t="shared" si="161"/>
        <v>335.54541935483871</v>
      </c>
    </row>
    <row r="1100" spans="1:21" s="27" customFormat="1" x14ac:dyDescent="0.45">
      <c r="A1100" s="40">
        <v>42575</v>
      </c>
      <c r="B1100" s="9">
        <v>42577</v>
      </c>
      <c r="C1100" s="7" t="s">
        <v>18</v>
      </c>
      <c r="D1100" s="7" t="s">
        <v>138</v>
      </c>
      <c r="E1100" s="7" t="s">
        <v>139</v>
      </c>
      <c r="F1100" s="7" t="s">
        <v>79</v>
      </c>
      <c r="G1100" s="7" t="s">
        <v>13</v>
      </c>
      <c r="H1100" s="7" t="s">
        <v>3226</v>
      </c>
      <c r="I1100" s="16">
        <v>253.76399999999998</v>
      </c>
      <c r="J1100" s="16">
        <v>2</v>
      </c>
      <c r="K1100" s="16">
        <v>0.1</v>
      </c>
      <c r="L1100" s="38">
        <v>31.015599999999978</v>
      </c>
      <c r="M1100" s="19">
        <f t="shared" si="153"/>
        <v>2016</v>
      </c>
      <c r="N1100" s="19">
        <f t="shared" si="154"/>
        <v>7</v>
      </c>
      <c r="O1100" s="19">
        <f t="shared" si="155"/>
        <v>31</v>
      </c>
      <c r="P1100" s="12">
        <f t="shared" si="156"/>
        <v>198901.4360000001</v>
      </c>
      <c r="Q1100" s="12">
        <f t="shared" si="157"/>
        <v>37563.989999999991</v>
      </c>
      <c r="R1100" s="12">
        <f t="shared" si="158"/>
        <v>8712.3930000000018</v>
      </c>
      <c r="S1100" s="10">
        <f t="shared" si="159"/>
        <v>95</v>
      </c>
      <c r="T1100" s="10">
        <f t="shared" si="160"/>
        <v>11</v>
      </c>
      <c r="U1100" s="46">
        <f t="shared" si="161"/>
        <v>458.54700000000008</v>
      </c>
    </row>
    <row r="1101" spans="1:21" s="27" customFormat="1" x14ac:dyDescent="0.45">
      <c r="A1101" s="40">
        <v>42576</v>
      </c>
      <c r="B1101" s="9">
        <v>42582</v>
      </c>
      <c r="C1101" s="7" t="s">
        <v>9</v>
      </c>
      <c r="D1101" s="7" t="s">
        <v>813</v>
      </c>
      <c r="E1101" s="7" t="s">
        <v>20</v>
      </c>
      <c r="F1101" s="7" t="s">
        <v>21</v>
      </c>
      <c r="G1101" s="7" t="s">
        <v>13</v>
      </c>
      <c r="H1101" s="7" t="s">
        <v>3228</v>
      </c>
      <c r="I1101" s="16">
        <v>255.76</v>
      </c>
      <c r="J1101" s="16">
        <v>4</v>
      </c>
      <c r="K1101" s="16">
        <v>0</v>
      </c>
      <c r="L1101" s="38">
        <v>81.843199999999996</v>
      </c>
      <c r="M1101" s="19">
        <f t="shared" si="153"/>
        <v>2016</v>
      </c>
      <c r="N1101" s="19">
        <f t="shared" si="154"/>
        <v>7</v>
      </c>
      <c r="O1101" s="19">
        <f t="shared" si="155"/>
        <v>31</v>
      </c>
      <c r="P1101" s="12">
        <f t="shared" si="156"/>
        <v>198901.4360000001</v>
      </c>
      <c r="Q1101" s="12">
        <f t="shared" si="157"/>
        <v>37563.989999999991</v>
      </c>
      <c r="R1101" s="12">
        <f t="shared" si="158"/>
        <v>8712.3930000000018</v>
      </c>
      <c r="S1101" s="10">
        <f t="shared" si="159"/>
        <v>95</v>
      </c>
      <c r="T1101" s="10">
        <f t="shared" si="160"/>
        <v>11</v>
      </c>
      <c r="U1101" s="46">
        <f t="shared" si="161"/>
        <v>458.54700000000008</v>
      </c>
    </row>
    <row r="1102" spans="1:21" s="27" customFormat="1" x14ac:dyDescent="0.45">
      <c r="A1102" s="40">
        <v>42576</v>
      </c>
      <c r="B1102" s="9">
        <v>42582</v>
      </c>
      <c r="C1102" s="7" t="s">
        <v>9</v>
      </c>
      <c r="D1102" s="7" t="s">
        <v>813</v>
      </c>
      <c r="E1102" s="7" t="s">
        <v>20</v>
      </c>
      <c r="F1102" s="7" t="s">
        <v>21</v>
      </c>
      <c r="G1102" s="7" t="s">
        <v>13</v>
      </c>
      <c r="H1102" s="7" t="s">
        <v>3226</v>
      </c>
      <c r="I1102" s="16">
        <v>241.56799999999998</v>
      </c>
      <c r="J1102" s="16">
        <v>2</v>
      </c>
      <c r="K1102" s="16">
        <v>0.2</v>
      </c>
      <c r="L1102" s="38">
        <v>18.11760000000001</v>
      </c>
      <c r="M1102" s="19">
        <f t="shared" si="153"/>
        <v>2016</v>
      </c>
      <c r="N1102" s="19">
        <f t="shared" si="154"/>
        <v>7</v>
      </c>
      <c r="O1102" s="19">
        <f t="shared" si="155"/>
        <v>31</v>
      </c>
      <c r="P1102" s="12">
        <f t="shared" si="156"/>
        <v>198901.4360000001</v>
      </c>
      <c r="Q1102" s="12">
        <f t="shared" si="157"/>
        <v>37563.989999999991</v>
      </c>
      <c r="R1102" s="12">
        <f t="shared" si="158"/>
        <v>8712.3930000000018</v>
      </c>
      <c r="S1102" s="10">
        <f t="shared" si="159"/>
        <v>95</v>
      </c>
      <c r="T1102" s="10">
        <f t="shared" si="160"/>
        <v>11</v>
      </c>
      <c r="U1102" s="46">
        <f t="shared" si="161"/>
        <v>458.54700000000008</v>
      </c>
    </row>
    <row r="1103" spans="1:21" s="27" customFormat="1" x14ac:dyDescent="0.45">
      <c r="A1103" s="40">
        <v>42576</v>
      </c>
      <c r="B1103" s="9">
        <v>42582</v>
      </c>
      <c r="C1103" s="7" t="s">
        <v>9</v>
      </c>
      <c r="D1103" s="7" t="s">
        <v>813</v>
      </c>
      <c r="E1103" s="7" t="s">
        <v>20</v>
      </c>
      <c r="F1103" s="7" t="s">
        <v>21</v>
      </c>
      <c r="G1103" s="7" t="s">
        <v>13</v>
      </c>
      <c r="H1103" s="7" t="s">
        <v>3228</v>
      </c>
      <c r="I1103" s="16">
        <v>69.3</v>
      </c>
      <c r="J1103" s="16">
        <v>9</v>
      </c>
      <c r="K1103" s="16">
        <v>0</v>
      </c>
      <c r="L1103" s="38">
        <v>22.868999999999996</v>
      </c>
      <c r="M1103" s="19">
        <f t="shared" si="153"/>
        <v>2016</v>
      </c>
      <c r="N1103" s="19">
        <f t="shared" si="154"/>
        <v>7</v>
      </c>
      <c r="O1103" s="19">
        <f t="shared" si="155"/>
        <v>31</v>
      </c>
      <c r="P1103" s="12">
        <f t="shared" si="156"/>
        <v>198901.4360000001</v>
      </c>
      <c r="Q1103" s="12">
        <f t="shared" si="157"/>
        <v>37563.989999999991</v>
      </c>
      <c r="R1103" s="12">
        <f t="shared" si="158"/>
        <v>8712.3930000000018</v>
      </c>
      <c r="S1103" s="10">
        <f t="shared" si="159"/>
        <v>95</v>
      </c>
      <c r="T1103" s="10">
        <f t="shared" si="160"/>
        <v>11</v>
      </c>
      <c r="U1103" s="46">
        <f t="shared" si="161"/>
        <v>458.54700000000008</v>
      </c>
    </row>
    <row r="1104" spans="1:21" s="27" customFormat="1" x14ac:dyDescent="0.45">
      <c r="A1104" s="40">
        <v>42576</v>
      </c>
      <c r="B1104" s="9">
        <v>42580</v>
      </c>
      <c r="C1104" s="7" t="s">
        <v>9</v>
      </c>
      <c r="D1104" s="7" t="s">
        <v>169</v>
      </c>
      <c r="E1104" s="7" t="s">
        <v>713</v>
      </c>
      <c r="F1104" s="7" t="s">
        <v>12</v>
      </c>
      <c r="G1104" s="7" t="s">
        <v>13</v>
      </c>
      <c r="H1104" s="7" t="s">
        <v>29</v>
      </c>
      <c r="I1104" s="16">
        <v>2430.08</v>
      </c>
      <c r="J1104" s="16">
        <v>8</v>
      </c>
      <c r="K1104" s="16">
        <v>0</v>
      </c>
      <c r="L1104" s="38">
        <v>388.81280000000015</v>
      </c>
      <c r="M1104" s="19">
        <f t="shared" si="153"/>
        <v>2016</v>
      </c>
      <c r="N1104" s="19">
        <f t="shared" si="154"/>
        <v>7</v>
      </c>
      <c r="O1104" s="19">
        <f t="shared" si="155"/>
        <v>31</v>
      </c>
      <c r="P1104" s="12">
        <f t="shared" si="156"/>
        <v>198901.4360000001</v>
      </c>
      <c r="Q1104" s="12">
        <f t="shared" si="157"/>
        <v>37563.989999999991</v>
      </c>
      <c r="R1104" s="12">
        <f t="shared" si="158"/>
        <v>8712.3930000000018</v>
      </c>
      <c r="S1104" s="10">
        <f t="shared" si="159"/>
        <v>95</v>
      </c>
      <c r="T1104" s="10">
        <f t="shared" si="160"/>
        <v>11</v>
      </c>
      <c r="U1104" s="46">
        <f t="shared" si="161"/>
        <v>458.54700000000008</v>
      </c>
    </row>
    <row r="1105" spans="1:21" s="27" customFormat="1" x14ac:dyDescent="0.45">
      <c r="A1105" s="40">
        <v>42576</v>
      </c>
      <c r="B1105" s="9">
        <v>42579</v>
      </c>
      <c r="C1105" s="7" t="s">
        <v>18</v>
      </c>
      <c r="D1105" s="7" t="s">
        <v>1187</v>
      </c>
      <c r="E1105" s="7" t="s">
        <v>60</v>
      </c>
      <c r="F1105" s="7" t="s">
        <v>55</v>
      </c>
      <c r="G1105" s="7" t="s">
        <v>13</v>
      </c>
      <c r="H1105" s="7" t="s">
        <v>3226</v>
      </c>
      <c r="I1105" s="16">
        <v>403.56</v>
      </c>
      <c r="J1105" s="16">
        <v>4</v>
      </c>
      <c r="K1105" s="16">
        <v>0</v>
      </c>
      <c r="L1105" s="38">
        <v>96.854399999999998</v>
      </c>
      <c r="M1105" s="19">
        <f t="shared" si="153"/>
        <v>2016</v>
      </c>
      <c r="N1105" s="19">
        <f t="shared" si="154"/>
        <v>7</v>
      </c>
      <c r="O1105" s="19">
        <f t="shared" si="155"/>
        <v>31</v>
      </c>
      <c r="P1105" s="12">
        <f t="shared" si="156"/>
        <v>198901.4360000001</v>
      </c>
      <c r="Q1105" s="12">
        <f t="shared" si="157"/>
        <v>37563.989999999991</v>
      </c>
      <c r="R1105" s="12">
        <f t="shared" si="158"/>
        <v>8712.3930000000018</v>
      </c>
      <c r="S1105" s="10">
        <f t="shared" si="159"/>
        <v>95</v>
      </c>
      <c r="T1105" s="10">
        <f t="shared" si="160"/>
        <v>11</v>
      </c>
      <c r="U1105" s="46">
        <f t="shared" si="161"/>
        <v>458.54700000000008</v>
      </c>
    </row>
    <row r="1106" spans="1:21" s="27" customFormat="1" x14ac:dyDescent="0.45">
      <c r="A1106" s="40">
        <v>42576</v>
      </c>
      <c r="B1106" s="9">
        <v>42579</v>
      </c>
      <c r="C1106" s="7" t="s">
        <v>18</v>
      </c>
      <c r="D1106" s="7" t="s">
        <v>1187</v>
      </c>
      <c r="E1106" s="7" t="s">
        <v>60</v>
      </c>
      <c r="F1106" s="7" t="s">
        <v>55</v>
      </c>
      <c r="G1106" s="7" t="s">
        <v>13</v>
      </c>
      <c r="H1106" s="7" t="s">
        <v>3228</v>
      </c>
      <c r="I1106" s="16">
        <v>95.199999999999989</v>
      </c>
      <c r="J1106" s="16">
        <v>5</v>
      </c>
      <c r="K1106" s="16">
        <v>0</v>
      </c>
      <c r="L1106" s="38">
        <v>27.60799999999999</v>
      </c>
      <c r="M1106" s="19">
        <f t="shared" si="153"/>
        <v>2016</v>
      </c>
      <c r="N1106" s="19">
        <f t="shared" si="154"/>
        <v>7</v>
      </c>
      <c r="O1106" s="19">
        <f t="shared" si="155"/>
        <v>31</v>
      </c>
      <c r="P1106" s="12">
        <f t="shared" si="156"/>
        <v>198901.4360000001</v>
      </c>
      <c r="Q1106" s="12">
        <f t="shared" si="157"/>
        <v>37563.989999999991</v>
      </c>
      <c r="R1106" s="12">
        <f t="shared" si="158"/>
        <v>8712.3930000000018</v>
      </c>
      <c r="S1106" s="10">
        <f t="shared" si="159"/>
        <v>95</v>
      </c>
      <c r="T1106" s="10">
        <f t="shared" si="160"/>
        <v>11</v>
      </c>
      <c r="U1106" s="46">
        <f t="shared" si="161"/>
        <v>458.54700000000008</v>
      </c>
    </row>
    <row r="1107" spans="1:21" s="27" customFormat="1" x14ac:dyDescent="0.45">
      <c r="A1107" s="40">
        <v>42579</v>
      </c>
      <c r="B1107" s="9">
        <v>42580</v>
      </c>
      <c r="C1107" s="7" t="s">
        <v>9</v>
      </c>
      <c r="D1107" s="7" t="s">
        <v>2965</v>
      </c>
      <c r="E1107" s="7" t="s">
        <v>78</v>
      </c>
      <c r="F1107" s="7" t="s">
        <v>79</v>
      </c>
      <c r="G1107" s="7" t="s">
        <v>13</v>
      </c>
      <c r="H1107" s="7" t="s">
        <v>14</v>
      </c>
      <c r="I1107" s="16">
        <v>177.45000000000002</v>
      </c>
      <c r="J1107" s="16">
        <v>5</v>
      </c>
      <c r="K1107" s="16">
        <v>0.5</v>
      </c>
      <c r="L1107" s="38">
        <v>-78.078000000000003</v>
      </c>
      <c r="M1107" s="19">
        <f t="shared" si="153"/>
        <v>2016</v>
      </c>
      <c r="N1107" s="19">
        <f t="shared" si="154"/>
        <v>7</v>
      </c>
      <c r="O1107" s="19">
        <f t="shared" si="155"/>
        <v>31</v>
      </c>
      <c r="P1107" s="12">
        <f t="shared" si="156"/>
        <v>198901.4360000001</v>
      </c>
      <c r="Q1107" s="12">
        <f t="shared" si="157"/>
        <v>37563.989999999991</v>
      </c>
      <c r="R1107" s="12">
        <f t="shared" si="158"/>
        <v>8712.3930000000018</v>
      </c>
      <c r="S1107" s="10">
        <f t="shared" si="159"/>
        <v>95</v>
      </c>
      <c r="T1107" s="10">
        <f t="shared" si="160"/>
        <v>11</v>
      </c>
      <c r="U1107" s="46">
        <f t="shared" si="161"/>
        <v>458.54700000000008</v>
      </c>
    </row>
    <row r="1108" spans="1:21" s="27" customFormat="1" x14ac:dyDescent="0.45">
      <c r="A1108" s="40">
        <v>42579</v>
      </c>
      <c r="B1108" s="9">
        <v>42583</v>
      </c>
      <c r="C1108" s="7" t="s">
        <v>52</v>
      </c>
      <c r="D1108" s="7" t="s">
        <v>298</v>
      </c>
      <c r="E1108" s="7" t="s">
        <v>54</v>
      </c>
      <c r="F1108" s="7" t="s">
        <v>55</v>
      </c>
      <c r="G1108" s="7" t="s">
        <v>13</v>
      </c>
      <c r="H1108" s="7" t="s">
        <v>3228</v>
      </c>
      <c r="I1108" s="16">
        <v>24.700000000000003</v>
      </c>
      <c r="J1108" s="16">
        <v>5</v>
      </c>
      <c r="K1108" s="16">
        <v>0.6</v>
      </c>
      <c r="L1108" s="38">
        <v>-9.8799999999999955</v>
      </c>
      <c r="M1108" s="19">
        <f t="shared" si="153"/>
        <v>2016</v>
      </c>
      <c r="N1108" s="19">
        <f t="shared" si="154"/>
        <v>7</v>
      </c>
      <c r="O1108" s="19">
        <f t="shared" si="155"/>
        <v>31</v>
      </c>
      <c r="P1108" s="12">
        <f t="shared" si="156"/>
        <v>198901.4360000001</v>
      </c>
      <c r="Q1108" s="12">
        <f t="shared" si="157"/>
        <v>37563.989999999991</v>
      </c>
      <c r="R1108" s="12">
        <f t="shared" si="158"/>
        <v>8712.3930000000018</v>
      </c>
      <c r="S1108" s="10">
        <f t="shared" si="159"/>
        <v>95</v>
      </c>
      <c r="T1108" s="10">
        <f t="shared" si="160"/>
        <v>11</v>
      </c>
      <c r="U1108" s="46">
        <f t="shared" si="161"/>
        <v>458.54700000000008</v>
      </c>
    </row>
    <row r="1109" spans="1:21" s="27" customFormat="1" x14ac:dyDescent="0.45">
      <c r="A1109" s="40">
        <v>42579</v>
      </c>
      <c r="B1109" s="9">
        <v>42583</v>
      </c>
      <c r="C1109" s="7" t="s">
        <v>52</v>
      </c>
      <c r="D1109" s="7" t="s">
        <v>298</v>
      </c>
      <c r="E1109" s="7" t="s">
        <v>54</v>
      </c>
      <c r="F1109" s="7" t="s">
        <v>55</v>
      </c>
      <c r="G1109" s="7" t="s">
        <v>13</v>
      </c>
      <c r="H1109" s="7" t="s">
        <v>3228</v>
      </c>
      <c r="I1109" s="16">
        <v>302.72000000000003</v>
      </c>
      <c r="J1109" s="16">
        <v>5</v>
      </c>
      <c r="K1109" s="16">
        <v>0.6</v>
      </c>
      <c r="L1109" s="38">
        <v>-378.40000000000009</v>
      </c>
      <c r="M1109" s="19">
        <f t="shared" si="153"/>
        <v>2016</v>
      </c>
      <c r="N1109" s="19">
        <f t="shared" si="154"/>
        <v>7</v>
      </c>
      <c r="O1109" s="19">
        <f t="shared" si="155"/>
        <v>31</v>
      </c>
      <c r="P1109" s="12">
        <f t="shared" si="156"/>
        <v>198901.4360000001</v>
      </c>
      <c r="Q1109" s="12">
        <f t="shared" si="157"/>
        <v>37563.989999999991</v>
      </c>
      <c r="R1109" s="12">
        <f t="shared" si="158"/>
        <v>8712.3930000000018</v>
      </c>
      <c r="S1109" s="10">
        <f t="shared" si="159"/>
        <v>95</v>
      </c>
      <c r="T1109" s="10">
        <f t="shared" si="160"/>
        <v>11</v>
      </c>
      <c r="U1109" s="46">
        <f t="shared" si="161"/>
        <v>458.54700000000008</v>
      </c>
    </row>
    <row r="1110" spans="1:21" s="27" customFormat="1" x14ac:dyDescent="0.45">
      <c r="A1110" s="40">
        <v>42582</v>
      </c>
      <c r="B1110" s="9">
        <v>42588</v>
      </c>
      <c r="C1110" s="7" t="s">
        <v>9</v>
      </c>
      <c r="D1110" s="7" t="s">
        <v>433</v>
      </c>
      <c r="E1110" s="7" t="s">
        <v>123</v>
      </c>
      <c r="F1110" s="7" t="s">
        <v>55</v>
      </c>
      <c r="G1110" s="7" t="s">
        <v>13</v>
      </c>
      <c r="H1110" s="7" t="s">
        <v>3228</v>
      </c>
      <c r="I1110" s="16">
        <v>272.94</v>
      </c>
      <c r="J1110" s="16">
        <v>3</v>
      </c>
      <c r="K1110" s="16">
        <v>0</v>
      </c>
      <c r="L1110" s="38">
        <v>30.023400000000009</v>
      </c>
      <c r="M1110" s="19">
        <f t="shared" si="153"/>
        <v>2016</v>
      </c>
      <c r="N1110" s="19">
        <f t="shared" si="154"/>
        <v>7</v>
      </c>
      <c r="O1110" s="19">
        <f t="shared" si="155"/>
        <v>32</v>
      </c>
      <c r="P1110" s="12">
        <f t="shared" si="156"/>
        <v>198901.4360000001</v>
      </c>
      <c r="Q1110" s="12">
        <f t="shared" si="157"/>
        <v>37563.989999999991</v>
      </c>
      <c r="R1110" s="12">
        <f t="shared" si="158"/>
        <v>5371.7532000000001</v>
      </c>
      <c r="S1110" s="10">
        <f t="shared" si="159"/>
        <v>78</v>
      </c>
      <c r="T1110" s="10">
        <f t="shared" si="160"/>
        <v>12</v>
      </c>
      <c r="U1110" s="46">
        <f t="shared" si="161"/>
        <v>282.72385263157895</v>
      </c>
    </row>
    <row r="1111" spans="1:21" s="27" customFormat="1" x14ac:dyDescent="0.45">
      <c r="A1111" s="40">
        <v>42582</v>
      </c>
      <c r="B1111" s="9">
        <v>42587</v>
      </c>
      <c r="C1111" s="7" t="s">
        <v>18</v>
      </c>
      <c r="D1111" s="7" t="s">
        <v>67</v>
      </c>
      <c r="E1111" s="7" t="s">
        <v>20</v>
      </c>
      <c r="F1111" s="7" t="s">
        <v>21</v>
      </c>
      <c r="G1111" s="7" t="s">
        <v>13</v>
      </c>
      <c r="H1111" s="7" t="s">
        <v>29</v>
      </c>
      <c r="I1111" s="16">
        <v>863.12800000000004</v>
      </c>
      <c r="J1111" s="16">
        <v>7</v>
      </c>
      <c r="K1111" s="16">
        <v>0.2</v>
      </c>
      <c r="L1111" s="38">
        <v>-32.367300000000085</v>
      </c>
      <c r="M1111" s="19">
        <f t="shared" si="153"/>
        <v>2016</v>
      </c>
      <c r="N1111" s="19">
        <f t="shared" si="154"/>
        <v>7</v>
      </c>
      <c r="O1111" s="19">
        <f t="shared" si="155"/>
        <v>32</v>
      </c>
      <c r="P1111" s="12">
        <f t="shared" si="156"/>
        <v>198901.4360000001</v>
      </c>
      <c r="Q1111" s="12">
        <f t="shared" si="157"/>
        <v>37563.989999999991</v>
      </c>
      <c r="R1111" s="12">
        <f t="shared" si="158"/>
        <v>5371.7532000000001</v>
      </c>
      <c r="S1111" s="10">
        <f t="shared" si="159"/>
        <v>78</v>
      </c>
      <c r="T1111" s="10">
        <f t="shared" si="160"/>
        <v>12</v>
      </c>
      <c r="U1111" s="46">
        <f t="shared" si="161"/>
        <v>282.72385263157895</v>
      </c>
    </row>
    <row r="1112" spans="1:21" s="27" customFormat="1" x14ac:dyDescent="0.45">
      <c r="A1112" s="40">
        <v>42583</v>
      </c>
      <c r="B1112" s="9">
        <v>42585</v>
      </c>
      <c r="C1112" s="7" t="s">
        <v>9</v>
      </c>
      <c r="D1112" s="7" t="s">
        <v>77</v>
      </c>
      <c r="E1112" s="7" t="s">
        <v>78</v>
      </c>
      <c r="F1112" s="7" t="s">
        <v>79</v>
      </c>
      <c r="G1112" s="7" t="s">
        <v>13</v>
      </c>
      <c r="H1112" s="7" t="s">
        <v>3228</v>
      </c>
      <c r="I1112" s="16">
        <v>19.312000000000001</v>
      </c>
      <c r="J1112" s="16">
        <v>2</v>
      </c>
      <c r="K1112" s="16">
        <v>0.2</v>
      </c>
      <c r="L1112" s="38">
        <v>3.1382000000000003</v>
      </c>
      <c r="M1112" s="19">
        <f t="shared" si="153"/>
        <v>2016</v>
      </c>
      <c r="N1112" s="19">
        <f t="shared" si="154"/>
        <v>8</v>
      </c>
      <c r="O1112" s="19">
        <f t="shared" si="155"/>
        <v>32</v>
      </c>
      <c r="P1112" s="12">
        <f t="shared" si="156"/>
        <v>198901.4360000001</v>
      </c>
      <c r="Q1112" s="12">
        <f t="shared" si="157"/>
        <v>29442.170999999998</v>
      </c>
      <c r="R1112" s="12">
        <f t="shared" si="158"/>
        <v>5371.7532000000001</v>
      </c>
      <c r="S1112" s="10">
        <f t="shared" si="159"/>
        <v>78</v>
      </c>
      <c r="T1112" s="10">
        <f t="shared" si="160"/>
        <v>12</v>
      </c>
      <c r="U1112" s="46">
        <f t="shared" si="161"/>
        <v>282.72385263157895</v>
      </c>
    </row>
    <row r="1113" spans="1:21" s="27" customFormat="1" x14ac:dyDescent="0.45">
      <c r="A1113" s="40">
        <v>42584</v>
      </c>
      <c r="B1113" s="9">
        <v>42586</v>
      </c>
      <c r="C1113" s="7" t="s">
        <v>18</v>
      </c>
      <c r="D1113" s="7" t="s">
        <v>19</v>
      </c>
      <c r="E1113" s="7" t="s">
        <v>20</v>
      </c>
      <c r="F1113" s="7" t="s">
        <v>21</v>
      </c>
      <c r="G1113" s="7" t="s">
        <v>13</v>
      </c>
      <c r="H1113" s="7" t="s">
        <v>29</v>
      </c>
      <c r="I1113" s="16">
        <v>136.46400000000003</v>
      </c>
      <c r="J1113" s="16">
        <v>2</v>
      </c>
      <c r="K1113" s="16">
        <v>0.2</v>
      </c>
      <c r="L1113" s="38">
        <v>15.352199999999989</v>
      </c>
      <c r="M1113" s="19">
        <f t="shared" si="153"/>
        <v>2016</v>
      </c>
      <c r="N1113" s="19">
        <f t="shared" si="154"/>
        <v>8</v>
      </c>
      <c r="O1113" s="19">
        <f t="shared" si="155"/>
        <v>32</v>
      </c>
      <c r="P1113" s="12">
        <f t="shared" si="156"/>
        <v>198901.4360000001</v>
      </c>
      <c r="Q1113" s="12">
        <f t="shared" si="157"/>
        <v>29442.170999999998</v>
      </c>
      <c r="R1113" s="12">
        <f t="shared" si="158"/>
        <v>5371.7532000000001</v>
      </c>
      <c r="S1113" s="10">
        <f t="shared" si="159"/>
        <v>78</v>
      </c>
      <c r="T1113" s="10">
        <f t="shared" si="160"/>
        <v>12</v>
      </c>
      <c r="U1113" s="46">
        <f t="shared" si="161"/>
        <v>282.72385263157895</v>
      </c>
    </row>
    <row r="1114" spans="1:21" s="27" customFormat="1" x14ac:dyDescent="0.45">
      <c r="A1114" s="40">
        <v>42586</v>
      </c>
      <c r="B1114" s="9">
        <v>42590</v>
      </c>
      <c r="C1114" s="7" t="s">
        <v>52</v>
      </c>
      <c r="D1114" s="7" t="s">
        <v>1890</v>
      </c>
      <c r="E1114" s="7" t="s">
        <v>165</v>
      </c>
      <c r="F1114" s="7" t="s">
        <v>12</v>
      </c>
      <c r="G1114" s="7" t="s">
        <v>13</v>
      </c>
      <c r="H1114" s="7" t="s">
        <v>3228</v>
      </c>
      <c r="I1114" s="16">
        <v>109.8</v>
      </c>
      <c r="J1114" s="16">
        <v>9</v>
      </c>
      <c r="K1114" s="16">
        <v>0</v>
      </c>
      <c r="L1114" s="38">
        <v>46.116000000000007</v>
      </c>
      <c r="M1114" s="19">
        <f t="shared" si="153"/>
        <v>2016</v>
      </c>
      <c r="N1114" s="19">
        <f t="shared" si="154"/>
        <v>8</v>
      </c>
      <c r="O1114" s="19">
        <f t="shared" si="155"/>
        <v>32</v>
      </c>
      <c r="P1114" s="12">
        <f t="shared" si="156"/>
        <v>198901.4360000001</v>
      </c>
      <c r="Q1114" s="12">
        <f t="shared" si="157"/>
        <v>29442.170999999998</v>
      </c>
      <c r="R1114" s="12">
        <f t="shared" si="158"/>
        <v>5371.7532000000001</v>
      </c>
      <c r="S1114" s="10">
        <f t="shared" si="159"/>
        <v>78</v>
      </c>
      <c r="T1114" s="10">
        <f t="shared" si="160"/>
        <v>12</v>
      </c>
      <c r="U1114" s="46">
        <f t="shared" si="161"/>
        <v>282.72385263157895</v>
      </c>
    </row>
    <row r="1115" spans="1:21" s="27" customFormat="1" x14ac:dyDescent="0.45">
      <c r="A1115" s="40">
        <v>42590</v>
      </c>
      <c r="B1115" s="9">
        <v>42597</v>
      </c>
      <c r="C1115" s="7" t="s">
        <v>52</v>
      </c>
      <c r="D1115" s="7" t="s">
        <v>19</v>
      </c>
      <c r="E1115" s="7" t="s">
        <v>20</v>
      </c>
      <c r="F1115" s="7" t="s">
        <v>21</v>
      </c>
      <c r="G1115" s="7" t="s">
        <v>13</v>
      </c>
      <c r="H1115" s="7" t="s">
        <v>29</v>
      </c>
      <c r="I1115" s="16">
        <v>513.024</v>
      </c>
      <c r="J1115" s="16">
        <v>2</v>
      </c>
      <c r="K1115" s="16">
        <v>0.2</v>
      </c>
      <c r="L1115" s="38">
        <v>12.82559999999998</v>
      </c>
      <c r="M1115" s="19">
        <f t="shared" si="153"/>
        <v>2016</v>
      </c>
      <c r="N1115" s="19">
        <f t="shared" si="154"/>
        <v>8</v>
      </c>
      <c r="O1115" s="19">
        <f t="shared" si="155"/>
        <v>33</v>
      </c>
      <c r="P1115" s="12">
        <f t="shared" si="156"/>
        <v>198901.4360000001</v>
      </c>
      <c r="Q1115" s="12">
        <f t="shared" si="157"/>
        <v>29442.170999999998</v>
      </c>
      <c r="R1115" s="12">
        <f t="shared" si="158"/>
        <v>4756.0245000000004</v>
      </c>
      <c r="S1115" s="10">
        <f t="shared" si="159"/>
        <v>69</v>
      </c>
      <c r="T1115" s="10">
        <f t="shared" si="160"/>
        <v>8</v>
      </c>
      <c r="U1115" s="46">
        <f t="shared" si="161"/>
        <v>264.22358333333335</v>
      </c>
    </row>
    <row r="1116" spans="1:21" s="27" customFormat="1" x14ac:dyDescent="0.45">
      <c r="A1116" s="40">
        <v>42594</v>
      </c>
      <c r="B1116" s="9">
        <v>42598</v>
      </c>
      <c r="C1116" s="7" t="s">
        <v>52</v>
      </c>
      <c r="D1116" s="7" t="s">
        <v>138</v>
      </c>
      <c r="E1116" s="7" t="s">
        <v>139</v>
      </c>
      <c r="F1116" s="7" t="s">
        <v>79</v>
      </c>
      <c r="G1116" s="7" t="s">
        <v>13</v>
      </c>
      <c r="H1116" s="7" t="s">
        <v>3226</v>
      </c>
      <c r="I1116" s="16">
        <v>145.76400000000001</v>
      </c>
      <c r="J1116" s="16">
        <v>2</v>
      </c>
      <c r="K1116" s="16">
        <v>0.1</v>
      </c>
      <c r="L1116" s="38">
        <v>-8.0980000000000167</v>
      </c>
      <c r="M1116" s="19">
        <f t="shared" si="153"/>
        <v>2016</v>
      </c>
      <c r="N1116" s="19">
        <f t="shared" si="154"/>
        <v>8</v>
      </c>
      <c r="O1116" s="19">
        <f t="shared" si="155"/>
        <v>33</v>
      </c>
      <c r="P1116" s="12">
        <f t="shared" si="156"/>
        <v>198901.4360000001</v>
      </c>
      <c r="Q1116" s="12">
        <f t="shared" si="157"/>
        <v>29442.170999999998</v>
      </c>
      <c r="R1116" s="12">
        <f t="shared" si="158"/>
        <v>4756.0245000000004</v>
      </c>
      <c r="S1116" s="10">
        <f t="shared" si="159"/>
        <v>69</v>
      </c>
      <c r="T1116" s="10">
        <f t="shared" si="160"/>
        <v>8</v>
      </c>
      <c r="U1116" s="46">
        <f t="shared" si="161"/>
        <v>264.22358333333335</v>
      </c>
    </row>
    <row r="1117" spans="1:21" s="27" customFormat="1" x14ac:dyDescent="0.45">
      <c r="A1117" s="40">
        <v>42594</v>
      </c>
      <c r="B1117" s="9">
        <v>42598</v>
      </c>
      <c r="C1117" s="7" t="s">
        <v>18</v>
      </c>
      <c r="D1117" s="7" t="s">
        <v>851</v>
      </c>
      <c r="E1117" s="7" t="s">
        <v>28</v>
      </c>
      <c r="F1117" s="7" t="s">
        <v>12</v>
      </c>
      <c r="G1117" s="7" t="s">
        <v>13</v>
      </c>
      <c r="H1117" s="7" t="s">
        <v>29</v>
      </c>
      <c r="I1117" s="16">
        <v>562.29250000000013</v>
      </c>
      <c r="J1117" s="16">
        <v>7</v>
      </c>
      <c r="K1117" s="16">
        <v>0.45</v>
      </c>
      <c r="L1117" s="38">
        <v>-255.58750000000009</v>
      </c>
      <c r="M1117" s="19">
        <f t="shared" si="153"/>
        <v>2016</v>
      </c>
      <c r="N1117" s="19">
        <f t="shared" si="154"/>
        <v>8</v>
      </c>
      <c r="O1117" s="19">
        <f t="shared" si="155"/>
        <v>33</v>
      </c>
      <c r="P1117" s="12">
        <f t="shared" si="156"/>
        <v>198901.4360000001</v>
      </c>
      <c r="Q1117" s="12">
        <f t="shared" si="157"/>
        <v>29442.170999999998</v>
      </c>
      <c r="R1117" s="12">
        <f t="shared" si="158"/>
        <v>4756.0245000000004</v>
      </c>
      <c r="S1117" s="10">
        <f t="shared" si="159"/>
        <v>69</v>
      </c>
      <c r="T1117" s="10">
        <f t="shared" si="160"/>
        <v>8</v>
      </c>
      <c r="U1117" s="46">
        <f t="shared" si="161"/>
        <v>264.22358333333335</v>
      </c>
    </row>
    <row r="1118" spans="1:21" s="27" customFormat="1" x14ac:dyDescent="0.45">
      <c r="A1118" s="40">
        <v>42594</v>
      </c>
      <c r="B1118" s="9">
        <v>42599</v>
      </c>
      <c r="C1118" s="7" t="s">
        <v>9</v>
      </c>
      <c r="D1118" s="7" t="s">
        <v>138</v>
      </c>
      <c r="E1118" s="7" t="s">
        <v>139</v>
      </c>
      <c r="F1118" s="7" t="s">
        <v>79</v>
      </c>
      <c r="G1118" s="7" t="s">
        <v>13</v>
      </c>
      <c r="H1118" s="7" t="s">
        <v>29</v>
      </c>
      <c r="I1118" s="16">
        <v>209.148</v>
      </c>
      <c r="J1118" s="16">
        <v>2</v>
      </c>
      <c r="K1118" s="16">
        <v>0.4</v>
      </c>
      <c r="L1118" s="38">
        <v>-66.230199999999996</v>
      </c>
      <c r="M1118" s="19">
        <f t="shared" si="153"/>
        <v>2016</v>
      </c>
      <c r="N1118" s="19">
        <f t="shared" si="154"/>
        <v>8</v>
      </c>
      <c r="O1118" s="19">
        <f t="shared" si="155"/>
        <v>33</v>
      </c>
      <c r="P1118" s="12">
        <f t="shared" si="156"/>
        <v>198901.4360000001</v>
      </c>
      <c r="Q1118" s="12">
        <f t="shared" si="157"/>
        <v>29442.170999999998</v>
      </c>
      <c r="R1118" s="12">
        <f t="shared" si="158"/>
        <v>4756.0245000000004</v>
      </c>
      <c r="S1118" s="10">
        <f t="shared" si="159"/>
        <v>69</v>
      </c>
      <c r="T1118" s="10">
        <f t="shared" si="160"/>
        <v>8</v>
      </c>
      <c r="U1118" s="46">
        <f t="shared" si="161"/>
        <v>264.22358333333335</v>
      </c>
    </row>
    <row r="1119" spans="1:21" s="27" customFormat="1" x14ac:dyDescent="0.45">
      <c r="A1119" s="40">
        <v>42595</v>
      </c>
      <c r="B1119" s="9">
        <v>42600</v>
      </c>
      <c r="C1119" s="7" t="s">
        <v>18</v>
      </c>
      <c r="D1119" s="7" t="s">
        <v>2716</v>
      </c>
      <c r="E1119" s="7" t="s">
        <v>60</v>
      </c>
      <c r="F1119" s="7" t="s">
        <v>55</v>
      </c>
      <c r="G1119" s="7" t="s">
        <v>13</v>
      </c>
      <c r="H1119" s="7" t="s">
        <v>14</v>
      </c>
      <c r="I1119" s="16">
        <v>241.96</v>
      </c>
      <c r="J1119" s="16">
        <v>2</v>
      </c>
      <c r="K1119" s="16">
        <v>0</v>
      </c>
      <c r="L1119" s="38">
        <v>24.195999999999998</v>
      </c>
      <c r="M1119" s="19">
        <f t="shared" si="153"/>
        <v>2016</v>
      </c>
      <c r="N1119" s="19">
        <f t="shared" si="154"/>
        <v>8</v>
      </c>
      <c r="O1119" s="19">
        <f t="shared" si="155"/>
        <v>33</v>
      </c>
      <c r="P1119" s="12">
        <f t="shared" si="156"/>
        <v>198901.4360000001</v>
      </c>
      <c r="Q1119" s="12">
        <f t="shared" si="157"/>
        <v>29442.170999999998</v>
      </c>
      <c r="R1119" s="12">
        <f t="shared" si="158"/>
        <v>4756.0245000000004</v>
      </c>
      <c r="S1119" s="10">
        <f t="shared" si="159"/>
        <v>69</v>
      </c>
      <c r="T1119" s="10">
        <f t="shared" si="160"/>
        <v>8</v>
      </c>
      <c r="U1119" s="46">
        <f t="shared" si="161"/>
        <v>264.22358333333335</v>
      </c>
    </row>
    <row r="1120" spans="1:21" s="27" customFormat="1" x14ac:dyDescent="0.45">
      <c r="A1120" s="40">
        <v>42597</v>
      </c>
      <c r="B1120" s="9">
        <v>42599</v>
      </c>
      <c r="C1120" s="7" t="s">
        <v>9</v>
      </c>
      <c r="D1120" s="7" t="s">
        <v>810</v>
      </c>
      <c r="E1120" s="7" t="s">
        <v>44</v>
      </c>
      <c r="F1120" s="7" t="s">
        <v>12</v>
      </c>
      <c r="G1120" s="7" t="s">
        <v>13</v>
      </c>
      <c r="H1120" s="7" t="s">
        <v>3226</v>
      </c>
      <c r="I1120" s="16">
        <v>225.29600000000002</v>
      </c>
      <c r="J1120" s="16">
        <v>2</v>
      </c>
      <c r="K1120" s="16">
        <v>0.2</v>
      </c>
      <c r="L1120" s="38">
        <v>22.529599999999995</v>
      </c>
      <c r="M1120" s="19">
        <f t="shared" si="153"/>
        <v>2016</v>
      </c>
      <c r="N1120" s="19">
        <f t="shared" si="154"/>
        <v>8</v>
      </c>
      <c r="O1120" s="19">
        <f t="shared" si="155"/>
        <v>34</v>
      </c>
      <c r="P1120" s="12">
        <f t="shared" si="156"/>
        <v>198901.4360000001</v>
      </c>
      <c r="Q1120" s="12">
        <f t="shared" si="157"/>
        <v>29442.170999999998</v>
      </c>
      <c r="R1120" s="12">
        <f t="shared" si="158"/>
        <v>4878.0679999999993</v>
      </c>
      <c r="S1120" s="10">
        <f t="shared" si="159"/>
        <v>67</v>
      </c>
      <c r="T1120" s="10">
        <f t="shared" si="160"/>
        <v>12</v>
      </c>
      <c r="U1120" s="46">
        <f t="shared" si="161"/>
        <v>304.87924999999996</v>
      </c>
    </row>
    <row r="1121" spans="1:21" s="27" customFormat="1" x14ac:dyDescent="0.45">
      <c r="A1121" s="40">
        <v>42597</v>
      </c>
      <c r="B1121" s="9">
        <v>42604</v>
      </c>
      <c r="C1121" s="7" t="s">
        <v>9</v>
      </c>
      <c r="D1121" s="7" t="s">
        <v>19</v>
      </c>
      <c r="E1121" s="7" t="s">
        <v>20</v>
      </c>
      <c r="F1121" s="7" t="s">
        <v>21</v>
      </c>
      <c r="G1121" s="7" t="s">
        <v>13</v>
      </c>
      <c r="H1121" s="7" t="s">
        <v>3228</v>
      </c>
      <c r="I1121" s="16">
        <v>312.03000000000003</v>
      </c>
      <c r="J1121" s="16">
        <v>3</v>
      </c>
      <c r="K1121" s="16">
        <v>0</v>
      </c>
      <c r="L1121" s="38">
        <v>43.684200000000018</v>
      </c>
      <c r="M1121" s="19">
        <f t="shared" si="153"/>
        <v>2016</v>
      </c>
      <c r="N1121" s="19">
        <f t="shared" si="154"/>
        <v>8</v>
      </c>
      <c r="O1121" s="19">
        <f t="shared" si="155"/>
        <v>34</v>
      </c>
      <c r="P1121" s="12">
        <f t="shared" si="156"/>
        <v>198901.4360000001</v>
      </c>
      <c r="Q1121" s="12">
        <f t="shared" si="157"/>
        <v>29442.170999999998</v>
      </c>
      <c r="R1121" s="12">
        <f t="shared" si="158"/>
        <v>4878.0679999999993</v>
      </c>
      <c r="S1121" s="10">
        <f t="shared" si="159"/>
        <v>67</v>
      </c>
      <c r="T1121" s="10">
        <f t="shared" si="160"/>
        <v>12</v>
      </c>
      <c r="U1121" s="46">
        <f t="shared" si="161"/>
        <v>304.87924999999996</v>
      </c>
    </row>
    <row r="1122" spans="1:21" s="27" customFormat="1" x14ac:dyDescent="0.45">
      <c r="A1122" s="40">
        <v>42598</v>
      </c>
      <c r="B1122" s="9">
        <v>42601</v>
      </c>
      <c r="C1122" s="7" t="s">
        <v>18</v>
      </c>
      <c r="D1122" s="7" t="s">
        <v>19</v>
      </c>
      <c r="E1122" s="7" t="s">
        <v>20</v>
      </c>
      <c r="F1122" s="7" t="s">
        <v>21</v>
      </c>
      <c r="G1122" s="7" t="s">
        <v>13</v>
      </c>
      <c r="H1122" s="7" t="s">
        <v>29</v>
      </c>
      <c r="I1122" s="16">
        <v>161.28</v>
      </c>
      <c r="J1122" s="16">
        <v>2</v>
      </c>
      <c r="K1122" s="16">
        <v>0.2</v>
      </c>
      <c r="L1122" s="38">
        <v>12.095999999999997</v>
      </c>
      <c r="M1122" s="19">
        <f t="shared" si="153"/>
        <v>2016</v>
      </c>
      <c r="N1122" s="19">
        <f t="shared" si="154"/>
        <v>8</v>
      </c>
      <c r="O1122" s="19">
        <f t="shared" si="155"/>
        <v>34</v>
      </c>
      <c r="P1122" s="12">
        <f t="shared" si="156"/>
        <v>198901.4360000001</v>
      </c>
      <c r="Q1122" s="12">
        <f t="shared" si="157"/>
        <v>29442.170999999998</v>
      </c>
      <c r="R1122" s="12">
        <f t="shared" si="158"/>
        <v>4878.0679999999993</v>
      </c>
      <c r="S1122" s="10">
        <f t="shared" si="159"/>
        <v>67</v>
      </c>
      <c r="T1122" s="10">
        <f t="shared" si="160"/>
        <v>12</v>
      </c>
      <c r="U1122" s="46">
        <f t="shared" si="161"/>
        <v>304.87924999999996</v>
      </c>
    </row>
    <row r="1123" spans="1:21" s="27" customFormat="1" x14ac:dyDescent="0.45">
      <c r="A1123" s="40">
        <v>42600</v>
      </c>
      <c r="B1123" s="9">
        <v>42602</v>
      </c>
      <c r="C1123" s="7" t="s">
        <v>52</v>
      </c>
      <c r="D1123" s="7" t="s">
        <v>95</v>
      </c>
      <c r="E1123" s="7" t="s">
        <v>54</v>
      </c>
      <c r="F1123" s="7" t="s">
        <v>55</v>
      </c>
      <c r="G1123" s="7" t="s">
        <v>13</v>
      </c>
      <c r="H1123" s="7" t="s">
        <v>3228</v>
      </c>
      <c r="I1123" s="16">
        <v>9.5519999999999996</v>
      </c>
      <c r="J1123" s="16">
        <v>3</v>
      </c>
      <c r="K1123" s="16">
        <v>0.6</v>
      </c>
      <c r="L1123" s="38">
        <v>-3.8207999999999984</v>
      </c>
      <c r="M1123" s="19">
        <f t="shared" si="153"/>
        <v>2016</v>
      </c>
      <c r="N1123" s="19">
        <f t="shared" si="154"/>
        <v>8</v>
      </c>
      <c r="O1123" s="19">
        <f t="shared" si="155"/>
        <v>34</v>
      </c>
      <c r="P1123" s="12">
        <f t="shared" si="156"/>
        <v>198901.4360000001</v>
      </c>
      <c r="Q1123" s="12">
        <f t="shared" si="157"/>
        <v>29442.170999999998</v>
      </c>
      <c r="R1123" s="12">
        <f t="shared" si="158"/>
        <v>4878.0679999999993</v>
      </c>
      <c r="S1123" s="10">
        <f t="shared" si="159"/>
        <v>67</v>
      </c>
      <c r="T1123" s="10">
        <f t="shared" si="160"/>
        <v>12</v>
      </c>
      <c r="U1123" s="46">
        <f t="shared" si="161"/>
        <v>304.87924999999996</v>
      </c>
    </row>
    <row r="1124" spans="1:21" s="27" customFormat="1" x14ac:dyDescent="0.45">
      <c r="A1124" s="40">
        <v>42600</v>
      </c>
      <c r="B1124" s="9">
        <v>42602</v>
      </c>
      <c r="C1124" s="7" t="s">
        <v>52</v>
      </c>
      <c r="D1124" s="7" t="s">
        <v>95</v>
      </c>
      <c r="E1124" s="7" t="s">
        <v>54</v>
      </c>
      <c r="F1124" s="7" t="s">
        <v>55</v>
      </c>
      <c r="G1124" s="7" t="s">
        <v>13</v>
      </c>
      <c r="H1124" s="7" t="s">
        <v>3228</v>
      </c>
      <c r="I1124" s="16">
        <v>5.3440000000000003</v>
      </c>
      <c r="J1124" s="16">
        <v>4</v>
      </c>
      <c r="K1124" s="16">
        <v>0.6</v>
      </c>
      <c r="L1124" s="38">
        <v>-2.1375999999999991</v>
      </c>
      <c r="M1124" s="19">
        <f t="shared" si="153"/>
        <v>2016</v>
      </c>
      <c r="N1124" s="19">
        <f t="shared" si="154"/>
        <v>8</v>
      </c>
      <c r="O1124" s="19">
        <f t="shared" si="155"/>
        <v>34</v>
      </c>
      <c r="P1124" s="12">
        <f t="shared" si="156"/>
        <v>198901.4360000001</v>
      </c>
      <c r="Q1124" s="12">
        <f t="shared" si="157"/>
        <v>29442.170999999998</v>
      </c>
      <c r="R1124" s="12">
        <f t="shared" si="158"/>
        <v>4878.0679999999993</v>
      </c>
      <c r="S1124" s="10">
        <f t="shared" si="159"/>
        <v>67</v>
      </c>
      <c r="T1124" s="10">
        <f t="shared" si="160"/>
        <v>12</v>
      </c>
      <c r="U1124" s="46">
        <f t="shared" si="161"/>
        <v>304.87924999999996</v>
      </c>
    </row>
    <row r="1125" spans="1:21" s="27" customFormat="1" x14ac:dyDescent="0.45">
      <c r="A1125" s="40">
        <v>42603</v>
      </c>
      <c r="B1125" s="9">
        <v>42605</v>
      </c>
      <c r="C1125" s="7" t="s">
        <v>52</v>
      </c>
      <c r="D1125" s="7" t="s">
        <v>77</v>
      </c>
      <c r="E1125" s="7" t="s">
        <v>78</v>
      </c>
      <c r="F1125" s="7" t="s">
        <v>79</v>
      </c>
      <c r="G1125" s="7" t="s">
        <v>13</v>
      </c>
      <c r="H1125" s="7" t="s">
        <v>29</v>
      </c>
      <c r="I1125" s="16">
        <v>815.29199999999992</v>
      </c>
      <c r="J1125" s="16">
        <v>9</v>
      </c>
      <c r="K1125" s="16">
        <v>0.4</v>
      </c>
      <c r="L1125" s="38">
        <v>-339.7050000000001</v>
      </c>
      <c r="M1125" s="19">
        <f t="shared" si="153"/>
        <v>2016</v>
      </c>
      <c r="N1125" s="19">
        <f t="shared" si="154"/>
        <v>8</v>
      </c>
      <c r="O1125" s="19">
        <f t="shared" si="155"/>
        <v>35</v>
      </c>
      <c r="P1125" s="12">
        <f t="shared" si="156"/>
        <v>198901.4360000001</v>
      </c>
      <c r="Q1125" s="12">
        <f t="shared" si="157"/>
        <v>29442.170999999998</v>
      </c>
      <c r="R1125" s="12">
        <f t="shared" si="158"/>
        <v>11574.501500000002</v>
      </c>
      <c r="S1125" s="10">
        <f t="shared" si="159"/>
        <v>95</v>
      </c>
      <c r="T1125" s="10">
        <f t="shared" si="160"/>
        <v>17</v>
      </c>
      <c r="U1125" s="46">
        <f t="shared" si="161"/>
        <v>445.1731346153847</v>
      </c>
    </row>
    <row r="1126" spans="1:21" s="27" customFormat="1" x14ac:dyDescent="0.45">
      <c r="A1126" s="40">
        <v>42603</v>
      </c>
      <c r="B1126" s="9">
        <v>42610</v>
      </c>
      <c r="C1126" s="7" t="s">
        <v>18</v>
      </c>
      <c r="D1126" s="7" t="s">
        <v>19</v>
      </c>
      <c r="E1126" s="7" t="s">
        <v>20</v>
      </c>
      <c r="F1126" s="7" t="s">
        <v>21</v>
      </c>
      <c r="G1126" s="7" t="s">
        <v>13</v>
      </c>
      <c r="H1126" s="7" t="s">
        <v>29</v>
      </c>
      <c r="I1126" s="16">
        <v>2887.0560000000005</v>
      </c>
      <c r="J1126" s="16">
        <v>9</v>
      </c>
      <c r="K1126" s="16">
        <v>0.2</v>
      </c>
      <c r="L1126" s="38">
        <v>180.44099999999992</v>
      </c>
      <c r="M1126" s="19">
        <f t="shared" si="153"/>
        <v>2016</v>
      </c>
      <c r="N1126" s="19">
        <f t="shared" si="154"/>
        <v>8</v>
      </c>
      <c r="O1126" s="19">
        <f t="shared" si="155"/>
        <v>35</v>
      </c>
      <c r="P1126" s="12">
        <f t="shared" si="156"/>
        <v>198901.4360000001</v>
      </c>
      <c r="Q1126" s="12">
        <f t="shared" si="157"/>
        <v>29442.170999999998</v>
      </c>
      <c r="R1126" s="12">
        <f t="shared" si="158"/>
        <v>11574.501500000002</v>
      </c>
      <c r="S1126" s="10">
        <f t="shared" si="159"/>
        <v>95</v>
      </c>
      <c r="T1126" s="10">
        <f t="shared" si="160"/>
        <v>17</v>
      </c>
      <c r="U1126" s="46">
        <f t="shared" si="161"/>
        <v>445.1731346153847</v>
      </c>
    </row>
    <row r="1127" spans="1:21" s="27" customFormat="1" x14ac:dyDescent="0.45">
      <c r="A1127" s="40">
        <v>42603</v>
      </c>
      <c r="B1127" s="9">
        <v>42607</v>
      </c>
      <c r="C1127" s="7" t="s">
        <v>9</v>
      </c>
      <c r="D1127" s="7" t="s">
        <v>138</v>
      </c>
      <c r="E1127" s="7" t="s">
        <v>139</v>
      </c>
      <c r="F1127" s="7" t="s">
        <v>79</v>
      </c>
      <c r="G1127" s="7" t="s">
        <v>13</v>
      </c>
      <c r="H1127" s="7" t="s">
        <v>3226</v>
      </c>
      <c r="I1127" s="16">
        <v>573.17399999999998</v>
      </c>
      <c r="J1127" s="16">
        <v>7</v>
      </c>
      <c r="K1127" s="16">
        <v>0.1</v>
      </c>
      <c r="L1127" s="38">
        <v>63.685999999999979</v>
      </c>
      <c r="M1127" s="19">
        <f t="shared" si="153"/>
        <v>2016</v>
      </c>
      <c r="N1127" s="19">
        <f t="shared" si="154"/>
        <v>8</v>
      </c>
      <c r="O1127" s="19">
        <f t="shared" si="155"/>
        <v>35</v>
      </c>
      <c r="P1127" s="12">
        <f t="shared" si="156"/>
        <v>198901.4360000001</v>
      </c>
      <c r="Q1127" s="12">
        <f t="shared" si="157"/>
        <v>29442.170999999998</v>
      </c>
      <c r="R1127" s="12">
        <f t="shared" si="158"/>
        <v>11574.501500000002</v>
      </c>
      <c r="S1127" s="10">
        <f t="shared" si="159"/>
        <v>95</v>
      </c>
      <c r="T1127" s="10">
        <f t="shared" si="160"/>
        <v>17</v>
      </c>
      <c r="U1127" s="46">
        <f t="shared" si="161"/>
        <v>445.1731346153847</v>
      </c>
    </row>
    <row r="1128" spans="1:21" s="27" customFormat="1" x14ac:dyDescent="0.45">
      <c r="A1128" s="40">
        <v>42604</v>
      </c>
      <c r="B1128" s="9">
        <v>42605</v>
      </c>
      <c r="C1128" s="7" t="s">
        <v>52</v>
      </c>
      <c r="D1128" s="7" t="s">
        <v>2260</v>
      </c>
      <c r="E1128" s="7" t="s">
        <v>228</v>
      </c>
      <c r="F1128" s="7" t="s">
        <v>21</v>
      </c>
      <c r="G1128" s="7" t="s">
        <v>13</v>
      </c>
      <c r="H1128" s="7" t="s">
        <v>3228</v>
      </c>
      <c r="I1128" s="16">
        <v>98.328000000000003</v>
      </c>
      <c r="J1128" s="16">
        <v>3</v>
      </c>
      <c r="K1128" s="16">
        <v>0.2</v>
      </c>
      <c r="L1128" s="38">
        <v>9.832800000000006</v>
      </c>
      <c r="M1128" s="19">
        <f t="shared" si="153"/>
        <v>2016</v>
      </c>
      <c r="N1128" s="19">
        <f t="shared" si="154"/>
        <v>8</v>
      </c>
      <c r="O1128" s="19">
        <f t="shared" si="155"/>
        <v>35</v>
      </c>
      <c r="P1128" s="12">
        <f t="shared" si="156"/>
        <v>198901.4360000001</v>
      </c>
      <c r="Q1128" s="12">
        <f t="shared" si="157"/>
        <v>29442.170999999998</v>
      </c>
      <c r="R1128" s="12">
        <f t="shared" si="158"/>
        <v>11574.501500000002</v>
      </c>
      <c r="S1128" s="10">
        <f t="shared" si="159"/>
        <v>95</v>
      </c>
      <c r="T1128" s="10">
        <f t="shared" si="160"/>
        <v>17</v>
      </c>
      <c r="U1128" s="46">
        <f t="shared" si="161"/>
        <v>445.1731346153847</v>
      </c>
    </row>
    <row r="1129" spans="1:21" s="27" customFormat="1" x14ac:dyDescent="0.45">
      <c r="A1129" s="40">
        <v>42605</v>
      </c>
      <c r="B1129" s="9">
        <v>42612</v>
      </c>
      <c r="C1129" s="7" t="s">
        <v>52</v>
      </c>
      <c r="D1129" s="7" t="s">
        <v>2544</v>
      </c>
      <c r="E1129" s="7" t="s">
        <v>54</v>
      </c>
      <c r="F1129" s="7" t="s">
        <v>55</v>
      </c>
      <c r="G1129" s="7" t="s">
        <v>13</v>
      </c>
      <c r="H1129" s="7" t="s">
        <v>3228</v>
      </c>
      <c r="I1129" s="16">
        <v>22.608000000000001</v>
      </c>
      <c r="J1129" s="16">
        <v>3</v>
      </c>
      <c r="K1129" s="16">
        <v>0.6</v>
      </c>
      <c r="L1129" s="38">
        <v>-10.173599999999997</v>
      </c>
      <c r="M1129" s="19">
        <f t="shared" si="153"/>
        <v>2016</v>
      </c>
      <c r="N1129" s="19">
        <f t="shared" si="154"/>
        <v>8</v>
      </c>
      <c r="O1129" s="19">
        <f t="shared" si="155"/>
        <v>35</v>
      </c>
      <c r="P1129" s="12">
        <f t="shared" si="156"/>
        <v>198901.4360000001</v>
      </c>
      <c r="Q1129" s="12">
        <f t="shared" si="157"/>
        <v>29442.170999999998</v>
      </c>
      <c r="R1129" s="12">
        <f t="shared" si="158"/>
        <v>11574.501500000002</v>
      </c>
      <c r="S1129" s="10">
        <f t="shared" si="159"/>
        <v>95</v>
      </c>
      <c r="T1129" s="10">
        <f t="shared" si="160"/>
        <v>17</v>
      </c>
      <c r="U1129" s="46">
        <f t="shared" si="161"/>
        <v>445.1731346153847</v>
      </c>
    </row>
    <row r="1130" spans="1:21" s="27" customFormat="1" x14ac:dyDescent="0.45">
      <c r="A1130" s="40">
        <v>42605</v>
      </c>
      <c r="B1130" s="9">
        <v>42612</v>
      </c>
      <c r="C1130" s="7" t="s">
        <v>9</v>
      </c>
      <c r="D1130" s="7" t="s">
        <v>48</v>
      </c>
      <c r="E1130" s="7" t="s">
        <v>49</v>
      </c>
      <c r="F1130" s="7" t="s">
        <v>21</v>
      </c>
      <c r="G1130" s="7" t="s">
        <v>13</v>
      </c>
      <c r="H1130" s="7" t="s">
        <v>3226</v>
      </c>
      <c r="I1130" s="16">
        <v>532.70400000000006</v>
      </c>
      <c r="J1130" s="16">
        <v>6</v>
      </c>
      <c r="K1130" s="16">
        <v>0.2</v>
      </c>
      <c r="L1130" s="38">
        <v>-39.952800000000025</v>
      </c>
      <c r="M1130" s="19">
        <f t="shared" si="153"/>
        <v>2016</v>
      </c>
      <c r="N1130" s="19">
        <f t="shared" si="154"/>
        <v>8</v>
      </c>
      <c r="O1130" s="19">
        <f t="shared" si="155"/>
        <v>35</v>
      </c>
      <c r="P1130" s="12">
        <f t="shared" si="156"/>
        <v>198901.4360000001</v>
      </c>
      <c r="Q1130" s="12">
        <f t="shared" si="157"/>
        <v>29442.170999999998</v>
      </c>
      <c r="R1130" s="12">
        <f t="shared" si="158"/>
        <v>11574.501500000002</v>
      </c>
      <c r="S1130" s="10">
        <f t="shared" si="159"/>
        <v>95</v>
      </c>
      <c r="T1130" s="10">
        <f t="shared" si="160"/>
        <v>17</v>
      </c>
      <c r="U1130" s="46">
        <f t="shared" si="161"/>
        <v>445.1731346153847</v>
      </c>
    </row>
    <row r="1131" spans="1:21" s="27" customFormat="1" x14ac:dyDescent="0.45">
      <c r="A1131" s="40">
        <v>42608</v>
      </c>
      <c r="B1131" s="9">
        <v>42610</v>
      </c>
      <c r="C1131" s="7" t="s">
        <v>18</v>
      </c>
      <c r="D1131" s="7" t="s">
        <v>298</v>
      </c>
      <c r="E1131" s="7" t="s">
        <v>54</v>
      </c>
      <c r="F1131" s="7" t="s">
        <v>55</v>
      </c>
      <c r="G1131" s="7" t="s">
        <v>13</v>
      </c>
      <c r="H1131" s="7" t="s">
        <v>3226</v>
      </c>
      <c r="I1131" s="16">
        <v>1024.7159999999999</v>
      </c>
      <c r="J1131" s="16">
        <v>6</v>
      </c>
      <c r="K1131" s="16">
        <v>0.3</v>
      </c>
      <c r="L1131" s="38">
        <v>-29.277599999999893</v>
      </c>
      <c r="M1131" s="19">
        <f t="shared" si="153"/>
        <v>2016</v>
      </c>
      <c r="N1131" s="19">
        <f t="shared" si="154"/>
        <v>8</v>
      </c>
      <c r="O1131" s="19">
        <f t="shared" si="155"/>
        <v>35</v>
      </c>
      <c r="P1131" s="12">
        <f t="shared" si="156"/>
        <v>198901.4360000001</v>
      </c>
      <c r="Q1131" s="12">
        <f t="shared" si="157"/>
        <v>29442.170999999998</v>
      </c>
      <c r="R1131" s="12">
        <f t="shared" si="158"/>
        <v>11574.501500000002</v>
      </c>
      <c r="S1131" s="10">
        <f t="shared" si="159"/>
        <v>95</v>
      </c>
      <c r="T1131" s="10">
        <f t="shared" si="160"/>
        <v>17</v>
      </c>
      <c r="U1131" s="46">
        <f t="shared" si="161"/>
        <v>445.1731346153847</v>
      </c>
    </row>
    <row r="1132" spans="1:21" s="27" customFormat="1" x14ac:dyDescent="0.45">
      <c r="A1132" s="40">
        <v>42608</v>
      </c>
      <c r="B1132" s="9">
        <v>42611</v>
      </c>
      <c r="C1132" s="7" t="s">
        <v>18</v>
      </c>
      <c r="D1132" s="7" t="s">
        <v>466</v>
      </c>
      <c r="E1132" s="7" t="s">
        <v>20</v>
      </c>
      <c r="F1132" s="7" t="s">
        <v>21</v>
      </c>
      <c r="G1132" s="7" t="s">
        <v>13</v>
      </c>
      <c r="H1132" s="7" t="s">
        <v>3226</v>
      </c>
      <c r="I1132" s="16">
        <v>1603.1360000000002</v>
      </c>
      <c r="J1132" s="16">
        <v>4</v>
      </c>
      <c r="K1132" s="16">
        <v>0.2</v>
      </c>
      <c r="L1132" s="38">
        <v>100.19599999999997</v>
      </c>
      <c r="M1132" s="19">
        <f t="shared" si="153"/>
        <v>2016</v>
      </c>
      <c r="N1132" s="19">
        <f t="shared" si="154"/>
        <v>8</v>
      </c>
      <c r="O1132" s="19">
        <f t="shared" si="155"/>
        <v>35</v>
      </c>
      <c r="P1132" s="12">
        <f t="shared" si="156"/>
        <v>198901.4360000001</v>
      </c>
      <c r="Q1132" s="12">
        <f t="shared" si="157"/>
        <v>29442.170999999998</v>
      </c>
      <c r="R1132" s="12">
        <f t="shared" si="158"/>
        <v>11574.501500000002</v>
      </c>
      <c r="S1132" s="10">
        <f t="shared" si="159"/>
        <v>95</v>
      </c>
      <c r="T1132" s="10">
        <f t="shared" si="160"/>
        <v>17</v>
      </c>
      <c r="U1132" s="46">
        <f t="shared" si="161"/>
        <v>445.1731346153847</v>
      </c>
    </row>
    <row r="1133" spans="1:21" s="27" customFormat="1" x14ac:dyDescent="0.45">
      <c r="A1133" s="40">
        <v>42608</v>
      </c>
      <c r="B1133" s="9">
        <v>42615</v>
      </c>
      <c r="C1133" s="7" t="s">
        <v>9</v>
      </c>
      <c r="D1133" s="7" t="s">
        <v>433</v>
      </c>
      <c r="E1133" s="7" t="s">
        <v>123</v>
      </c>
      <c r="F1133" s="7" t="s">
        <v>55</v>
      </c>
      <c r="G1133" s="7" t="s">
        <v>13</v>
      </c>
      <c r="H1133" s="7" t="s">
        <v>29</v>
      </c>
      <c r="I1133" s="16">
        <v>447.84</v>
      </c>
      <c r="J1133" s="16">
        <v>4</v>
      </c>
      <c r="K1133" s="16">
        <v>0</v>
      </c>
      <c r="L1133" s="38">
        <v>98.524799999999971</v>
      </c>
      <c r="M1133" s="19">
        <f t="shared" si="153"/>
        <v>2016</v>
      </c>
      <c r="N1133" s="19">
        <f t="shared" si="154"/>
        <v>8</v>
      </c>
      <c r="O1133" s="19">
        <f t="shared" si="155"/>
        <v>35</v>
      </c>
      <c r="P1133" s="12">
        <f t="shared" si="156"/>
        <v>198901.4360000001</v>
      </c>
      <c r="Q1133" s="12">
        <f t="shared" si="157"/>
        <v>29442.170999999998</v>
      </c>
      <c r="R1133" s="12">
        <f t="shared" si="158"/>
        <v>11574.501500000002</v>
      </c>
      <c r="S1133" s="10">
        <f t="shared" si="159"/>
        <v>95</v>
      </c>
      <c r="T1133" s="10">
        <f t="shared" si="160"/>
        <v>17</v>
      </c>
      <c r="U1133" s="46">
        <f t="shared" si="161"/>
        <v>445.1731346153847</v>
      </c>
    </row>
    <row r="1134" spans="1:21" s="27" customFormat="1" x14ac:dyDescent="0.45">
      <c r="A1134" s="40">
        <v>42608</v>
      </c>
      <c r="B1134" s="9">
        <v>42612</v>
      </c>
      <c r="C1134" s="7" t="s">
        <v>9</v>
      </c>
      <c r="D1134" s="7" t="s">
        <v>2900</v>
      </c>
      <c r="E1134" s="7" t="s">
        <v>615</v>
      </c>
      <c r="F1134" s="7" t="s">
        <v>12</v>
      </c>
      <c r="G1134" s="7" t="s">
        <v>13</v>
      </c>
      <c r="H1134" s="7" t="s">
        <v>3228</v>
      </c>
      <c r="I1134" s="16">
        <v>186.54</v>
      </c>
      <c r="J1134" s="16">
        <v>3</v>
      </c>
      <c r="K1134" s="16">
        <v>0</v>
      </c>
      <c r="L1134" s="38">
        <v>41.038800000000002</v>
      </c>
      <c r="M1134" s="19">
        <f t="shared" si="153"/>
        <v>2016</v>
      </c>
      <c r="N1134" s="19">
        <f t="shared" si="154"/>
        <v>8</v>
      </c>
      <c r="O1134" s="19">
        <f t="shared" si="155"/>
        <v>35</v>
      </c>
      <c r="P1134" s="12">
        <f t="shared" si="156"/>
        <v>198901.4360000001</v>
      </c>
      <c r="Q1134" s="12">
        <f t="shared" si="157"/>
        <v>29442.170999999998</v>
      </c>
      <c r="R1134" s="12">
        <f t="shared" si="158"/>
        <v>11574.501500000002</v>
      </c>
      <c r="S1134" s="10">
        <f t="shared" si="159"/>
        <v>95</v>
      </c>
      <c r="T1134" s="10">
        <f t="shared" si="160"/>
        <v>17</v>
      </c>
      <c r="U1134" s="46">
        <f t="shared" si="161"/>
        <v>445.1731346153847</v>
      </c>
    </row>
    <row r="1135" spans="1:21" s="27" customFormat="1" x14ac:dyDescent="0.45">
      <c r="A1135" s="40">
        <v>42609</v>
      </c>
      <c r="B1135" s="9">
        <v>42614</v>
      </c>
      <c r="C1135" s="7" t="s">
        <v>9</v>
      </c>
      <c r="D1135" s="7" t="s">
        <v>641</v>
      </c>
      <c r="E1135" s="7" t="s">
        <v>601</v>
      </c>
      <c r="F1135" s="7" t="s">
        <v>79</v>
      </c>
      <c r="G1135" s="7" t="s">
        <v>13</v>
      </c>
      <c r="H1135" s="7" t="s">
        <v>29</v>
      </c>
      <c r="I1135" s="16">
        <v>244.61499999999998</v>
      </c>
      <c r="J1135" s="16">
        <v>1</v>
      </c>
      <c r="K1135" s="16">
        <v>0.3</v>
      </c>
      <c r="L1135" s="38">
        <v>20.966999999999999</v>
      </c>
      <c r="M1135" s="19">
        <f t="shared" si="153"/>
        <v>2016</v>
      </c>
      <c r="N1135" s="19">
        <f t="shared" si="154"/>
        <v>8</v>
      </c>
      <c r="O1135" s="19">
        <f t="shared" si="155"/>
        <v>35</v>
      </c>
      <c r="P1135" s="12">
        <f t="shared" si="156"/>
        <v>198901.4360000001</v>
      </c>
      <c r="Q1135" s="12">
        <f t="shared" si="157"/>
        <v>29442.170999999998</v>
      </c>
      <c r="R1135" s="12">
        <f t="shared" si="158"/>
        <v>11574.501500000002</v>
      </c>
      <c r="S1135" s="10">
        <f t="shared" si="159"/>
        <v>95</v>
      </c>
      <c r="T1135" s="10">
        <f t="shared" si="160"/>
        <v>17</v>
      </c>
      <c r="U1135" s="46">
        <f t="shared" si="161"/>
        <v>445.1731346153847</v>
      </c>
    </row>
    <row r="1136" spans="1:21" s="27" customFormat="1" x14ac:dyDescent="0.45">
      <c r="A1136" s="40">
        <v>42610</v>
      </c>
      <c r="B1136" s="9">
        <v>42613</v>
      </c>
      <c r="C1136" s="7" t="s">
        <v>9</v>
      </c>
      <c r="D1136" s="7" t="s">
        <v>402</v>
      </c>
      <c r="E1136" s="7" t="s">
        <v>54</v>
      </c>
      <c r="F1136" s="7" t="s">
        <v>55</v>
      </c>
      <c r="G1136" s="7" t="s">
        <v>13</v>
      </c>
      <c r="H1136" s="7" t="s">
        <v>14</v>
      </c>
      <c r="I1136" s="16">
        <v>156.37279999999998</v>
      </c>
      <c r="J1136" s="16">
        <v>2</v>
      </c>
      <c r="K1136" s="16">
        <v>0.32</v>
      </c>
      <c r="L1136" s="38">
        <v>-52.890800000000027</v>
      </c>
      <c r="M1136" s="19">
        <f t="shared" si="153"/>
        <v>2016</v>
      </c>
      <c r="N1136" s="19">
        <f t="shared" si="154"/>
        <v>8</v>
      </c>
      <c r="O1136" s="19">
        <f t="shared" si="155"/>
        <v>36</v>
      </c>
      <c r="P1136" s="12">
        <f t="shared" si="156"/>
        <v>198901.4360000001</v>
      </c>
      <c r="Q1136" s="12">
        <f t="shared" si="157"/>
        <v>29442.170999999998</v>
      </c>
      <c r="R1136" s="12">
        <f t="shared" si="158"/>
        <v>6735.2027999999991</v>
      </c>
      <c r="S1136" s="10">
        <f t="shared" si="159"/>
        <v>92</v>
      </c>
      <c r="T1136" s="10">
        <f t="shared" si="160"/>
        <v>16</v>
      </c>
      <c r="U1136" s="46">
        <f t="shared" si="161"/>
        <v>240.54295714285712</v>
      </c>
    </row>
    <row r="1137" spans="1:21" s="27" customFormat="1" x14ac:dyDescent="0.45">
      <c r="A1137" s="40">
        <v>42611</v>
      </c>
      <c r="B1137" s="9">
        <v>42616</v>
      </c>
      <c r="C1137" s="7" t="s">
        <v>18</v>
      </c>
      <c r="D1137" s="7" t="s">
        <v>77</v>
      </c>
      <c r="E1137" s="7" t="s">
        <v>78</v>
      </c>
      <c r="F1137" s="7" t="s">
        <v>79</v>
      </c>
      <c r="G1137" s="7" t="s">
        <v>13</v>
      </c>
      <c r="H1137" s="7" t="s">
        <v>29</v>
      </c>
      <c r="I1137" s="16">
        <v>241.92</v>
      </c>
      <c r="J1137" s="16">
        <v>4</v>
      </c>
      <c r="K1137" s="16">
        <v>0.4</v>
      </c>
      <c r="L1137" s="38">
        <v>-56.448000000000008</v>
      </c>
      <c r="M1137" s="19">
        <f t="shared" si="153"/>
        <v>2016</v>
      </c>
      <c r="N1137" s="19">
        <f t="shared" si="154"/>
        <v>8</v>
      </c>
      <c r="O1137" s="19">
        <f t="shared" si="155"/>
        <v>36</v>
      </c>
      <c r="P1137" s="12">
        <f t="shared" si="156"/>
        <v>198901.4360000001</v>
      </c>
      <c r="Q1137" s="12">
        <f t="shared" si="157"/>
        <v>29442.170999999998</v>
      </c>
      <c r="R1137" s="12">
        <f t="shared" si="158"/>
        <v>6735.2027999999991</v>
      </c>
      <c r="S1137" s="10">
        <f t="shared" si="159"/>
        <v>92</v>
      </c>
      <c r="T1137" s="10">
        <f t="shared" si="160"/>
        <v>16</v>
      </c>
      <c r="U1137" s="46">
        <f t="shared" si="161"/>
        <v>240.54295714285712</v>
      </c>
    </row>
    <row r="1138" spans="1:21" s="27" customFormat="1" x14ac:dyDescent="0.45">
      <c r="A1138" s="40">
        <v>42611</v>
      </c>
      <c r="B1138" s="9">
        <v>42616</v>
      </c>
      <c r="C1138" s="7" t="s">
        <v>18</v>
      </c>
      <c r="D1138" s="7" t="s">
        <v>77</v>
      </c>
      <c r="E1138" s="7" t="s">
        <v>78</v>
      </c>
      <c r="F1138" s="7" t="s">
        <v>79</v>
      </c>
      <c r="G1138" s="7" t="s">
        <v>13</v>
      </c>
      <c r="H1138" s="7" t="s">
        <v>14</v>
      </c>
      <c r="I1138" s="16">
        <v>163.88</v>
      </c>
      <c r="J1138" s="16">
        <v>4</v>
      </c>
      <c r="K1138" s="16">
        <v>0.5</v>
      </c>
      <c r="L1138" s="38">
        <v>-81.94</v>
      </c>
      <c r="M1138" s="19">
        <f t="shared" si="153"/>
        <v>2016</v>
      </c>
      <c r="N1138" s="19">
        <f t="shared" si="154"/>
        <v>8</v>
      </c>
      <c r="O1138" s="19">
        <f t="shared" si="155"/>
        <v>36</v>
      </c>
      <c r="P1138" s="12">
        <f t="shared" si="156"/>
        <v>198901.4360000001</v>
      </c>
      <c r="Q1138" s="12">
        <f t="shared" si="157"/>
        <v>29442.170999999998</v>
      </c>
      <c r="R1138" s="12">
        <f t="shared" si="158"/>
        <v>6735.2027999999991</v>
      </c>
      <c r="S1138" s="10">
        <f t="shared" si="159"/>
        <v>92</v>
      </c>
      <c r="T1138" s="10">
        <f t="shared" si="160"/>
        <v>16</v>
      </c>
      <c r="U1138" s="46">
        <f t="shared" si="161"/>
        <v>240.54295714285712</v>
      </c>
    </row>
    <row r="1139" spans="1:21" s="27" customFormat="1" x14ac:dyDescent="0.45">
      <c r="A1139" s="40">
        <v>42612</v>
      </c>
      <c r="B1139" s="9">
        <v>42614</v>
      </c>
      <c r="C1139" s="7" t="s">
        <v>9</v>
      </c>
      <c r="D1139" s="7" t="s">
        <v>77</v>
      </c>
      <c r="E1139" s="7" t="s">
        <v>78</v>
      </c>
      <c r="F1139" s="7" t="s">
        <v>79</v>
      </c>
      <c r="G1139" s="7" t="s">
        <v>13</v>
      </c>
      <c r="H1139" s="7" t="s">
        <v>3226</v>
      </c>
      <c r="I1139" s="16">
        <v>786.74400000000003</v>
      </c>
      <c r="J1139" s="16">
        <v>4</v>
      </c>
      <c r="K1139" s="16">
        <v>0.3</v>
      </c>
      <c r="L1139" s="38">
        <v>-258.50160000000011</v>
      </c>
      <c r="M1139" s="19">
        <f t="shared" si="153"/>
        <v>2016</v>
      </c>
      <c r="N1139" s="19">
        <f t="shared" si="154"/>
        <v>8</v>
      </c>
      <c r="O1139" s="19">
        <f t="shared" si="155"/>
        <v>36</v>
      </c>
      <c r="P1139" s="12">
        <f t="shared" si="156"/>
        <v>198901.4360000001</v>
      </c>
      <c r="Q1139" s="12">
        <f t="shared" si="157"/>
        <v>29442.170999999998</v>
      </c>
      <c r="R1139" s="12">
        <f t="shared" si="158"/>
        <v>6735.2027999999991</v>
      </c>
      <c r="S1139" s="10">
        <f t="shared" si="159"/>
        <v>92</v>
      </c>
      <c r="T1139" s="10">
        <f t="shared" si="160"/>
        <v>16</v>
      </c>
      <c r="U1139" s="46">
        <f t="shared" si="161"/>
        <v>240.54295714285712</v>
      </c>
    </row>
    <row r="1140" spans="1:21" s="27" customFormat="1" x14ac:dyDescent="0.45">
      <c r="A1140" s="40">
        <v>42612</v>
      </c>
      <c r="B1140" s="9">
        <v>42619</v>
      </c>
      <c r="C1140" s="7" t="s">
        <v>9</v>
      </c>
      <c r="D1140" s="7" t="s">
        <v>19</v>
      </c>
      <c r="E1140" s="7" t="s">
        <v>20</v>
      </c>
      <c r="F1140" s="7" t="s">
        <v>21</v>
      </c>
      <c r="G1140" s="7" t="s">
        <v>13</v>
      </c>
      <c r="H1140" s="7" t="s">
        <v>3228</v>
      </c>
      <c r="I1140" s="16">
        <v>47.04</v>
      </c>
      <c r="J1140" s="16">
        <v>4</v>
      </c>
      <c r="K1140" s="16">
        <v>0</v>
      </c>
      <c r="L1140" s="38">
        <v>15.993599999999997</v>
      </c>
      <c r="M1140" s="19">
        <f t="shared" si="153"/>
        <v>2016</v>
      </c>
      <c r="N1140" s="19">
        <f t="shared" si="154"/>
        <v>8</v>
      </c>
      <c r="O1140" s="19">
        <f t="shared" si="155"/>
        <v>36</v>
      </c>
      <c r="P1140" s="12">
        <f t="shared" si="156"/>
        <v>198901.4360000001</v>
      </c>
      <c r="Q1140" s="12">
        <f t="shared" si="157"/>
        <v>29442.170999999998</v>
      </c>
      <c r="R1140" s="12">
        <f t="shared" si="158"/>
        <v>6735.2027999999991</v>
      </c>
      <c r="S1140" s="10">
        <f t="shared" si="159"/>
        <v>92</v>
      </c>
      <c r="T1140" s="10">
        <f t="shared" si="160"/>
        <v>16</v>
      </c>
      <c r="U1140" s="46">
        <f t="shared" si="161"/>
        <v>240.54295714285712</v>
      </c>
    </row>
    <row r="1141" spans="1:21" s="27" customFormat="1" x14ac:dyDescent="0.45">
      <c r="A1141" s="40">
        <v>42614</v>
      </c>
      <c r="B1141" s="9">
        <v>42620</v>
      </c>
      <c r="C1141" s="7" t="s">
        <v>9</v>
      </c>
      <c r="D1141" s="7" t="s">
        <v>138</v>
      </c>
      <c r="E1141" s="7" t="s">
        <v>139</v>
      </c>
      <c r="F1141" s="7" t="s">
        <v>79</v>
      </c>
      <c r="G1141" s="7" t="s">
        <v>13</v>
      </c>
      <c r="H1141" s="7" t="s">
        <v>3228</v>
      </c>
      <c r="I1141" s="16">
        <v>191.82</v>
      </c>
      <c r="J1141" s="16">
        <v>3</v>
      </c>
      <c r="K1141" s="16">
        <v>0</v>
      </c>
      <c r="L1141" s="38">
        <v>61.382399999999997</v>
      </c>
      <c r="M1141" s="19">
        <f t="shared" si="153"/>
        <v>2016</v>
      </c>
      <c r="N1141" s="19">
        <f t="shared" si="154"/>
        <v>9</v>
      </c>
      <c r="O1141" s="19">
        <f t="shared" si="155"/>
        <v>36</v>
      </c>
      <c r="P1141" s="12">
        <f t="shared" si="156"/>
        <v>198901.4360000001</v>
      </c>
      <c r="Q1141" s="12">
        <f t="shared" si="157"/>
        <v>77352.384700000039</v>
      </c>
      <c r="R1141" s="12">
        <f t="shared" si="158"/>
        <v>6735.2027999999991</v>
      </c>
      <c r="S1141" s="10">
        <f t="shared" si="159"/>
        <v>92</v>
      </c>
      <c r="T1141" s="10">
        <f t="shared" si="160"/>
        <v>16</v>
      </c>
      <c r="U1141" s="46">
        <f t="shared" si="161"/>
        <v>240.54295714285712</v>
      </c>
    </row>
    <row r="1142" spans="1:21" s="27" customFormat="1" x14ac:dyDescent="0.45">
      <c r="A1142" s="40">
        <v>42615</v>
      </c>
      <c r="B1142" s="9">
        <v>42619</v>
      </c>
      <c r="C1142" s="7" t="s">
        <v>9</v>
      </c>
      <c r="D1142" s="7" t="s">
        <v>138</v>
      </c>
      <c r="E1142" s="7" t="s">
        <v>139</v>
      </c>
      <c r="F1142" s="7" t="s">
        <v>79</v>
      </c>
      <c r="G1142" s="7" t="s">
        <v>13</v>
      </c>
      <c r="H1142" s="7" t="s">
        <v>3228</v>
      </c>
      <c r="I1142" s="16">
        <v>39.979999999999997</v>
      </c>
      <c r="J1142" s="16">
        <v>2</v>
      </c>
      <c r="K1142" s="16">
        <v>0</v>
      </c>
      <c r="L1142" s="38">
        <v>9.9949999999999974</v>
      </c>
      <c r="M1142" s="19">
        <f t="shared" si="153"/>
        <v>2016</v>
      </c>
      <c r="N1142" s="19">
        <f t="shared" si="154"/>
        <v>9</v>
      </c>
      <c r="O1142" s="19">
        <f t="shared" si="155"/>
        <v>36</v>
      </c>
      <c r="P1142" s="12">
        <f t="shared" si="156"/>
        <v>198901.4360000001</v>
      </c>
      <c r="Q1142" s="12">
        <f t="shared" si="157"/>
        <v>77352.384700000039</v>
      </c>
      <c r="R1142" s="12">
        <f t="shared" si="158"/>
        <v>6735.2027999999991</v>
      </c>
      <c r="S1142" s="10">
        <f t="shared" si="159"/>
        <v>92</v>
      </c>
      <c r="T1142" s="10">
        <f t="shared" si="160"/>
        <v>16</v>
      </c>
      <c r="U1142" s="46">
        <f t="shared" si="161"/>
        <v>240.54295714285712</v>
      </c>
    </row>
    <row r="1143" spans="1:21" s="27" customFormat="1" x14ac:dyDescent="0.45">
      <c r="A1143" s="40">
        <v>42615</v>
      </c>
      <c r="B1143" s="9">
        <v>42617</v>
      </c>
      <c r="C1143" s="7" t="s">
        <v>52</v>
      </c>
      <c r="D1143" s="7" t="s">
        <v>156</v>
      </c>
      <c r="E1143" s="7" t="s">
        <v>110</v>
      </c>
      <c r="F1143" s="7" t="s">
        <v>55</v>
      </c>
      <c r="G1143" s="7" t="s">
        <v>13</v>
      </c>
      <c r="H1143" s="7" t="s">
        <v>3228</v>
      </c>
      <c r="I1143" s="16">
        <v>84.272000000000006</v>
      </c>
      <c r="J1143" s="16">
        <v>2</v>
      </c>
      <c r="K1143" s="16">
        <v>0.6</v>
      </c>
      <c r="L1143" s="38">
        <v>-75.844800000000006</v>
      </c>
      <c r="M1143" s="19">
        <f t="shared" si="153"/>
        <v>2016</v>
      </c>
      <c r="N1143" s="19">
        <f t="shared" si="154"/>
        <v>9</v>
      </c>
      <c r="O1143" s="19">
        <f t="shared" si="155"/>
        <v>36</v>
      </c>
      <c r="P1143" s="12">
        <f t="shared" si="156"/>
        <v>198901.4360000001</v>
      </c>
      <c r="Q1143" s="12">
        <f t="shared" si="157"/>
        <v>77352.384700000039</v>
      </c>
      <c r="R1143" s="12">
        <f t="shared" si="158"/>
        <v>6735.2027999999991</v>
      </c>
      <c r="S1143" s="10">
        <f t="shared" si="159"/>
        <v>92</v>
      </c>
      <c r="T1143" s="10">
        <f t="shared" si="160"/>
        <v>16</v>
      </c>
      <c r="U1143" s="46">
        <f t="shared" si="161"/>
        <v>240.54295714285712</v>
      </c>
    </row>
    <row r="1144" spans="1:21" s="27" customFormat="1" x14ac:dyDescent="0.45">
      <c r="A1144" s="40">
        <v>42615</v>
      </c>
      <c r="B1144" s="9">
        <v>42619</v>
      </c>
      <c r="C1144" s="7" t="s">
        <v>9</v>
      </c>
      <c r="D1144" s="7" t="s">
        <v>233</v>
      </c>
      <c r="E1144" s="7" t="s">
        <v>44</v>
      </c>
      <c r="F1144" s="7" t="s">
        <v>12</v>
      </c>
      <c r="G1144" s="7" t="s">
        <v>13</v>
      </c>
      <c r="H1144" s="7" t="s">
        <v>29</v>
      </c>
      <c r="I1144" s="16">
        <v>472.51800000000003</v>
      </c>
      <c r="J1144" s="16">
        <v>3</v>
      </c>
      <c r="K1144" s="16">
        <v>0.4</v>
      </c>
      <c r="L1144" s="38">
        <v>-149.63070000000005</v>
      </c>
      <c r="M1144" s="19">
        <f t="shared" si="153"/>
        <v>2016</v>
      </c>
      <c r="N1144" s="19">
        <f t="shared" si="154"/>
        <v>9</v>
      </c>
      <c r="O1144" s="19">
        <f t="shared" si="155"/>
        <v>36</v>
      </c>
      <c r="P1144" s="12">
        <f t="shared" si="156"/>
        <v>198901.4360000001</v>
      </c>
      <c r="Q1144" s="12">
        <f t="shared" si="157"/>
        <v>77352.384700000039</v>
      </c>
      <c r="R1144" s="12">
        <f t="shared" si="158"/>
        <v>6735.2027999999991</v>
      </c>
      <c r="S1144" s="10">
        <f t="shared" si="159"/>
        <v>92</v>
      </c>
      <c r="T1144" s="10">
        <f t="shared" si="160"/>
        <v>16</v>
      </c>
      <c r="U1144" s="46">
        <f t="shared" si="161"/>
        <v>240.54295714285712</v>
      </c>
    </row>
    <row r="1145" spans="1:21" s="27" customFormat="1" x14ac:dyDescent="0.45">
      <c r="A1145" s="40">
        <v>42615</v>
      </c>
      <c r="B1145" s="9">
        <v>42618</v>
      </c>
      <c r="C1145" s="7" t="s">
        <v>9</v>
      </c>
      <c r="D1145" s="7" t="s">
        <v>666</v>
      </c>
      <c r="E1145" s="7" t="s">
        <v>49</v>
      </c>
      <c r="F1145" s="7" t="s">
        <v>21</v>
      </c>
      <c r="G1145" s="7" t="s">
        <v>13</v>
      </c>
      <c r="H1145" s="7" t="s">
        <v>3226</v>
      </c>
      <c r="I1145" s="16">
        <v>215.976</v>
      </c>
      <c r="J1145" s="16">
        <v>3</v>
      </c>
      <c r="K1145" s="16">
        <v>0.2</v>
      </c>
      <c r="L1145" s="38">
        <v>-2.6997000000000355</v>
      </c>
      <c r="M1145" s="19">
        <f t="shared" si="153"/>
        <v>2016</v>
      </c>
      <c r="N1145" s="19">
        <f t="shared" si="154"/>
        <v>9</v>
      </c>
      <c r="O1145" s="19">
        <f t="shared" si="155"/>
        <v>36</v>
      </c>
      <c r="P1145" s="12">
        <f t="shared" si="156"/>
        <v>198901.4360000001</v>
      </c>
      <c r="Q1145" s="12">
        <f t="shared" si="157"/>
        <v>77352.384700000039</v>
      </c>
      <c r="R1145" s="12">
        <f t="shared" si="158"/>
        <v>6735.2027999999991</v>
      </c>
      <c r="S1145" s="10">
        <f t="shared" si="159"/>
        <v>92</v>
      </c>
      <c r="T1145" s="10">
        <f t="shared" si="160"/>
        <v>16</v>
      </c>
      <c r="U1145" s="46">
        <f t="shared" si="161"/>
        <v>240.54295714285712</v>
      </c>
    </row>
    <row r="1146" spans="1:21" s="27" customFormat="1" x14ac:dyDescent="0.45">
      <c r="A1146" s="40">
        <v>42615</v>
      </c>
      <c r="B1146" s="9">
        <v>42619</v>
      </c>
      <c r="C1146" s="7" t="s">
        <v>9</v>
      </c>
      <c r="D1146" s="7" t="s">
        <v>19</v>
      </c>
      <c r="E1146" s="7" t="s">
        <v>20</v>
      </c>
      <c r="F1146" s="7" t="s">
        <v>21</v>
      </c>
      <c r="G1146" s="7" t="s">
        <v>13</v>
      </c>
      <c r="H1146" s="7" t="s">
        <v>3228</v>
      </c>
      <c r="I1146" s="16">
        <v>94.679999999999993</v>
      </c>
      <c r="J1146" s="16">
        <v>9</v>
      </c>
      <c r="K1146" s="16">
        <v>0</v>
      </c>
      <c r="L1146" s="38">
        <v>31.244399999999995</v>
      </c>
      <c r="M1146" s="19">
        <f t="shared" si="153"/>
        <v>2016</v>
      </c>
      <c r="N1146" s="19">
        <f t="shared" si="154"/>
        <v>9</v>
      </c>
      <c r="O1146" s="19">
        <f t="shared" si="155"/>
        <v>36</v>
      </c>
      <c r="P1146" s="12">
        <f t="shared" si="156"/>
        <v>198901.4360000001</v>
      </c>
      <c r="Q1146" s="12">
        <f t="shared" si="157"/>
        <v>77352.384700000039</v>
      </c>
      <c r="R1146" s="12">
        <f t="shared" si="158"/>
        <v>6735.2027999999991</v>
      </c>
      <c r="S1146" s="10">
        <f t="shared" si="159"/>
        <v>92</v>
      </c>
      <c r="T1146" s="10">
        <f t="shared" si="160"/>
        <v>16</v>
      </c>
      <c r="U1146" s="46">
        <f t="shared" si="161"/>
        <v>240.54295714285712</v>
      </c>
    </row>
    <row r="1147" spans="1:21" s="27" customFormat="1" x14ac:dyDescent="0.45">
      <c r="A1147" s="40">
        <v>42615</v>
      </c>
      <c r="B1147" s="9">
        <v>42619</v>
      </c>
      <c r="C1147" s="7" t="s">
        <v>9</v>
      </c>
      <c r="D1147" s="7" t="s">
        <v>19</v>
      </c>
      <c r="E1147" s="7" t="s">
        <v>20</v>
      </c>
      <c r="F1147" s="7" t="s">
        <v>21</v>
      </c>
      <c r="G1147" s="7" t="s">
        <v>13</v>
      </c>
      <c r="H1147" s="7" t="s">
        <v>29</v>
      </c>
      <c r="I1147" s="16">
        <v>568.72800000000007</v>
      </c>
      <c r="J1147" s="16">
        <v>3</v>
      </c>
      <c r="K1147" s="16">
        <v>0.2</v>
      </c>
      <c r="L1147" s="38">
        <v>28.436399999999935</v>
      </c>
      <c r="M1147" s="19">
        <f t="shared" si="153"/>
        <v>2016</v>
      </c>
      <c r="N1147" s="19">
        <f t="shared" si="154"/>
        <v>9</v>
      </c>
      <c r="O1147" s="19">
        <f t="shared" si="155"/>
        <v>36</v>
      </c>
      <c r="P1147" s="12">
        <f t="shared" si="156"/>
        <v>198901.4360000001</v>
      </c>
      <c r="Q1147" s="12">
        <f t="shared" si="157"/>
        <v>77352.384700000039</v>
      </c>
      <c r="R1147" s="12">
        <f t="shared" si="158"/>
        <v>6735.2027999999991</v>
      </c>
      <c r="S1147" s="10">
        <f t="shared" si="159"/>
        <v>92</v>
      </c>
      <c r="T1147" s="10">
        <f t="shared" si="160"/>
        <v>16</v>
      </c>
      <c r="U1147" s="46">
        <f t="shared" si="161"/>
        <v>240.54295714285712</v>
      </c>
    </row>
    <row r="1148" spans="1:21" s="27" customFormat="1" x14ac:dyDescent="0.45">
      <c r="A1148" s="40">
        <v>42616</v>
      </c>
      <c r="B1148" s="9">
        <v>42622</v>
      </c>
      <c r="C1148" s="7" t="s">
        <v>52</v>
      </c>
      <c r="D1148" s="7" t="s">
        <v>227</v>
      </c>
      <c r="E1148" s="7" t="s">
        <v>110</v>
      </c>
      <c r="F1148" s="7" t="s">
        <v>55</v>
      </c>
      <c r="G1148" s="7" t="s">
        <v>13</v>
      </c>
      <c r="H1148" s="7" t="s">
        <v>3228</v>
      </c>
      <c r="I1148" s="16">
        <v>83.951999999999998</v>
      </c>
      <c r="J1148" s="16">
        <v>3</v>
      </c>
      <c r="K1148" s="16">
        <v>0.6</v>
      </c>
      <c r="L1148" s="38">
        <v>-90.24839999999999</v>
      </c>
      <c r="M1148" s="19">
        <f t="shared" si="153"/>
        <v>2016</v>
      </c>
      <c r="N1148" s="19">
        <f t="shared" si="154"/>
        <v>9</v>
      </c>
      <c r="O1148" s="19">
        <f t="shared" si="155"/>
        <v>36</v>
      </c>
      <c r="P1148" s="12">
        <f t="shared" si="156"/>
        <v>198901.4360000001</v>
      </c>
      <c r="Q1148" s="12">
        <f t="shared" si="157"/>
        <v>77352.384700000039</v>
      </c>
      <c r="R1148" s="12">
        <f t="shared" si="158"/>
        <v>6735.2027999999991</v>
      </c>
      <c r="S1148" s="10">
        <f t="shared" si="159"/>
        <v>92</v>
      </c>
      <c r="T1148" s="10">
        <f t="shared" si="160"/>
        <v>16</v>
      </c>
      <c r="U1148" s="46">
        <f t="shared" si="161"/>
        <v>240.54295714285712</v>
      </c>
    </row>
    <row r="1149" spans="1:21" s="27" customFormat="1" x14ac:dyDescent="0.45">
      <c r="A1149" s="40">
        <v>42616</v>
      </c>
      <c r="B1149" s="9">
        <v>42621</v>
      </c>
      <c r="C1149" s="7" t="s">
        <v>9</v>
      </c>
      <c r="D1149" s="7" t="s">
        <v>1940</v>
      </c>
      <c r="E1149" s="7" t="s">
        <v>1255</v>
      </c>
      <c r="F1149" s="7" t="s">
        <v>79</v>
      </c>
      <c r="G1149" s="7" t="s">
        <v>13</v>
      </c>
      <c r="H1149" s="7" t="s">
        <v>14</v>
      </c>
      <c r="I1149" s="16">
        <v>344.94</v>
      </c>
      <c r="J1149" s="16">
        <v>3</v>
      </c>
      <c r="K1149" s="16">
        <v>0</v>
      </c>
      <c r="L1149" s="38">
        <v>31.044599999999974</v>
      </c>
      <c r="M1149" s="19">
        <f t="shared" si="153"/>
        <v>2016</v>
      </c>
      <c r="N1149" s="19">
        <f t="shared" si="154"/>
        <v>9</v>
      </c>
      <c r="O1149" s="19">
        <f t="shared" si="155"/>
        <v>36</v>
      </c>
      <c r="P1149" s="12">
        <f t="shared" si="156"/>
        <v>198901.4360000001</v>
      </c>
      <c r="Q1149" s="12">
        <f t="shared" si="157"/>
        <v>77352.384700000039</v>
      </c>
      <c r="R1149" s="12">
        <f t="shared" si="158"/>
        <v>6735.2027999999991</v>
      </c>
      <c r="S1149" s="10">
        <f t="shared" si="159"/>
        <v>92</v>
      </c>
      <c r="T1149" s="10">
        <f t="shared" si="160"/>
        <v>16</v>
      </c>
      <c r="U1149" s="46">
        <f t="shared" si="161"/>
        <v>240.54295714285712</v>
      </c>
    </row>
    <row r="1150" spans="1:21" s="27" customFormat="1" x14ac:dyDescent="0.45">
      <c r="A1150" s="40">
        <v>42616</v>
      </c>
      <c r="B1150" s="9">
        <v>42621</v>
      </c>
      <c r="C1150" s="7" t="s">
        <v>9</v>
      </c>
      <c r="D1150" s="7" t="s">
        <v>1940</v>
      </c>
      <c r="E1150" s="7" t="s">
        <v>1255</v>
      </c>
      <c r="F1150" s="7" t="s">
        <v>79</v>
      </c>
      <c r="G1150" s="7" t="s">
        <v>13</v>
      </c>
      <c r="H1150" s="7" t="s">
        <v>3228</v>
      </c>
      <c r="I1150" s="16">
        <v>14.76</v>
      </c>
      <c r="J1150" s="16">
        <v>2</v>
      </c>
      <c r="K1150" s="16">
        <v>0</v>
      </c>
      <c r="L1150" s="38">
        <v>4.2803999999999984</v>
      </c>
      <c r="M1150" s="19">
        <f t="shared" si="153"/>
        <v>2016</v>
      </c>
      <c r="N1150" s="19">
        <f t="shared" si="154"/>
        <v>9</v>
      </c>
      <c r="O1150" s="19">
        <f t="shared" si="155"/>
        <v>36</v>
      </c>
      <c r="P1150" s="12">
        <f t="shared" si="156"/>
        <v>198901.4360000001</v>
      </c>
      <c r="Q1150" s="12">
        <f t="shared" si="157"/>
        <v>77352.384700000039</v>
      </c>
      <c r="R1150" s="12">
        <f t="shared" si="158"/>
        <v>6735.2027999999991</v>
      </c>
      <c r="S1150" s="10">
        <f t="shared" si="159"/>
        <v>92</v>
      </c>
      <c r="T1150" s="10">
        <f t="shared" si="160"/>
        <v>16</v>
      </c>
      <c r="U1150" s="46">
        <f t="shared" si="161"/>
        <v>240.54295714285712</v>
      </c>
    </row>
    <row r="1151" spans="1:21" s="27" customFormat="1" x14ac:dyDescent="0.45">
      <c r="A1151" s="40">
        <v>42616</v>
      </c>
      <c r="B1151" s="9">
        <v>42620</v>
      </c>
      <c r="C1151" s="7" t="s">
        <v>9</v>
      </c>
      <c r="D1151" s="7" t="s">
        <v>156</v>
      </c>
      <c r="E1151" s="7" t="s">
        <v>110</v>
      </c>
      <c r="F1151" s="7" t="s">
        <v>55</v>
      </c>
      <c r="G1151" s="7" t="s">
        <v>13</v>
      </c>
      <c r="H1151" s="7" t="s">
        <v>14</v>
      </c>
      <c r="I1151" s="16">
        <v>198.744</v>
      </c>
      <c r="J1151" s="16">
        <v>4</v>
      </c>
      <c r="K1151" s="16">
        <v>0.3</v>
      </c>
      <c r="L1151" s="38">
        <v>0</v>
      </c>
      <c r="M1151" s="19">
        <f t="shared" si="153"/>
        <v>2016</v>
      </c>
      <c r="N1151" s="19">
        <f t="shared" si="154"/>
        <v>9</v>
      </c>
      <c r="O1151" s="19">
        <f t="shared" si="155"/>
        <v>36</v>
      </c>
      <c r="P1151" s="12">
        <f t="shared" si="156"/>
        <v>198901.4360000001</v>
      </c>
      <c r="Q1151" s="12">
        <f t="shared" si="157"/>
        <v>77352.384700000039</v>
      </c>
      <c r="R1151" s="12">
        <f t="shared" si="158"/>
        <v>6735.2027999999991</v>
      </c>
      <c r="S1151" s="10">
        <f t="shared" si="159"/>
        <v>92</v>
      </c>
      <c r="T1151" s="10">
        <f t="shared" si="160"/>
        <v>16</v>
      </c>
      <c r="U1151" s="46">
        <f t="shared" si="161"/>
        <v>240.54295714285712</v>
      </c>
    </row>
    <row r="1152" spans="1:21" s="27" customFormat="1" x14ac:dyDescent="0.45">
      <c r="A1152" s="40">
        <v>42617</v>
      </c>
      <c r="B1152" s="9">
        <v>42621</v>
      </c>
      <c r="C1152" s="7" t="s">
        <v>9</v>
      </c>
      <c r="D1152" s="7" t="s">
        <v>138</v>
      </c>
      <c r="E1152" s="7" t="s">
        <v>139</v>
      </c>
      <c r="F1152" s="7" t="s">
        <v>79</v>
      </c>
      <c r="G1152" s="7" t="s">
        <v>13</v>
      </c>
      <c r="H1152" s="7" t="s">
        <v>3228</v>
      </c>
      <c r="I1152" s="16">
        <v>63.94</v>
      </c>
      <c r="J1152" s="16">
        <v>1</v>
      </c>
      <c r="K1152" s="16">
        <v>0</v>
      </c>
      <c r="L1152" s="38">
        <v>24.936599999999999</v>
      </c>
      <c r="M1152" s="19">
        <f t="shared" si="153"/>
        <v>2016</v>
      </c>
      <c r="N1152" s="19">
        <f t="shared" si="154"/>
        <v>9</v>
      </c>
      <c r="O1152" s="19">
        <f t="shared" si="155"/>
        <v>37</v>
      </c>
      <c r="P1152" s="12">
        <f t="shared" si="156"/>
        <v>198901.4360000001</v>
      </c>
      <c r="Q1152" s="12">
        <f t="shared" si="157"/>
        <v>77352.384700000039</v>
      </c>
      <c r="R1152" s="12">
        <f t="shared" si="158"/>
        <v>22509.903599999998</v>
      </c>
      <c r="S1152" s="10">
        <f t="shared" si="159"/>
        <v>193</v>
      </c>
      <c r="T1152" s="10">
        <f t="shared" si="160"/>
        <v>31</v>
      </c>
      <c r="U1152" s="46">
        <f t="shared" si="161"/>
        <v>409.27097454545452</v>
      </c>
    </row>
    <row r="1153" spans="1:21" s="27" customFormat="1" x14ac:dyDescent="0.45">
      <c r="A1153" s="40">
        <v>42617</v>
      </c>
      <c r="B1153" s="9">
        <v>42621</v>
      </c>
      <c r="C1153" s="7" t="s">
        <v>9</v>
      </c>
      <c r="D1153" s="7" t="s">
        <v>2947</v>
      </c>
      <c r="E1153" s="7" t="s">
        <v>11</v>
      </c>
      <c r="F1153" s="7" t="s">
        <v>12</v>
      </c>
      <c r="G1153" s="7" t="s">
        <v>13</v>
      </c>
      <c r="H1153" s="7" t="s">
        <v>3228</v>
      </c>
      <c r="I1153" s="16">
        <v>42.599999999999994</v>
      </c>
      <c r="J1153" s="16">
        <v>3</v>
      </c>
      <c r="K1153" s="16">
        <v>0</v>
      </c>
      <c r="L1153" s="38">
        <v>16.614000000000001</v>
      </c>
      <c r="M1153" s="19">
        <f t="shared" si="153"/>
        <v>2016</v>
      </c>
      <c r="N1153" s="19">
        <f t="shared" si="154"/>
        <v>9</v>
      </c>
      <c r="O1153" s="19">
        <f t="shared" si="155"/>
        <v>37</v>
      </c>
      <c r="P1153" s="12">
        <f t="shared" si="156"/>
        <v>198901.4360000001</v>
      </c>
      <c r="Q1153" s="12">
        <f t="shared" si="157"/>
        <v>77352.384700000039</v>
      </c>
      <c r="R1153" s="12">
        <f t="shared" si="158"/>
        <v>22509.903599999998</v>
      </c>
      <c r="S1153" s="10">
        <f t="shared" si="159"/>
        <v>193</v>
      </c>
      <c r="T1153" s="10">
        <f t="shared" si="160"/>
        <v>31</v>
      </c>
      <c r="U1153" s="46">
        <f t="shared" si="161"/>
        <v>409.27097454545452</v>
      </c>
    </row>
    <row r="1154" spans="1:21" s="27" customFormat="1" x14ac:dyDescent="0.45">
      <c r="A1154" s="40">
        <v>42617</v>
      </c>
      <c r="B1154" s="9">
        <v>42617</v>
      </c>
      <c r="C1154" s="7" t="s">
        <v>9</v>
      </c>
      <c r="D1154" s="7" t="s">
        <v>67</v>
      </c>
      <c r="E1154" s="7" t="s">
        <v>20</v>
      </c>
      <c r="F1154" s="7" t="s">
        <v>21</v>
      </c>
      <c r="G1154" s="7" t="s">
        <v>13</v>
      </c>
      <c r="H1154" s="7" t="s">
        <v>3228</v>
      </c>
      <c r="I1154" s="16">
        <v>24.27</v>
      </c>
      <c r="J1154" s="16">
        <v>3</v>
      </c>
      <c r="K1154" s="16">
        <v>0</v>
      </c>
      <c r="L1154" s="38">
        <v>8.7371999999999996</v>
      </c>
      <c r="M1154" s="19">
        <f t="shared" ref="M1154:M1217" si="162">YEAR(A1154)</f>
        <v>2016</v>
      </c>
      <c r="N1154" s="19">
        <f t="shared" ref="N1154:N1217" si="163">MONTH(A1154)</f>
        <v>9</v>
      </c>
      <c r="O1154" s="19">
        <f t="shared" ref="O1154:O1217" si="164">WEEKNUM(A1154)</f>
        <v>37</v>
      </c>
      <c r="P1154" s="12">
        <f t="shared" ref="P1154:P1217" si="165">SUMIF($M:$M,M1154,$I:$I)</f>
        <v>198901.4360000001</v>
      </c>
      <c r="Q1154" s="12">
        <f t="shared" ref="Q1154:Q1217" si="166">SUMIF($N:$N,N1154,$I:$I)</f>
        <v>77352.384700000039</v>
      </c>
      <c r="R1154" s="12">
        <f t="shared" ref="R1154:R1217" si="167">SUMIF($O:$O,O1154,$I:$I)</f>
        <v>22509.903599999998</v>
      </c>
      <c r="S1154" s="10">
        <f t="shared" ref="S1154:S1217" si="168">SUMIF($O:$O,O1154,$J:$J)</f>
        <v>193</v>
      </c>
      <c r="T1154" s="10">
        <f t="shared" ref="T1154:T1217" si="169">COUNTIFS($O:$O,O1154,$K:$K,"&lt;&gt;0")</f>
        <v>31</v>
      </c>
      <c r="U1154" s="46">
        <f t="shared" si="161"/>
        <v>409.27097454545452</v>
      </c>
    </row>
    <row r="1155" spans="1:21" s="27" customFormat="1" x14ac:dyDescent="0.45">
      <c r="A1155" s="40">
        <v>42618</v>
      </c>
      <c r="B1155" s="9">
        <v>42620</v>
      </c>
      <c r="C1155" s="7" t="s">
        <v>18</v>
      </c>
      <c r="D1155" s="7" t="s">
        <v>77</v>
      </c>
      <c r="E1155" s="7" t="s">
        <v>78</v>
      </c>
      <c r="F1155" s="7" t="s">
        <v>79</v>
      </c>
      <c r="G1155" s="7" t="s">
        <v>13</v>
      </c>
      <c r="H1155" s="7" t="s">
        <v>3228</v>
      </c>
      <c r="I1155" s="16">
        <v>82.800000000000011</v>
      </c>
      <c r="J1155" s="16">
        <v>2</v>
      </c>
      <c r="K1155" s="16">
        <v>0.2</v>
      </c>
      <c r="L1155" s="38">
        <v>10.349999999999994</v>
      </c>
      <c r="M1155" s="19">
        <f t="shared" si="162"/>
        <v>2016</v>
      </c>
      <c r="N1155" s="19">
        <f t="shared" si="163"/>
        <v>9</v>
      </c>
      <c r="O1155" s="19">
        <f t="shared" si="164"/>
        <v>37</v>
      </c>
      <c r="P1155" s="12">
        <f t="shared" si="165"/>
        <v>198901.4360000001</v>
      </c>
      <c r="Q1155" s="12">
        <f t="shared" si="166"/>
        <v>77352.384700000039</v>
      </c>
      <c r="R1155" s="12">
        <f t="shared" si="167"/>
        <v>22509.903599999998</v>
      </c>
      <c r="S1155" s="10">
        <f t="shared" si="168"/>
        <v>193</v>
      </c>
      <c r="T1155" s="10">
        <f t="shared" si="169"/>
        <v>31</v>
      </c>
      <c r="U1155" s="46">
        <f t="shared" ref="U1155:U1218" si="170">AVERAGEIF($O:$O,O1155,$I:$I)</f>
        <v>409.27097454545452</v>
      </c>
    </row>
    <row r="1156" spans="1:21" s="27" customFormat="1" x14ac:dyDescent="0.45">
      <c r="A1156" s="40">
        <v>42618</v>
      </c>
      <c r="B1156" s="9">
        <v>42620</v>
      </c>
      <c r="C1156" s="7" t="s">
        <v>9</v>
      </c>
      <c r="D1156" s="7" t="s">
        <v>433</v>
      </c>
      <c r="E1156" s="7" t="s">
        <v>123</v>
      </c>
      <c r="F1156" s="7" t="s">
        <v>55</v>
      </c>
      <c r="G1156" s="7" t="s">
        <v>13</v>
      </c>
      <c r="H1156" s="7" t="s">
        <v>3228</v>
      </c>
      <c r="I1156" s="16">
        <v>12.22</v>
      </c>
      <c r="J1156" s="16">
        <v>1</v>
      </c>
      <c r="K1156" s="16">
        <v>0</v>
      </c>
      <c r="L1156" s="38">
        <v>3.6659999999999986</v>
      </c>
      <c r="M1156" s="19">
        <f t="shared" si="162"/>
        <v>2016</v>
      </c>
      <c r="N1156" s="19">
        <f t="shared" si="163"/>
        <v>9</v>
      </c>
      <c r="O1156" s="19">
        <f t="shared" si="164"/>
        <v>37</v>
      </c>
      <c r="P1156" s="12">
        <f t="shared" si="165"/>
        <v>198901.4360000001</v>
      </c>
      <c r="Q1156" s="12">
        <f t="shared" si="166"/>
        <v>77352.384700000039</v>
      </c>
      <c r="R1156" s="12">
        <f t="shared" si="167"/>
        <v>22509.903599999998</v>
      </c>
      <c r="S1156" s="10">
        <f t="shared" si="168"/>
        <v>193</v>
      </c>
      <c r="T1156" s="10">
        <f t="shared" si="169"/>
        <v>31</v>
      </c>
      <c r="U1156" s="46">
        <f t="shared" si="170"/>
        <v>409.27097454545452</v>
      </c>
    </row>
    <row r="1157" spans="1:21" s="27" customFormat="1" x14ac:dyDescent="0.45">
      <c r="A1157" s="40">
        <v>42618</v>
      </c>
      <c r="B1157" s="9">
        <v>42620</v>
      </c>
      <c r="C1157" s="7" t="s">
        <v>9</v>
      </c>
      <c r="D1157" s="7" t="s">
        <v>433</v>
      </c>
      <c r="E1157" s="7" t="s">
        <v>123</v>
      </c>
      <c r="F1157" s="7" t="s">
        <v>55</v>
      </c>
      <c r="G1157" s="7" t="s">
        <v>13</v>
      </c>
      <c r="H1157" s="7" t="s">
        <v>3226</v>
      </c>
      <c r="I1157" s="16">
        <v>242.94</v>
      </c>
      <c r="J1157" s="16">
        <v>3</v>
      </c>
      <c r="K1157" s="16">
        <v>0</v>
      </c>
      <c r="L1157" s="38">
        <v>29.152800000000013</v>
      </c>
      <c r="M1157" s="19">
        <f t="shared" si="162"/>
        <v>2016</v>
      </c>
      <c r="N1157" s="19">
        <f t="shared" si="163"/>
        <v>9</v>
      </c>
      <c r="O1157" s="19">
        <f t="shared" si="164"/>
        <v>37</v>
      </c>
      <c r="P1157" s="12">
        <f t="shared" si="165"/>
        <v>198901.4360000001</v>
      </c>
      <c r="Q1157" s="12">
        <f t="shared" si="166"/>
        <v>77352.384700000039</v>
      </c>
      <c r="R1157" s="12">
        <f t="shared" si="167"/>
        <v>22509.903599999998</v>
      </c>
      <c r="S1157" s="10">
        <f t="shared" si="168"/>
        <v>193</v>
      </c>
      <c r="T1157" s="10">
        <f t="shared" si="169"/>
        <v>31</v>
      </c>
      <c r="U1157" s="46">
        <f t="shared" si="170"/>
        <v>409.27097454545452</v>
      </c>
    </row>
    <row r="1158" spans="1:21" s="27" customFormat="1" x14ac:dyDescent="0.45">
      <c r="A1158" s="40">
        <v>42618</v>
      </c>
      <c r="B1158" s="9">
        <v>42624</v>
      </c>
      <c r="C1158" s="7" t="s">
        <v>18</v>
      </c>
      <c r="D1158" s="7" t="s">
        <v>597</v>
      </c>
      <c r="E1158" s="7" t="s">
        <v>54</v>
      </c>
      <c r="F1158" s="7" t="s">
        <v>55</v>
      </c>
      <c r="G1158" s="7" t="s">
        <v>13</v>
      </c>
      <c r="H1158" s="7" t="s">
        <v>3226</v>
      </c>
      <c r="I1158" s="16">
        <v>347.80200000000002</v>
      </c>
      <c r="J1158" s="16">
        <v>7</v>
      </c>
      <c r="K1158" s="16">
        <v>0.3</v>
      </c>
      <c r="L1158" s="38">
        <v>-24.842999999999961</v>
      </c>
      <c r="M1158" s="19">
        <f t="shared" si="162"/>
        <v>2016</v>
      </c>
      <c r="N1158" s="19">
        <f t="shared" si="163"/>
        <v>9</v>
      </c>
      <c r="O1158" s="19">
        <f t="shared" si="164"/>
        <v>37</v>
      </c>
      <c r="P1158" s="12">
        <f t="shared" si="165"/>
        <v>198901.4360000001</v>
      </c>
      <c r="Q1158" s="12">
        <f t="shared" si="166"/>
        <v>77352.384700000039</v>
      </c>
      <c r="R1158" s="12">
        <f t="shared" si="167"/>
        <v>22509.903599999998</v>
      </c>
      <c r="S1158" s="10">
        <f t="shared" si="168"/>
        <v>193</v>
      </c>
      <c r="T1158" s="10">
        <f t="shared" si="169"/>
        <v>31</v>
      </c>
      <c r="U1158" s="46">
        <f t="shared" si="170"/>
        <v>409.27097454545452</v>
      </c>
    </row>
    <row r="1159" spans="1:21" s="27" customFormat="1" x14ac:dyDescent="0.45">
      <c r="A1159" s="40">
        <v>42618</v>
      </c>
      <c r="B1159" s="9">
        <v>42623</v>
      </c>
      <c r="C1159" s="7" t="s">
        <v>9</v>
      </c>
      <c r="D1159" s="7" t="s">
        <v>2076</v>
      </c>
      <c r="E1159" s="7" t="s">
        <v>165</v>
      </c>
      <c r="F1159" s="7" t="s">
        <v>12</v>
      </c>
      <c r="G1159" s="7" t="s">
        <v>13</v>
      </c>
      <c r="H1159" s="7" t="s">
        <v>29</v>
      </c>
      <c r="I1159" s="16">
        <v>1652.94</v>
      </c>
      <c r="J1159" s="16">
        <v>3</v>
      </c>
      <c r="K1159" s="16">
        <v>0</v>
      </c>
      <c r="L1159" s="38">
        <v>314.05859999999996</v>
      </c>
      <c r="M1159" s="19">
        <f t="shared" si="162"/>
        <v>2016</v>
      </c>
      <c r="N1159" s="19">
        <f t="shared" si="163"/>
        <v>9</v>
      </c>
      <c r="O1159" s="19">
        <f t="shared" si="164"/>
        <v>37</v>
      </c>
      <c r="P1159" s="12">
        <f t="shared" si="165"/>
        <v>198901.4360000001</v>
      </c>
      <c r="Q1159" s="12">
        <f t="shared" si="166"/>
        <v>77352.384700000039</v>
      </c>
      <c r="R1159" s="12">
        <f t="shared" si="167"/>
        <v>22509.903599999998</v>
      </c>
      <c r="S1159" s="10">
        <f t="shared" si="168"/>
        <v>193</v>
      </c>
      <c r="T1159" s="10">
        <f t="shared" si="169"/>
        <v>31</v>
      </c>
      <c r="U1159" s="46">
        <f t="shared" si="170"/>
        <v>409.27097454545452</v>
      </c>
    </row>
    <row r="1160" spans="1:21" s="27" customFormat="1" x14ac:dyDescent="0.45">
      <c r="A1160" s="40">
        <v>42618</v>
      </c>
      <c r="B1160" s="9">
        <v>42624</v>
      </c>
      <c r="C1160" s="7" t="s">
        <v>9</v>
      </c>
      <c r="D1160" s="7" t="s">
        <v>1152</v>
      </c>
      <c r="E1160" s="7" t="s">
        <v>249</v>
      </c>
      <c r="F1160" s="7" t="s">
        <v>79</v>
      </c>
      <c r="G1160" s="7" t="s">
        <v>13</v>
      </c>
      <c r="H1160" s="7" t="s">
        <v>3226</v>
      </c>
      <c r="I1160" s="16">
        <v>85.245999999999995</v>
      </c>
      <c r="J1160" s="16">
        <v>2</v>
      </c>
      <c r="K1160" s="16">
        <v>0.3</v>
      </c>
      <c r="L1160" s="38">
        <v>-1.217800000000004</v>
      </c>
      <c r="M1160" s="19">
        <f t="shared" si="162"/>
        <v>2016</v>
      </c>
      <c r="N1160" s="19">
        <f t="shared" si="163"/>
        <v>9</v>
      </c>
      <c r="O1160" s="19">
        <f t="shared" si="164"/>
        <v>37</v>
      </c>
      <c r="P1160" s="12">
        <f t="shared" si="165"/>
        <v>198901.4360000001</v>
      </c>
      <c r="Q1160" s="12">
        <f t="shared" si="166"/>
        <v>77352.384700000039</v>
      </c>
      <c r="R1160" s="12">
        <f t="shared" si="167"/>
        <v>22509.903599999998</v>
      </c>
      <c r="S1160" s="10">
        <f t="shared" si="168"/>
        <v>193</v>
      </c>
      <c r="T1160" s="10">
        <f t="shared" si="169"/>
        <v>31</v>
      </c>
      <c r="U1160" s="46">
        <f t="shared" si="170"/>
        <v>409.27097454545452</v>
      </c>
    </row>
    <row r="1161" spans="1:21" s="27" customFormat="1" x14ac:dyDescent="0.45">
      <c r="A1161" s="40">
        <v>42618</v>
      </c>
      <c r="B1161" s="9">
        <v>42620</v>
      </c>
      <c r="C1161" s="7" t="s">
        <v>18</v>
      </c>
      <c r="D1161" s="7" t="s">
        <v>95</v>
      </c>
      <c r="E1161" s="7" t="s">
        <v>54</v>
      </c>
      <c r="F1161" s="7" t="s">
        <v>55</v>
      </c>
      <c r="G1161" s="7" t="s">
        <v>13</v>
      </c>
      <c r="H1161" s="7" t="s">
        <v>3228</v>
      </c>
      <c r="I1161" s="16">
        <v>21.204000000000004</v>
      </c>
      <c r="J1161" s="16">
        <v>3</v>
      </c>
      <c r="K1161" s="16">
        <v>0.6</v>
      </c>
      <c r="L1161" s="38">
        <v>-11.662199999999999</v>
      </c>
      <c r="M1161" s="19">
        <f t="shared" si="162"/>
        <v>2016</v>
      </c>
      <c r="N1161" s="19">
        <f t="shared" si="163"/>
        <v>9</v>
      </c>
      <c r="O1161" s="19">
        <f t="shared" si="164"/>
        <v>37</v>
      </c>
      <c r="P1161" s="12">
        <f t="shared" si="165"/>
        <v>198901.4360000001</v>
      </c>
      <c r="Q1161" s="12">
        <f t="shared" si="166"/>
        <v>77352.384700000039</v>
      </c>
      <c r="R1161" s="12">
        <f t="shared" si="167"/>
        <v>22509.903599999998</v>
      </c>
      <c r="S1161" s="10">
        <f t="shared" si="168"/>
        <v>193</v>
      </c>
      <c r="T1161" s="10">
        <f t="shared" si="169"/>
        <v>31</v>
      </c>
      <c r="U1161" s="46">
        <f t="shared" si="170"/>
        <v>409.27097454545452</v>
      </c>
    </row>
    <row r="1162" spans="1:21" s="27" customFormat="1" x14ac:dyDescent="0.45">
      <c r="A1162" s="40">
        <v>42618</v>
      </c>
      <c r="B1162" s="9">
        <v>42622</v>
      </c>
      <c r="C1162" s="7" t="s">
        <v>9</v>
      </c>
      <c r="D1162" s="7" t="s">
        <v>77</v>
      </c>
      <c r="E1162" s="7" t="s">
        <v>78</v>
      </c>
      <c r="F1162" s="7" t="s">
        <v>79</v>
      </c>
      <c r="G1162" s="7" t="s">
        <v>13</v>
      </c>
      <c r="H1162" s="7" t="s">
        <v>3228</v>
      </c>
      <c r="I1162" s="16">
        <v>58.248000000000005</v>
      </c>
      <c r="J1162" s="16">
        <v>9</v>
      </c>
      <c r="K1162" s="16">
        <v>0.2</v>
      </c>
      <c r="L1162" s="38">
        <v>11.649599999999996</v>
      </c>
      <c r="M1162" s="19">
        <f t="shared" si="162"/>
        <v>2016</v>
      </c>
      <c r="N1162" s="19">
        <f t="shared" si="163"/>
        <v>9</v>
      </c>
      <c r="O1162" s="19">
        <f t="shared" si="164"/>
        <v>37</v>
      </c>
      <c r="P1162" s="12">
        <f t="shared" si="165"/>
        <v>198901.4360000001</v>
      </c>
      <c r="Q1162" s="12">
        <f t="shared" si="166"/>
        <v>77352.384700000039</v>
      </c>
      <c r="R1162" s="12">
        <f t="shared" si="167"/>
        <v>22509.903599999998</v>
      </c>
      <c r="S1162" s="10">
        <f t="shared" si="168"/>
        <v>193</v>
      </c>
      <c r="T1162" s="10">
        <f t="shared" si="169"/>
        <v>31</v>
      </c>
      <c r="U1162" s="46">
        <f t="shared" si="170"/>
        <v>409.27097454545452</v>
      </c>
    </row>
    <row r="1163" spans="1:21" s="27" customFormat="1" x14ac:dyDescent="0.45">
      <c r="A1163" s="40">
        <v>42618</v>
      </c>
      <c r="B1163" s="9">
        <v>42622</v>
      </c>
      <c r="C1163" s="7" t="s">
        <v>9</v>
      </c>
      <c r="D1163" s="7" t="s">
        <v>77</v>
      </c>
      <c r="E1163" s="7" t="s">
        <v>78</v>
      </c>
      <c r="F1163" s="7" t="s">
        <v>79</v>
      </c>
      <c r="G1163" s="7" t="s">
        <v>13</v>
      </c>
      <c r="H1163" s="7" t="s">
        <v>3226</v>
      </c>
      <c r="I1163" s="16">
        <v>71.245999999999995</v>
      </c>
      <c r="J1163" s="16">
        <v>2</v>
      </c>
      <c r="K1163" s="16">
        <v>0.3</v>
      </c>
      <c r="L1163" s="38">
        <v>-19.338199999999993</v>
      </c>
      <c r="M1163" s="19">
        <f t="shared" si="162"/>
        <v>2016</v>
      </c>
      <c r="N1163" s="19">
        <f t="shared" si="163"/>
        <v>9</v>
      </c>
      <c r="O1163" s="19">
        <f t="shared" si="164"/>
        <v>37</v>
      </c>
      <c r="P1163" s="12">
        <f t="shared" si="165"/>
        <v>198901.4360000001</v>
      </c>
      <c r="Q1163" s="12">
        <f t="shared" si="166"/>
        <v>77352.384700000039</v>
      </c>
      <c r="R1163" s="12">
        <f t="shared" si="167"/>
        <v>22509.903599999998</v>
      </c>
      <c r="S1163" s="10">
        <f t="shared" si="168"/>
        <v>193</v>
      </c>
      <c r="T1163" s="10">
        <f t="shared" si="169"/>
        <v>31</v>
      </c>
      <c r="U1163" s="46">
        <f t="shared" si="170"/>
        <v>409.27097454545452</v>
      </c>
    </row>
    <row r="1164" spans="1:21" s="27" customFormat="1" x14ac:dyDescent="0.45">
      <c r="A1164" s="40">
        <v>42618</v>
      </c>
      <c r="B1164" s="9">
        <v>42622</v>
      </c>
      <c r="C1164" s="7" t="s">
        <v>9</v>
      </c>
      <c r="D1164" s="7" t="s">
        <v>77</v>
      </c>
      <c r="E1164" s="7" t="s">
        <v>78</v>
      </c>
      <c r="F1164" s="7" t="s">
        <v>79</v>
      </c>
      <c r="G1164" s="7" t="s">
        <v>13</v>
      </c>
      <c r="H1164" s="7" t="s">
        <v>3226</v>
      </c>
      <c r="I1164" s="16">
        <v>887.27099999999984</v>
      </c>
      <c r="J1164" s="16">
        <v>3</v>
      </c>
      <c r="K1164" s="16">
        <v>0.3</v>
      </c>
      <c r="L1164" s="38">
        <v>-63.376499999999965</v>
      </c>
      <c r="M1164" s="19">
        <f t="shared" si="162"/>
        <v>2016</v>
      </c>
      <c r="N1164" s="19">
        <f t="shared" si="163"/>
        <v>9</v>
      </c>
      <c r="O1164" s="19">
        <f t="shared" si="164"/>
        <v>37</v>
      </c>
      <c r="P1164" s="12">
        <f t="shared" si="165"/>
        <v>198901.4360000001</v>
      </c>
      <c r="Q1164" s="12">
        <f t="shared" si="166"/>
        <v>77352.384700000039</v>
      </c>
      <c r="R1164" s="12">
        <f t="shared" si="167"/>
        <v>22509.903599999998</v>
      </c>
      <c r="S1164" s="10">
        <f t="shared" si="168"/>
        <v>193</v>
      </c>
      <c r="T1164" s="10">
        <f t="shared" si="169"/>
        <v>31</v>
      </c>
      <c r="U1164" s="46">
        <f t="shared" si="170"/>
        <v>409.27097454545452</v>
      </c>
    </row>
    <row r="1165" spans="1:21" s="27" customFormat="1" x14ac:dyDescent="0.45">
      <c r="A1165" s="40">
        <v>42619</v>
      </c>
      <c r="B1165" s="9">
        <v>42622</v>
      </c>
      <c r="C1165" s="7" t="s">
        <v>9</v>
      </c>
      <c r="D1165" s="7" t="s">
        <v>138</v>
      </c>
      <c r="E1165" s="7" t="s">
        <v>139</v>
      </c>
      <c r="F1165" s="7" t="s">
        <v>79</v>
      </c>
      <c r="G1165" s="7" t="s">
        <v>13</v>
      </c>
      <c r="H1165" s="7" t="s">
        <v>14</v>
      </c>
      <c r="I1165" s="16">
        <v>722.35200000000009</v>
      </c>
      <c r="J1165" s="16">
        <v>3</v>
      </c>
      <c r="K1165" s="16">
        <v>0.2</v>
      </c>
      <c r="L1165" s="38">
        <v>90.293999999999926</v>
      </c>
      <c r="M1165" s="19">
        <f t="shared" si="162"/>
        <v>2016</v>
      </c>
      <c r="N1165" s="19">
        <f t="shared" si="163"/>
        <v>9</v>
      </c>
      <c r="O1165" s="19">
        <f t="shared" si="164"/>
        <v>37</v>
      </c>
      <c r="P1165" s="12">
        <f t="shared" si="165"/>
        <v>198901.4360000001</v>
      </c>
      <c r="Q1165" s="12">
        <f t="shared" si="166"/>
        <v>77352.384700000039</v>
      </c>
      <c r="R1165" s="12">
        <f t="shared" si="167"/>
        <v>22509.903599999998</v>
      </c>
      <c r="S1165" s="10">
        <f t="shared" si="168"/>
        <v>193</v>
      </c>
      <c r="T1165" s="10">
        <f t="shared" si="169"/>
        <v>31</v>
      </c>
      <c r="U1165" s="46">
        <f t="shared" si="170"/>
        <v>409.27097454545452</v>
      </c>
    </row>
    <row r="1166" spans="1:21" s="27" customFormat="1" x14ac:dyDescent="0.45">
      <c r="A1166" s="40">
        <v>42621</v>
      </c>
      <c r="B1166" s="9">
        <v>42623</v>
      </c>
      <c r="C1166" s="7" t="s">
        <v>9</v>
      </c>
      <c r="D1166" s="7" t="s">
        <v>95</v>
      </c>
      <c r="E1166" s="7" t="s">
        <v>54</v>
      </c>
      <c r="F1166" s="7" t="s">
        <v>55</v>
      </c>
      <c r="G1166" s="7" t="s">
        <v>13</v>
      </c>
      <c r="H1166" s="7" t="s">
        <v>14</v>
      </c>
      <c r="I1166" s="16">
        <v>2396.2655999999997</v>
      </c>
      <c r="J1166" s="16">
        <v>4</v>
      </c>
      <c r="K1166" s="16">
        <v>0.32</v>
      </c>
      <c r="L1166" s="38">
        <v>-317.15280000000007</v>
      </c>
      <c r="M1166" s="19">
        <f t="shared" si="162"/>
        <v>2016</v>
      </c>
      <c r="N1166" s="19">
        <f t="shared" si="163"/>
        <v>9</v>
      </c>
      <c r="O1166" s="19">
        <f t="shared" si="164"/>
        <v>37</v>
      </c>
      <c r="P1166" s="12">
        <f t="shared" si="165"/>
        <v>198901.4360000001</v>
      </c>
      <c r="Q1166" s="12">
        <f t="shared" si="166"/>
        <v>77352.384700000039</v>
      </c>
      <c r="R1166" s="12">
        <f t="shared" si="167"/>
        <v>22509.903599999998</v>
      </c>
      <c r="S1166" s="10">
        <f t="shared" si="168"/>
        <v>193</v>
      </c>
      <c r="T1166" s="10">
        <f t="shared" si="169"/>
        <v>31</v>
      </c>
      <c r="U1166" s="46">
        <f t="shared" si="170"/>
        <v>409.27097454545452</v>
      </c>
    </row>
    <row r="1167" spans="1:21" s="27" customFormat="1" x14ac:dyDescent="0.45">
      <c r="A1167" s="40">
        <v>42621</v>
      </c>
      <c r="B1167" s="9">
        <v>42627</v>
      </c>
      <c r="C1167" s="7" t="s">
        <v>52</v>
      </c>
      <c r="D1167" s="7" t="s">
        <v>2295</v>
      </c>
      <c r="E1167" s="7" t="s">
        <v>601</v>
      </c>
      <c r="F1167" s="7" t="s">
        <v>79</v>
      </c>
      <c r="G1167" s="7" t="s">
        <v>13</v>
      </c>
      <c r="H1167" s="7" t="s">
        <v>14</v>
      </c>
      <c r="I1167" s="16">
        <v>173.94</v>
      </c>
      <c r="J1167" s="16">
        <v>3</v>
      </c>
      <c r="K1167" s="16">
        <v>0</v>
      </c>
      <c r="L1167" s="38">
        <v>13.915199999999992</v>
      </c>
      <c r="M1167" s="19">
        <f t="shared" si="162"/>
        <v>2016</v>
      </c>
      <c r="N1167" s="19">
        <f t="shared" si="163"/>
        <v>9</v>
      </c>
      <c r="O1167" s="19">
        <f t="shared" si="164"/>
        <v>37</v>
      </c>
      <c r="P1167" s="12">
        <f t="shared" si="165"/>
        <v>198901.4360000001</v>
      </c>
      <c r="Q1167" s="12">
        <f t="shared" si="166"/>
        <v>77352.384700000039</v>
      </c>
      <c r="R1167" s="12">
        <f t="shared" si="167"/>
        <v>22509.903599999998</v>
      </c>
      <c r="S1167" s="10">
        <f t="shared" si="168"/>
        <v>193</v>
      </c>
      <c r="T1167" s="10">
        <f t="shared" si="169"/>
        <v>31</v>
      </c>
      <c r="U1167" s="46">
        <f t="shared" si="170"/>
        <v>409.27097454545452</v>
      </c>
    </row>
    <row r="1168" spans="1:21" s="27" customFormat="1" x14ac:dyDescent="0.45">
      <c r="A1168" s="40">
        <v>42621</v>
      </c>
      <c r="B1168" s="9">
        <v>42627</v>
      </c>
      <c r="C1168" s="7" t="s">
        <v>9</v>
      </c>
      <c r="D1168" s="7" t="s">
        <v>2389</v>
      </c>
      <c r="E1168" s="7" t="s">
        <v>110</v>
      </c>
      <c r="F1168" s="7" t="s">
        <v>55</v>
      </c>
      <c r="G1168" s="7" t="s">
        <v>13</v>
      </c>
      <c r="H1168" s="7" t="s">
        <v>3228</v>
      </c>
      <c r="I1168" s="16">
        <v>14.136000000000003</v>
      </c>
      <c r="J1168" s="16">
        <v>2</v>
      </c>
      <c r="K1168" s="16">
        <v>0.6</v>
      </c>
      <c r="L1168" s="38">
        <v>-7.774799999999999</v>
      </c>
      <c r="M1168" s="19">
        <f t="shared" si="162"/>
        <v>2016</v>
      </c>
      <c r="N1168" s="19">
        <f t="shared" si="163"/>
        <v>9</v>
      </c>
      <c r="O1168" s="19">
        <f t="shared" si="164"/>
        <v>37</v>
      </c>
      <c r="P1168" s="12">
        <f t="shared" si="165"/>
        <v>198901.4360000001</v>
      </c>
      <c r="Q1168" s="12">
        <f t="shared" si="166"/>
        <v>77352.384700000039</v>
      </c>
      <c r="R1168" s="12">
        <f t="shared" si="167"/>
        <v>22509.903599999998</v>
      </c>
      <c r="S1168" s="10">
        <f t="shared" si="168"/>
        <v>193</v>
      </c>
      <c r="T1168" s="10">
        <f t="shared" si="169"/>
        <v>31</v>
      </c>
      <c r="U1168" s="46">
        <f t="shared" si="170"/>
        <v>409.27097454545452</v>
      </c>
    </row>
    <row r="1169" spans="1:21" s="27" customFormat="1" x14ac:dyDescent="0.45">
      <c r="A1169" s="40">
        <v>42621</v>
      </c>
      <c r="B1169" s="9">
        <v>42627</v>
      </c>
      <c r="C1169" s="7" t="s">
        <v>9</v>
      </c>
      <c r="D1169" s="7" t="s">
        <v>2389</v>
      </c>
      <c r="E1169" s="7" t="s">
        <v>110</v>
      </c>
      <c r="F1169" s="7" t="s">
        <v>55</v>
      </c>
      <c r="G1169" s="7" t="s">
        <v>13</v>
      </c>
      <c r="H1169" s="7" t="s">
        <v>29</v>
      </c>
      <c r="I1169" s="16">
        <v>601.47</v>
      </c>
      <c r="J1169" s="16">
        <v>3</v>
      </c>
      <c r="K1169" s="16">
        <v>0.5</v>
      </c>
      <c r="L1169" s="38">
        <v>-300.73500000000001</v>
      </c>
      <c r="M1169" s="19">
        <f t="shared" si="162"/>
        <v>2016</v>
      </c>
      <c r="N1169" s="19">
        <f t="shared" si="163"/>
        <v>9</v>
      </c>
      <c r="O1169" s="19">
        <f t="shared" si="164"/>
        <v>37</v>
      </c>
      <c r="P1169" s="12">
        <f t="shared" si="165"/>
        <v>198901.4360000001</v>
      </c>
      <c r="Q1169" s="12">
        <f t="shared" si="166"/>
        <v>77352.384700000039</v>
      </c>
      <c r="R1169" s="12">
        <f t="shared" si="167"/>
        <v>22509.903599999998</v>
      </c>
      <c r="S1169" s="10">
        <f t="shared" si="168"/>
        <v>193</v>
      </c>
      <c r="T1169" s="10">
        <f t="shared" si="169"/>
        <v>31</v>
      </c>
      <c r="U1169" s="46">
        <f t="shared" si="170"/>
        <v>409.27097454545452</v>
      </c>
    </row>
    <row r="1170" spans="1:21" s="27" customFormat="1" x14ac:dyDescent="0.45">
      <c r="A1170" s="40">
        <v>42621</v>
      </c>
      <c r="B1170" s="9">
        <v>42621</v>
      </c>
      <c r="C1170" s="7" t="s">
        <v>9</v>
      </c>
      <c r="D1170" s="7" t="s">
        <v>1183</v>
      </c>
      <c r="E1170" s="7" t="s">
        <v>20</v>
      </c>
      <c r="F1170" s="7" t="s">
        <v>21</v>
      </c>
      <c r="G1170" s="7" t="s">
        <v>13</v>
      </c>
      <c r="H1170" s="7" t="s">
        <v>29</v>
      </c>
      <c r="I1170" s="16">
        <v>146.04000000000002</v>
      </c>
      <c r="J1170" s="16">
        <v>1</v>
      </c>
      <c r="K1170" s="16">
        <v>0.2</v>
      </c>
      <c r="L1170" s="38">
        <v>-12.778499999999994</v>
      </c>
      <c r="M1170" s="19">
        <f t="shared" si="162"/>
        <v>2016</v>
      </c>
      <c r="N1170" s="19">
        <f t="shared" si="163"/>
        <v>9</v>
      </c>
      <c r="O1170" s="19">
        <f t="shared" si="164"/>
        <v>37</v>
      </c>
      <c r="P1170" s="12">
        <f t="shared" si="165"/>
        <v>198901.4360000001</v>
      </c>
      <c r="Q1170" s="12">
        <f t="shared" si="166"/>
        <v>77352.384700000039</v>
      </c>
      <c r="R1170" s="12">
        <f t="shared" si="167"/>
        <v>22509.903599999998</v>
      </c>
      <c r="S1170" s="10">
        <f t="shared" si="168"/>
        <v>193</v>
      </c>
      <c r="T1170" s="10">
        <f t="shared" si="169"/>
        <v>31</v>
      </c>
      <c r="U1170" s="46">
        <f t="shared" si="170"/>
        <v>409.27097454545452</v>
      </c>
    </row>
    <row r="1171" spans="1:21" s="27" customFormat="1" x14ac:dyDescent="0.45">
      <c r="A1171" s="40">
        <v>42621</v>
      </c>
      <c r="B1171" s="9">
        <v>42626</v>
      </c>
      <c r="C1171" s="7" t="s">
        <v>9</v>
      </c>
      <c r="D1171" s="7" t="s">
        <v>48</v>
      </c>
      <c r="E1171" s="7" t="s">
        <v>49</v>
      </c>
      <c r="F1171" s="7" t="s">
        <v>21</v>
      </c>
      <c r="G1171" s="7" t="s">
        <v>13</v>
      </c>
      <c r="H1171" s="7" t="s">
        <v>3228</v>
      </c>
      <c r="I1171" s="16">
        <v>43.13</v>
      </c>
      <c r="J1171" s="16">
        <v>1</v>
      </c>
      <c r="K1171" s="16">
        <v>0</v>
      </c>
      <c r="L1171" s="38">
        <v>14.664200000000001</v>
      </c>
      <c r="M1171" s="19">
        <f t="shared" si="162"/>
        <v>2016</v>
      </c>
      <c r="N1171" s="19">
        <f t="shared" si="163"/>
        <v>9</v>
      </c>
      <c r="O1171" s="19">
        <f t="shared" si="164"/>
        <v>37</v>
      </c>
      <c r="P1171" s="12">
        <f t="shared" si="165"/>
        <v>198901.4360000001</v>
      </c>
      <c r="Q1171" s="12">
        <f t="shared" si="166"/>
        <v>77352.384700000039</v>
      </c>
      <c r="R1171" s="12">
        <f t="shared" si="167"/>
        <v>22509.903599999998</v>
      </c>
      <c r="S1171" s="10">
        <f t="shared" si="168"/>
        <v>193</v>
      </c>
      <c r="T1171" s="10">
        <f t="shared" si="169"/>
        <v>31</v>
      </c>
      <c r="U1171" s="46">
        <f t="shared" si="170"/>
        <v>409.27097454545452</v>
      </c>
    </row>
    <row r="1172" spans="1:21" s="27" customFormat="1" x14ac:dyDescent="0.45">
      <c r="A1172" s="40">
        <v>42622</v>
      </c>
      <c r="B1172" s="9">
        <v>42627</v>
      </c>
      <c r="C1172" s="7" t="s">
        <v>52</v>
      </c>
      <c r="D1172" s="7" t="s">
        <v>402</v>
      </c>
      <c r="E1172" s="7" t="s">
        <v>54</v>
      </c>
      <c r="F1172" s="7" t="s">
        <v>55</v>
      </c>
      <c r="G1172" s="7" t="s">
        <v>13</v>
      </c>
      <c r="H1172" s="7" t="s">
        <v>3228</v>
      </c>
      <c r="I1172" s="16">
        <v>15.008000000000003</v>
      </c>
      <c r="J1172" s="16">
        <v>4</v>
      </c>
      <c r="K1172" s="16">
        <v>0.6</v>
      </c>
      <c r="L1172" s="38">
        <v>-12.006399999999999</v>
      </c>
      <c r="M1172" s="19">
        <f t="shared" si="162"/>
        <v>2016</v>
      </c>
      <c r="N1172" s="19">
        <f t="shared" si="163"/>
        <v>9</v>
      </c>
      <c r="O1172" s="19">
        <f t="shared" si="164"/>
        <v>37</v>
      </c>
      <c r="P1172" s="12">
        <f t="shared" si="165"/>
        <v>198901.4360000001</v>
      </c>
      <c r="Q1172" s="12">
        <f t="shared" si="166"/>
        <v>77352.384700000039</v>
      </c>
      <c r="R1172" s="12">
        <f t="shared" si="167"/>
        <v>22509.903599999998</v>
      </c>
      <c r="S1172" s="10">
        <f t="shared" si="168"/>
        <v>193</v>
      </c>
      <c r="T1172" s="10">
        <f t="shared" si="169"/>
        <v>31</v>
      </c>
      <c r="U1172" s="46">
        <f t="shared" si="170"/>
        <v>409.27097454545452</v>
      </c>
    </row>
    <row r="1173" spans="1:21" s="27" customFormat="1" x14ac:dyDescent="0.45">
      <c r="A1173" s="40">
        <v>42623</v>
      </c>
      <c r="B1173" s="9">
        <v>42627</v>
      </c>
      <c r="C1173" s="7" t="s">
        <v>9</v>
      </c>
      <c r="D1173" s="7" t="s">
        <v>95</v>
      </c>
      <c r="E1173" s="7" t="s">
        <v>54</v>
      </c>
      <c r="F1173" s="7" t="s">
        <v>55</v>
      </c>
      <c r="G1173" s="7" t="s">
        <v>13</v>
      </c>
      <c r="H1173" s="7" t="s">
        <v>29</v>
      </c>
      <c r="I1173" s="16">
        <v>300.93</v>
      </c>
      <c r="J1173" s="16">
        <v>5</v>
      </c>
      <c r="K1173" s="16">
        <v>0.3</v>
      </c>
      <c r="L1173" s="38">
        <v>-34.39200000000001</v>
      </c>
      <c r="M1173" s="19">
        <f t="shared" si="162"/>
        <v>2016</v>
      </c>
      <c r="N1173" s="19">
        <f t="shared" si="163"/>
        <v>9</v>
      </c>
      <c r="O1173" s="19">
        <f t="shared" si="164"/>
        <v>37</v>
      </c>
      <c r="P1173" s="12">
        <f t="shared" si="165"/>
        <v>198901.4360000001</v>
      </c>
      <c r="Q1173" s="12">
        <f t="shared" si="166"/>
        <v>77352.384700000039</v>
      </c>
      <c r="R1173" s="12">
        <f t="shared" si="167"/>
        <v>22509.903599999998</v>
      </c>
      <c r="S1173" s="10">
        <f t="shared" si="168"/>
        <v>193</v>
      </c>
      <c r="T1173" s="10">
        <f t="shared" si="169"/>
        <v>31</v>
      </c>
      <c r="U1173" s="46">
        <f t="shared" si="170"/>
        <v>409.27097454545452</v>
      </c>
    </row>
    <row r="1174" spans="1:21" s="27" customFormat="1" x14ac:dyDescent="0.45">
      <c r="A1174" s="40">
        <v>42625</v>
      </c>
      <c r="B1174" s="9">
        <v>42627</v>
      </c>
      <c r="C1174" s="7" t="s">
        <v>18</v>
      </c>
      <c r="D1174" s="7" t="s">
        <v>551</v>
      </c>
      <c r="E1174" s="7" t="s">
        <v>228</v>
      </c>
      <c r="F1174" s="7" t="s">
        <v>21</v>
      </c>
      <c r="G1174" s="7" t="s">
        <v>13</v>
      </c>
      <c r="H1174" s="7" t="s">
        <v>3228</v>
      </c>
      <c r="I1174" s="16">
        <v>15.136000000000003</v>
      </c>
      <c r="J1174" s="16">
        <v>4</v>
      </c>
      <c r="K1174" s="16">
        <v>0.2</v>
      </c>
      <c r="L1174" s="38">
        <v>3.5948000000000011</v>
      </c>
      <c r="M1174" s="19">
        <f t="shared" si="162"/>
        <v>2016</v>
      </c>
      <c r="N1174" s="19">
        <f t="shared" si="163"/>
        <v>9</v>
      </c>
      <c r="O1174" s="19">
        <f t="shared" si="164"/>
        <v>38</v>
      </c>
      <c r="P1174" s="12">
        <f t="shared" si="165"/>
        <v>198901.4360000001</v>
      </c>
      <c r="Q1174" s="12">
        <f t="shared" si="166"/>
        <v>77352.384700000039</v>
      </c>
      <c r="R1174" s="12">
        <f t="shared" si="167"/>
        <v>25917.395999999997</v>
      </c>
      <c r="S1174" s="10">
        <f t="shared" si="168"/>
        <v>196</v>
      </c>
      <c r="T1174" s="10">
        <f t="shared" si="169"/>
        <v>29</v>
      </c>
      <c r="U1174" s="46">
        <f t="shared" si="170"/>
        <v>489.00747169811314</v>
      </c>
    </row>
    <row r="1175" spans="1:21" s="27" customFormat="1" x14ac:dyDescent="0.45">
      <c r="A1175" s="40">
        <v>42625</v>
      </c>
      <c r="B1175" s="9">
        <v>42627</v>
      </c>
      <c r="C1175" s="7" t="s">
        <v>18</v>
      </c>
      <c r="D1175" s="7" t="s">
        <v>551</v>
      </c>
      <c r="E1175" s="7" t="s">
        <v>228</v>
      </c>
      <c r="F1175" s="7" t="s">
        <v>21</v>
      </c>
      <c r="G1175" s="7" t="s">
        <v>13</v>
      </c>
      <c r="H1175" s="7" t="s">
        <v>3226</v>
      </c>
      <c r="I1175" s="16">
        <v>466.76800000000003</v>
      </c>
      <c r="J1175" s="16">
        <v>2</v>
      </c>
      <c r="K1175" s="16">
        <v>0.2</v>
      </c>
      <c r="L1175" s="38">
        <v>52.511399999999981</v>
      </c>
      <c r="M1175" s="19">
        <f t="shared" si="162"/>
        <v>2016</v>
      </c>
      <c r="N1175" s="19">
        <f t="shared" si="163"/>
        <v>9</v>
      </c>
      <c r="O1175" s="19">
        <f t="shared" si="164"/>
        <v>38</v>
      </c>
      <c r="P1175" s="12">
        <f t="shared" si="165"/>
        <v>198901.4360000001</v>
      </c>
      <c r="Q1175" s="12">
        <f t="shared" si="166"/>
        <v>77352.384700000039</v>
      </c>
      <c r="R1175" s="12">
        <f t="shared" si="167"/>
        <v>25917.395999999997</v>
      </c>
      <c r="S1175" s="10">
        <f t="shared" si="168"/>
        <v>196</v>
      </c>
      <c r="T1175" s="10">
        <f t="shared" si="169"/>
        <v>29</v>
      </c>
      <c r="U1175" s="46">
        <f t="shared" si="170"/>
        <v>489.00747169811314</v>
      </c>
    </row>
    <row r="1176" spans="1:21" s="27" customFormat="1" x14ac:dyDescent="0.45">
      <c r="A1176" s="40">
        <v>42625</v>
      </c>
      <c r="B1176" s="9">
        <v>42627</v>
      </c>
      <c r="C1176" s="7" t="s">
        <v>18</v>
      </c>
      <c r="D1176" s="7" t="s">
        <v>551</v>
      </c>
      <c r="E1176" s="7" t="s">
        <v>228</v>
      </c>
      <c r="F1176" s="7" t="s">
        <v>21</v>
      </c>
      <c r="G1176" s="7" t="s">
        <v>13</v>
      </c>
      <c r="H1176" s="7" t="s">
        <v>3228</v>
      </c>
      <c r="I1176" s="16">
        <v>15.231999999999999</v>
      </c>
      <c r="J1176" s="16">
        <v>1</v>
      </c>
      <c r="K1176" s="16">
        <v>0.2</v>
      </c>
      <c r="L1176" s="38">
        <v>1.7135999999999978</v>
      </c>
      <c r="M1176" s="19">
        <f t="shared" si="162"/>
        <v>2016</v>
      </c>
      <c r="N1176" s="19">
        <f t="shared" si="163"/>
        <v>9</v>
      </c>
      <c r="O1176" s="19">
        <f t="shared" si="164"/>
        <v>38</v>
      </c>
      <c r="P1176" s="12">
        <f t="shared" si="165"/>
        <v>198901.4360000001</v>
      </c>
      <c r="Q1176" s="12">
        <f t="shared" si="166"/>
        <v>77352.384700000039</v>
      </c>
      <c r="R1176" s="12">
        <f t="shared" si="167"/>
        <v>25917.395999999997</v>
      </c>
      <c r="S1176" s="10">
        <f t="shared" si="168"/>
        <v>196</v>
      </c>
      <c r="T1176" s="10">
        <f t="shared" si="169"/>
        <v>29</v>
      </c>
      <c r="U1176" s="46">
        <f t="shared" si="170"/>
        <v>489.00747169811314</v>
      </c>
    </row>
    <row r="1177" spans="1:21" s="27" customFormat="1" x14ac:dyDescent="0.45">
      <c r="A1177" s="40">
        <v>42625</v>
      </c>
      <c r="B1177" s="9">
        <v>42630</v>
      </c>
      <c r="C1177" s="7" t="s">
        <v>18</v>
      </c>
      <c r="D1177" s="7" t="s">
        <v>164</v>
      </c>
      <c r="E1177" s="7" t="s">
        <v>165</v>
      </c>
      <c r="F1177" s="7" t="s">
        <v>12</v>
      </c>
      <c r="G1177" s="7" t="s">
        <v>13</v>
      </c>
      <c r="H1177" s="7" t="s">
        <v>3226</v>
      </c>
      <c r="I1177" s="16">
        <v>1059.1199999999999</v>
      </c>
      <c r="J1177" s="16">
        <v>4</v>
      </c>
      <c r="K1177" s="16">
        <v>0</v>
      </c>
      <c r="L1177" s="38">
        <v>307.14479999999992</v>
      </c>
      <c r="M1177" s="19">
        <f t="shared" si="162"/>
        <v>2016</v>
      </c>
      <c r="N1177" s="19">
        <f t="shared" si="163"/>
        <v>9</v>
      </c>
      <c r="O1177" s="19">
        <f t="shared" si="164"/>
        <v>38</v>
      </c>
      <c r="P1177" s="12">
        <f t="shared" si="165"/>
        <v>198901.4360000001</v>
      </c>
      <c r="Q1177" s="12">
        <f t="shared" si="166"/>
        <v>77352.384700000039</v>
      </c>
      <c r="R1177" s="12">
        <f t="shared" si="167"/>
        <v>25917.395999999997</v>
      </c>
      <c r="S1177" s="10">
        <f t="shared" si="168"/>
        <v>196</v>
      </c>
      <c r="T1177" s="10">
        <f t="shared" si="169"/>
        <v>29</v>
      </c>
      <c r="U1177" s="46">
        <f t="shared" si="170"/>
        <v>489.00747169811314</v>
      </c>
    </row>
    <row r="1178" spans="1:21" s="27" customFormat="1" x14ac:dyDescent="0.45">
      <c r="A1178" s="40">
        <v>42625</v>
      </c>
      <c r="B1178" s="9">
        <v>42626</v>
      </c>
      <c r="C1178" s="7" t="s">
        <v>52</v>
      </c>
      <c r="D1178" s="7" t="s">
        <v>707</v>
      </c>
      <c r="E1178" s="7" t="s">
        <v>228</v>
      </c>
      <c r="F1178" s="7" t="s">
        <v>21</v>
      </c>
      <c r="G1178" s="7" t="s">
        <v>13</v>
      </c>
      <c r="H1178" s="7" t="s">
        <v>3226</v>
      </c>
      <c r="I1178" s="16">
        <v>83.13600000000001</v>
      </c>
      <c r="J1178" s="16">
        <v>4</v>
      </c>
      <c r="K1178" s="16">
        <v>0.2</v>
      </c>
      <c r="L1178" s="38">
        <v>5.1960000000000015</v>
      </c>
      <c r="M1178" s="19">
        <f t="shared" si="162"/>
        <v>2016</v>
      </c>
      <c r="N1178" s="19">
        <f t="shared" si="163"/>
        <v>9</v>
      </c>
      <c r="O1178" s="19">
        <f t="shared" si="164"/>
        <v>38</v>
      </c>
      <c r="P1178" s="12">
        <f t="shared" si="165"/>
        <v>198901.4360000001</v>
      </c>
      <c r="Q1178" s="12">
        <f t="shared" si="166"/>
        <v>77352.384700000039</v>
      </c>
      <c r="R1178" s="12">
        <f t="shared" si="167"/>
        <v>25917.395999999997</v>
      </c>
      <c r="S1178" s="10">
        <f t="shared" si="168"/>
        <v>196</v>
      </c>
      <c r="T1178" s="10">
        <f t="shared" si="169"/>
        <v>29</v>
      </c>
      <c r="U1178" s="46">
        <f t="shared" si="170"/>
        <v>489.00747169811314</v>
      </c>
    </row>
    <row r="1179" spans="1:21" s="27" customFormat="1" x14ac:dyDescent="0.45">
      <c r="A1179" s="40">
        <v>42625</v>
      </c>
      <c r="B1179" s="9">
        <v>42629</v>
      </c>
      <c r="C1179" s="7" t="s">
        <v>18</v>
      </c>
      <c r="D1179" s="7" t="s">
        <v>3027</v>
      </c>
      <c r="E1179" s="7" t="s">
        <v>139</v>
      </c>
      <c r="F1179" s="7" t="s">
        <v>79</v>
      </c>
      <c r="G1179" s="7" t="s">
        <v>13</v>
      </c>
      <c r="H1179" s="7" t="s">
        <v>3228</v>
      </c>
      <c r="I1179" s="16">
        <v>40.479999999999997</v>
      </c>
      <c r="J1179" s="16">
        <v>2</v>
      </c>
      <c r="K1179" s="16">
        <v>0</v>
      </c>
      <c r="L1179" s="38">
        <v>14.572799999999997</v>
      </c>
      <c r="M1179" s="19">
        <f t="shared" si="162"/>
        <v>2016</v>
      </c>
      <c r="N1179" s="19">
        <f t="shared" si="163"/>
        <v>9</v>
      </c>
      <c r="O1179" s="19">
        <f t="shared" si="164"/>
        <v>38</v>
      </c>
      <c r="P1179" s="12">
        <f t="shared" si="165"/>
        <v>198901.4360000001</v>
      </c>
      <c r="Q1179" s="12">
        <f t="shared" si="166"/>
        <v>77352.384700000039</v>
      </c>
      <c r="R1179" s="12">
        <f t="shared" si="167"/>
        <v>25917.395999999997</v>
      </c>
      <c r="S1179" s="10">
        <f t="shared" si="168"/>
        <v>196</v>
      </c>
      <c r="T1179" s="10">
        <f t="shared" si="169"/>
        <v>29</v>
      </c>
      <c r="U1179" s="46">
        <f t="shared" si="170"/>
        <v>489.00747169811314</v>
      </c>
    </row>
    <row r="1180" spans="1:21" s="27" customFormat="1" x14ac:dyDescent="0.45">
      <c r="A1180" s="40">
        <v>42626</v>
      </c>
      <c r="B1180" s="9">
        <v>42631</v>
      </c>
      <c r="C1180" s="7" t="s">
        <v>9</v>
      </c>
      <c r="D1180" s="7" t="s">
        <v>1177</v>
      </c>
      <c r="E1180" s="7" t="s">
        <v>73</v>
      </c>
      <c r="F1180" s="7" t="s">
        <v>55</v>
      </c>
      <c r="G1180" s="7" t="s">
        <v>13</v>
      </c>
      <c r="H1180" s="7" t="s">
        <v>3228</v>
      </c>
      <c r="I1180" s="16">
        <v>1336.4399999999998</v>
      </c>
      <c r="J1180" s="16">
        <v>14</v>
      </c>
      <c r="K1180" s="16">
        <v>0</v>
      </c>
      <c r="L1180" s="38">
        <v>387.56759999999986</v>
      </c>
      <c r="M1180" s="19">
        <f t="shared" si="162"/>
        <v>2016</v>
      </c>
      <c r="N1180" s="19">
        <f t="shared" si="163"/>
        <v>9</v>
      </c>
      <c r="O1180" s="19">
        <f t="shared" si="164"/>
        <v>38</v>
      </c>
      <c r="P1180" s="12">
        <f t="shared" si="165"/>
        <v>198901.4360000001</v>
      </c>
      <c r="Q1180" s="12">
        <f t="shared" si="166"/>
        <v>77352.384700000039</v>
      </c>
      <c r="R1180" s="12">
        <f t="shared" si="167"/>
        <v>25917.395999999997</v>
      </c>
      <c r="S1180" s="10">
        <f t="shared" si="168"/>
        <v>196</v>
      </c>
      <c r="T1180" s="10">
        <f t="shared" si="169"/>
        <v>29</v>
      </c>
      <c r="U1180" s="46">
        <f t="shared" si="170"/>
        <v>489.00747169811314</v>
      </c>
    </row>
    <row r="1181" spans="1:21" s="27" customFormat="1" x14ac:dyDescent="0.45">
      <c r="A1181" s="40">
        <v>42628</v>
      </c>
      <c r="B1181" s="9">
        <v>42633</v>
      </c>
      <c r="C1181" s="7" t="s">
        <v>18</v>
      </c>
      <c r="D1181" s="7" t="s">
        <v>3189</v>
      </c>
      <c r="E1181" s="7" t="s">
        <v>2557</v>
      </c>
      <c r="F1181" s="7" t="s">
        <v>21</v>
      </c>
      <c r="G1181" s="7" t="s">
        <v>13</v>
      </c>
      <c r="H1181" s="7" t="s">
        <v>29</v>
      </c>
      <c r="I1181" s="16">
        <v>1128.3899999999999</v>
      </c>
      <c r="J1181" s="16">
        <v>3</v>
      </c>
      <c r="K1181" s="16">
        <v>0</v>
      </c>
      <c r="L1181" s="38">
        <v>259.52970000000005</v>
      </c>
      <c r="M1181" s="19">
        <f t="shared" si="162"/>
        <v>2016</v>
      </c>
      <c r="N1181" s="19">
        <f t="shared" si="163"/>
        <v>9</v>
      </c>
      <c r="O1181" s="19">
        <f t="shared" si="164"/>
        <v>38</v>
      </c>
      <c r="P1181" s="12">
        <f t="shared" si="165"/>
        <v>198901.4360000001</v>
      </c>
      <c r="Q1181" s="12">
        <f t="shared" si="166"/>
        <v>77352.384700000039</v>
      </c>
      <c r="R1181" s="12">
        <f t="shared" si="167"/>
        <v>25917.395999999997</v>
      </c>
      <c r="S1181" s="10">
        <f t="shared" si="168"/>
        <v>196</v>
      </c>
      <c r="T1181" s="10">
        <f t="shared" si="169"/>
        <v>29</v>
      </c>
      <c r="U1181" s="46">
        <f t="shared" si="170"/>
        <v>489.00747169811314</v>
      </c>
    </row>
    <row r="1182" spans="1:21" s="27" customFormat="1" x14ac:dyDescent="0.45">
      <c r="A1182" s="40">
        <v>42629</v>
      </c>
      <c r="B1182" s="9">
        <v>42635</v>
      </c>
      <c r="C1182" s="7" t="s">
        <v>18</v>
      </c>
      <c r="D1182" s="7" t="s">
        <v>312</v>
      </c>
      <c r="E1182" s="7" t="s">
        <v>20</v>
      </c>
      <c r="F1182" s="7" t="s">
        <v>21</v>
      </c>
      <c r="G1182" s="7" t="s">
        <v>13</v>
      </c>
      <c r="H1182" s="7" t="s">
        <v>14</v>
      </c>
      <c r="I1182" s="16">
        <v>273.666</v>
      </c>
      <c r="J1182" s="16">
        <v>2</v>
      </c>
      <c r="K1182" s="16">
        <v>0.15</v>
      </c>
      <c r="L1182" s="38">
        <v>-12.878400000000013</v>
      </c>
      <c r="M1182" s="19">
        <f t="shared" si="162"/>
        <v>2016</v>
      </c>
      <c r="N1182" s="19">
        <f t="shared" si="163"/>
        <v>9</v>
      </c>
      <c r="O1182" s="19">
        <f t="shared" si="164"/>
        <v>38</v>
      </c>
      <c r="P1182" s="12">
        <f t="shared" si="165"/>
        <v>198901.4360000001</v>
      </c>
      <c r="Q1182" s="12">
        <f t="shared" si="166"/>
        <v>77352.384700000039</v>
      </c>
      <c r="R1182" s="12">
        <f t="shared" si="167"/>
        <v>25917.395999999997</v>
      </c>
      <c r="S1182" s="10">
        <f t="shared" si="168"/>
        <v>196</v>
      </c>
      <c r="T1182" s="10">
        <f t="shared" si="169"/>
        <v>29</v>
      </c>
      <c r="U1182" s="46">
        <f t="shared" si="170"/>
        <v>489.00747169811314</v>
      </c>
    </row>
    <row r="1183" spans="1:21" s="27" customFormat="1" x14ac:dyDescent="0.45">
      <c r="A1183" s="40">
        <v>42629</v>
      </c>
      <c r="B1183" s="9">
        <v>42631</v>
      </c>
      <c r="C1183" s="7" t="s">
        <v>52</v>
      </c>
      <c r="D1183" s="7" t="s">
        <v>248</v>
      </c>
      <c r="E1183" s="7" t="s">
        <v>615</v>
      </c>
      <c r="F1183" s="7" t="s">
        <v>12</v>
      </c>
      <c r="G1183" s="7" t="s">
        <v>13</v>
      </c>
      <c r="H1183" s="7" t="s">
        <v>3226</v>
      </c>
      <c r="I1183" s="16">
        <v>121.78</v>
      </c>
      <c r="J1183" s="16">
        <v>2</v>
      </c>
      <c r="K1183" s="16">
        <v>0</v>
      </c>
      <c r="L1183" s="38">
        <v>30.444999999999993</v>
      </c>
      <c r="M1183" s="19">
        <f t="shared" si="162"/>
        <v>2016</v>
      </c>
      <c r="N1183" s="19">
        <f t="shared" si="163"/>
        <v>9</v>
      </c>
      <c r="O1183" s="19">
        <f t="shared" si="164"/>
        <v>38</v>
      </c>
      <c r="P1183" s="12">
        <f t="shared" si="165"/>
        <v>198901.4360000001</v>
      </c>
      <c r="Q1183" s="12">
        <f t="shared" si="166"/>
        <v>77352.384700000039</v>
      </c>
      <c r="R1183" s="12">
        <f t="shared" si="167"/>
        <v>25917.395999999997</v>
      </c>
      <c r="S1183" s="10">
        <f t="shared" si="168"/>
        <v>196</v>
      </c>
      <c r="T1183" s="10">
        <f t="shared" si="169"/>
        <v>29</v>
      </c>
      <c r="U1183" s="46">
        <f t="shared" si="170"/>
        <v>489.00747169811314</v>
      </c>
    </row>
    <row r="1184" spans="1:21" s="27" customFormat="1" x14ac:dyDescent="0.45">
      <c r="A1184" s="40">
        <v>42630</v>
      </c>
      <c r="B1184" s="9">
        <v>42635</v>
      </c>
      <c r="C1184" s="7" t="s">
        <v>18</v>
      </c>
      <c r="D1184" s="7" t="s">
        <v>2216</v>
      </c>
      <c r="E1184" s="7" t="s">
        <v>2217</v>
      </c>
      <c r="F1184" s="7" t="s">
        <v>79</v>
      </c>
      <c r="G1184" s="7" t="s">
        <v>13</v>
      </c>
      <c r="H1184" s="7" t="s">
        <v>3228</v>
      </c>
      <c r="I1184" s="16">
        <v>109.48</v>
      </c>
      <c r="J1184" s="16">
        <v>2</v>
      </c>
      <c r="K1184" s="16">
        <v>0</v>
      </c>
      <c r="L1184" s="38">
        <v>33.938800000000001</v>
      </c>
      <c r="M1184" s="19">
        <f t="shared" si="162"/>
        <v>2016</v>
      </c>
      <c r="N1184" s="19">
        <f t="shared" si="163"/>
        <v>9</v>
      </c>
      <c r="O1184" s="19">
        <f t="shared" si="164"/>
        <v>38</v>
      </c>
      <c r="P1184" s="12">
        <f t="shared" si="165"/>
        <v>198901.4360000001</v>
      </c>
      <c r="Q1184" s="12">
        <f t="shared" si="166"/>
        <v>77352.384700000039</v>
      </c>
      <c r="R1184" s="12">
        <f t="shared" si="167"/>
        <v>25917.395999999997</v>
      </c>
      <c r="S1184" s="10">
        <f t="shared" si="168"/>
        <v>196</v>
      </c>
      <c r="T1184" s="10">
        <f t="shared" si="169"/>
        <v>29</v>
      </c>
      <c r="U1184" s="46">
        <f t="shared" si="170"/>
        <v>489.00747169811314</v>
      </c>
    </row>
    <row r="1185" spans="1:21" s="27" customFormat="1" x14ac:dyDescent="0.45">
      <c r="A1185" s="40">
        <v>42630</v>
      </c>
      <c r="B1185" s="9">
        <v>42634</v>
      </c>
      <c r="C1185" s="7" t="s">
        <v>52</v>
      </c>
      <c r="D1185" s="7" t="s">
        <v>48</v>
      </c>
      <c r="E1185" s="7" t="s">
        <v>49</v>
      </c>
      <c r="F1185" s="7" t="s">
        <v>21</v>
      </c>
      <c r="G1185" s="7" t="s">
        <v>13</v>
      </c>
      <c r="H1185" s="7" t="s">
        <v>3226</v>
      </c>
      <c r="I1185" s="16">
        <v>113.88800000000002</v>
      </c>
      <c r="J1185" s="16">
        <v>2</v>
      </c>
      <c r="K1185" s="16">
        <v>0.2</v>
      </c>
      <c r="L1185" s="38">
        <v>9.9651999999999994</v>
      </c>
      <c r="M1185" s="19">
        <f t="shared" si="162"/>
        <v>2016</v>
      </c>
      <c r="N1185" s="19">
        <f t="shared" si="163"/>
        <v>9</v>
      </c>
      <c r="O1185" s="19">
        <f t="shared" si="164"/>
        <v>38</v>
      </c>
      <c r="P1185" s="12">
        <f t="shared" si="165"/>
        <v>198901.4360000001</v>
      </c>
      <c r="Q1185" s="12">
        <f t="shared" si="166"/>
        <v>77352.384700000039</v>
      </c>
      <c r="R1185" s="12">
        <f t="shared" si="167"/>
        <v>25917.395999999997</v>
      </c>
      <c r="S1185" s="10">
        <f t="shared" si="168"/>
        <v>196</v>
      </c>
      <c r="T1185" s="10">
        <f t="shared" si="169"/>
        <v>29</v>
      </c>
      <c r="U1185" s="46">
        <f t="shared" si="170"/>
        <v>489.00747169811314</v>
      </c>
    </row>
    <row r="1186" spans="1:21" s="27" customFormat="1" x14ac:dyDescent="0.45">
      <c r="A1186" s="40">
        <v>42630</v>
      </c>
      <c r="B1186" s="9">
        <v>42635</v>
      </c>
      <c r="C1186" s="7" t="s">
        <v>9</v>
      </c>
      <c r="D1186" s="7" t="s">
        <v>3196</v>
      </c>
      <c r="E1186" s="7" t="s">
        <v>601</v>
      </c>
      <c r="F1186" s="7" t="s">
        <v>79</v>
      </c>
      <c r="G1186" s="7" t="s">
        <v>13</v>
      </c>
      <c r="H1186" s="7" t="s">
        <v>3228</v>
      </c>
      <c r="I1186" s="16">
        <v>14.82</v>
      </c>
      <c r="J1186" s="16">
        <v>3</v>
      </c>
      <c r="K1186" s="16">
        <v>0</v>
      </c>
      <c r="L1186" s="38">
        <v>6.224400000000001</v>
      </c>
      <c r="M1186" s="19">
        <f t="shared" si="162"/>
        <v>2016</v>
      </c>
      <c r="N1186" s="19">
        <f t="shared" si="163"/>
        <v>9</v>
      </c>
      <c r="O1186" s="19">
        <f t="shared" si="164"/>
        <v>38</v>
      </c>
      <c r="P1186" s="12">
        <f t="shared" si="165"/>
        <v>198901.4360000001</v>
      </c>
      <c r="Q1186" s="12">
        <f t="shared" si="166"/>
        <v>77352.384700000039</v>
      </c>
      <c r="R1186" s="12">
        <f t="shared" si="167"/>
        <v>25917.395999999997</v>
      </c>
      <c r="S1186" s="10">
        <f t="shared" si="168"/>
        <v>196</v>
      </c>
      <c r="T1186" s="10">
        <f t="shared" si="169"/>
        <v>29</v>
      </c>
      <c r="U1186" s="46">
        <f t="shared" si="170"/>
        <v>489.00747169811314</v>
      </c>
    </row>
    <row r="1187" spans="1:21" s="27" customFormat="1" x14ac:dyDescent="0.45">
      <c r="A1187" s="40">
        <v>42630</v>
      </c>
      <c r="B1187" s="9">
        <v>42635</v>
      </c>
      <c r="C1187" s="7" t="s">
        <v>9</v>
      </c>
      <c r="D1187" s="7" t="s">
        <v>3196</v>
      </c>
      <c r="E1187" s="7" t="s">
        <v>601</v>
      </c>
      <c r="F1187" s="7" t="s">
        <v>79</v>
      </c>
      <c r="G1187" s="7" t="s">
        <v>13</v>
      </c>
      <c r="H1187" s="7" t="s">
        <v>3228</v>
      </c>
      <c r="I1187" s="16">
        <v>191.82</v>
      </c>
      <c r="J1187" s="16">
        <v>3</v>
      </c>
      <c r="K1187" s="16">
        <v>0</v>
      </c>
      <c r="L1187" s="38">
        <v>61.382399999999997</v>
      </c>
      <c r="M1187" s="19">
        <f t="shared" si="162"/>
        <v>2016</v>
      </c>
      <c r="N1187" s="19">
        <f t="shared" si="163"/>
        <v>9</v>
      </c>
      <c r="O1187" s="19">
        <f t="shared" si="164"/>
        <v>38</v>
      </c>
      <c r="P1187" s="12">
        <f t="shared" si="165"/>
        <v>198901.4360000001</v>
      </c>
      <c r="Q1187" s="12">
        <f t="shared" si="166"/>
        <v>77352.384700000039</v>
      </c>
      <c r="R1187" s="12">
        <f t="shared" si="167"/>
        <v>25917.395999999997</v>
      </c>
      <c r="S1187" s="10">
        <f t="shared" si="168"/>
        <v>196</v>
      </c>
      <c r="T1187" s="10">
        <f t="shared" si="169"/>
        <v>29</v>
      </c>
      <c r="U1187" s="46">
        <f t="shared" si="170"/>
        <v>489.00747169811314</v>
      </c>
    </row>
    <row r="1188" spans="1:21" s="27" customFormat="1" x14ac:dyDescent="0.45">
      <c r="A1188" s="40">
        <v>42631</v>
      </c>
      <c r="B1188" s="9">
        <v>42635</v>
      </c>
      <c r="C1188" s="7" t="s">
        <v>18</v>
      </c>
      <c r="D1188" s="7" t="s">
        <v>729</v>
      </c>
      <c r="E1188" s="7" t="s">
        <v>28</v>
      </c>
      <c r="F1188" s="7" t="s">
        <v>12</v>
      </c>
      <c r="G1188" s="7" t="s">
        <v>13</v>
      </c>
      <c r="H1188" s="7" t="s">
        <v>29</v>
      </c>
      <c r="I1188" s="16">
        <v>383.43799999999999</v>
      </c>
      <c r="J1188" s="16">
        <v>4</v>
      </c>
      <c r="K1188" s="16">
        <v>0.45</v>
      </c>
      <c r="L1188" s="38">
        <v>-167.3184</v>
      </c>
      <c r="M1188" s="19">
        <f t="shared" si="162"/>
        <v>2016</v>
      </c>
      <c r="N1188" s="19">
        <f t="shared" si="163"/>
        <v>9</v>
      </c>
      <c r="O1188" s="19">
        <f t="shared" si="164"/>
        <v>39</v>
      </c>
      <c r="P1188" s="12">
        <f t="shared" si="165"/>
        <v>198901.4360000001</v>
      </c>
      <c r="Q1188" s="12">
        <f t="shared" si="166"/>
        <v>77352.384700000039</v>
      </c>
      <c r="R1188" s="12">
        <f t="shared" si="167"/>
        <v>16876.033799999997</v>
      </c>
      <c r="S1188" s="10">
        <f t="shared" si="168"/>
        <v>164</v>
      </c>
      <c r="T1188" s="10">
        <f t="shared" si="169"/>
        <v>29</v>
      </c>
      <c r="U1188" s="46">
        <f t="shared" si="170"/>
        <v>337.52067599999992</v>
      </c>
    </row>
    <row r="1189" spans="1:21" s="27" customFormat="1" x14ac:dyDescent="0.45">
      <c r="A1189" s="40">
        <v>42631</v>
      </c>
      <c r="B1189" s="9">
        <v>42636</v>
      </c>
      <c r="C1189" s="7" t="s">
        <v>9</v>
      </c>
      <c r="D1189" s="7" t="s">
        <v>746</v>
      </c>
      <c r="E1189" s="7" t="s">
        <v>184</v>
      </c>
      <c r="F1189" s="7" t="s">
        <v>12</v>
      </c>
      <c r="G1189" s="7" t="s">
        <v>13</v>
      </c>
      <c r="H1189" s="7" t="s">
        <v>3226</v>
      </c>
      <c r="I1189" s="16">
        <v>350.98</v>
      </c>
      <c r="J1189" s="16">
        <v>1</v>
      </c>
      <c r="K1189" s="16">
        <v>0</v>
      </c>
      <c r="L1189" s="38">
        <v>84.23520000000002</v>
      </c>
      <c r="M1189" s="19">
        <f t="shared" si="162"/>
        <v>2016</v>
      </c>
      <c r="N1189" s="19">
        <f t="shared" si="163"/>
        <v>9</v>
      </c>
      <c r="O1189" s="19">
        <f t="shared" si="164"/>
        <v>39</v>
      </c>
      <c r="P1189" s="12">
        <f t="shared" si="165"/>
        <v>198901.4360000001</v>
      </c>
      <c r="Q1189" s="12">
        <f t="shared" si="166"/>
        <v>77352.384700000039</v>
      </c>
      <c r="R1189" s="12">
        <f t="shared" si="167"/>
        <v>16876.033799999997</v>
      </c>
      <c r="S1189" s="10">
        <f t="shared" si="168"/>
        <v>164</v>
      </c>
      <c r="T1189" s="10">
        <f t="shared" si="169"/>
        <v>29</v>
      </c>
      <c r="U1189" s="46">
        <f t="shared" si="170"/>
        <v>337.52067599999992</v>
      </c>
    </row>
    <row r="1190" spans="1:21" s="27" customFormat="1" x14ac:dyDescent="0.45">
      <c r="A1190" s="40">
        <v>42631</v>
      </c>
      <c r="B1190" s="9">
        <v>42633</v>
      </c>
      <c r="C1190" s="7" t="s">
        <v>9</v>
      </c>
      <c r="D1190" s="7" t="s">
        <v>248</v>
      </c>
      <c r="E1190" s="7" t="s">
        <v>249</v>
      </c>
      <c r="F1190" s="7" t="s">
        <v>79</v>
      </c>
      <c r="G1190" s="7" t="s">
        <v>13</v>
      </c>
      <c r="H1190" s="7" t="s">
        <v>3228</v>
      </c>
      <c r="I1190" s="16">
        <v>5.3520000000000003</v>
      </c>
      <c r="J1190" s="16">
        <v>3</v>
      </c>
      <c r="K1190" s="16">
        <v>0.2</v>
      </c>
      <c r="L1190" s="38">
        <v>1.6055999999999999</v>
      </c>
      <c r="M1190" s="19">
        <f t="shared" si="162"/>
        <v>2016</v>
      </c>
      <c r="N1190" s="19">
        <f t="shared" si="163"/>
        <v>9</v>
      </c>
      <c r="O1190" s="19">
        <f t="shared" si="164"/>
        <v>39</v>
      </c>
      <c r="P1190" s="12">
        <f t="shared" si="165"/>
        <v>198901.4360000001</v>
      </c>
      <c r="Q1190" s="12">
        <f t="shared" si="166"/>
        <v>77352.384700000039</v>
      </c>
      <c r="R1190" s="12">
        <f t="shared" si="167"/>
        <v>16876.033799999997</v>
      </c>
      <c r="S1190" s="10">
        <f t="shared" si="168"/>
        <v>164</v>
      </c>
      <c r="T1190" s="10">
        <f t="shared" si="169"/>
        <v>29</v>
      </c>
      <c r="U1190" s="46">
        <f t="shared" si="170"/>
        <v>337.52067599999992</v>
      </c>
    </row>
    <row r="1191" spans="1:21" s="27" customFormat="1" x14ac:dyDescent="0.45">
      <c r="A1191" s="40">
        <v>42631</v>
      </c>
      <c r="B1191" s="9">
        <v>42633</v>
      </c>
      <c r="C1191" s="7" t="s">
        <v>9</v>
      </c>
      <c r="D1191" s="7" t="s">
        <v>248</v>
      </c>
      <c r="E1191" s="7" t="s">
        <v>249</v>
      </c>
      <c r="F1191" s="7" t="s">
        <v>79</v>
      </c>
      <c r="G1191" s="7" t="s">
        <v>13</v>
      </c>
      <c r="H1191" s="7" t="s">
        <v>3226</v>
      </c>
      <c r="I1191" s="16">
        <v>99.372</v>
      </c>
      <c r="J1191" s="16">
        <v>2</v>
      </c>
      <c r="K1191" s="16">
        <v>0.3</v>
      </c>
      <c r="L1191" s="38">
        <v>-7.0979999999999919</v>
      </c>
      <c r="M1191" s="19">
        <f t="shared" si="162"/>
        <v>2016</v>
      </c>
      <c r="N1191" s="19">
        <f t="shared" si="163"/>
        <v>9</v>
      </c>
      <c r="O1191" s="19">
        <f t="shared" si="164"/>
        <v>39</v>
      </c>
      <c r="P1191" s="12">
        <f t="shared" si="165"/>
        <v>198901.4360000001</v>
      </c>
      <c r="Q1191" s="12">
        <f t="shared" si="166"/>
        <v>77352.384700000039</v>
      </c>
      <c r="R1191" s="12">
        <f t="shared" si="167"/>
        <v>16876.033799999997</v>
      </c>
      <c r="S1191" s="10">
        <f t="shared" si="168"/>
        <v>164</v>
      </c>
      <c r="T1191" s="10">
        <f t="shared" si="169"/>
        <v>29</v>
      </c>
      <c r="U1191" s="46">
        <f t="shared" si="170"/>
        <v>337.52067599999992</v>
      </c>
    </row>
    <row r="1192" spans="1:21" s="27" customFormat="1" x14ac:dyDescent="0.45">
      <c r="A1192" s="40">
        <v>42631</v>
      </c>
      <c r="B1192" s="9">
        <v>42638</v>
      </c>
      <c r="C1192" s="7" t="s">
        <v>9</v>
      </c>
      <c r="D1192" s="7" t="s">
        <v>718</v>
      </c>
      <c r="E1192" s="7" t="s">
        <v>139</v>
      </c>
      <c r="F1192" s="7" t="s">
        <v>79</v>
      </c>
      <c r="G1192" s="7" t="s">
        <v>13</v>
      </c>
      <c r="H1192" s="7" t="s">
        <v>3226</v>
      </c>
      <c r="I1192" s="16">
        <v>631.78200000000004</v>
      </c>
      <c r="J1192" s="16">
        <v>2</v>
      </c>
      <c r="K1192" s="16">
        <v>0.1</v>
      </c>
      <c r="L1192" s="38">
        <v>140.39599999999993</v>
      </c>
      <c r="M1192" s="19">
        <f t="shared" si="162"/>
        <v>2016</v>
      </c>
      <c r="N1192" s="19">
        <f t="shared" si="163"/>
        <v>9</v>
      </c>
      <c r="O1192" s="19">
        <f t="shared" si="164"/>
        <v>39</v>
      </c>
      <c r="P1192" s="12">
        <f t="shared" si="165"/>
        <v>198901.4360000001</v>
      </c>
      <c r="Q1192" s="12">
        <f t="shared" si="166"/>
        <v>77352.384700000039</v>
      </c>
      <c r="R1192" s="12">
        <f t="shared" si="167"/>
        <v>16876.033799999997</v>
      </c>
      <c r="S1192" s="10">
        <f t="shared" si="168"/>
        <v>164</v>
      </c>
      <c r="T1192" s="10">
        <f t="shared" si="169"/>
        <v>29</v>
      </c>
      <c r="U1192" s="46">
        <f t="shared" si="170"/>
        <v>337.52067599999992</v>
      </c>
    </row>
    <row r="1193" spans="1:21" s="27" customFormat="1" x14ac:dyDescent="0.45">
      <c r="A1193" s="40">
        <v>42631</v>
      </c>
      <c r="B1193" s="9">
        <v>42638</v>
      </c>
      <c r="C1193" s="7" t="s">
        <v>9</v>
      </c>
      <c r="D1193" s="7" t="s">
        <v>718</v>
      </c>
      <c r="E1193" s="7" t="s">
        <v>139</v>
      </c>
      <c r="F1193" s="7" t="s">
        <v>79</v>
      </c>
      <c r="G1193" s="7" t="s">
        <v>13</v>
      </c>
      <c r="H1193" s="7" t="s">
        <v>3228</v>
      </c>
      <c r="I1193" s="16">
        <v>60.72</v>
      </c>
      <c r="J1193" s="16">
        <v>3</v>
      </c>
      <c r="K1193" s="16">
        <v>0</v>
      </c>
      <c r="L1193" s="38">
        <v>26.1096</v>
      </c>
      <c r="M1193" s="19">
        <f t="shared" si="162"/>
        <v>2016</v>
      </c>
      <c r="N1193" s="19">
        <f t="shared" si="163"/>
        <v>9</v>
      </c>
      <c r="O1193" s="19">
        <f t="shared" si="164"/>
        <v>39</v>
      </c>
      <c r="P1193" s="12">
        <f t="shared" si="165"/>
        <v>198901.4360000001</v>
      </c>
      <c r="Q1193" s="12">
        <f t="shared" si="166"/>
        <v>77352.384700000039</v>
      </c>
      <c r="R1193" s="12">
        <f t="shared" si="167"/>
        <v>16876.033799999997</v>
      </c>
      <c r="S1193" s="10">
        <f t="shared" si="168"/>
        <v>164</v>
      </c>
      <c r="T1193" s="10">
        <f t="shared" si="169"/>
        <v>29</v>
      </c>
      <c r="U1193" s="46">
        <f t="shared" si="170"/>
        <v>337.52067599999992</v>
      </c>
    </row>
    <row r="1194" spans="1:21" s="27" customFormat="1" x14ac:dyDescent="0.45">
      <c r="A1194" s="40">
        <v>42631</v>
      </c>
      <c r="B1194" s="9">
        <v>42635</v>
      </c>
      <c r="C1194" s="7" t="s">
        <v>18</v>
      </c>
      <c r="D1194" s="7" t="s">
        <v>466</v>
      </c>
      <c r="E1194" s="7" t="s">
        <v>20</v>
      </c>
      <c r="F1194" s="7" t="s">
        <v>21</v>
      </c>
      <c r="G1194" s="7" t="s">
        <v>13</v>
      </c>
      <c r="H1194" s="7" t="s">
        <v>3226</v>
      </c>
      <c r="I1194" s="16">
        <v>801.5680000000001</v>
      </c>
      <c r="J1194" s="16">
        <v>2</v>
      </c>
      <c r="K1194" s="16">
        <v>0.2</v>
      </c>
      <c r="L1194" s="38">
        <v>50.097999999999985</v>
      </c>
      <c r="M1194" s="19">
        <f t="shared" si="162"/>
        <v>2016</v>
      </c>
      <c r="N1194" s="19">
        <f t="shared" si="163"/>
        <v>9</v>
      </c>
      <c r="O1194" s="19">
        <f t="shared" si="164"/>
        <v>39</v>
      </c>
      <c r="P1194" s="12">
        <f t="shared" si="165"/>
        <v>198901.4360000001</v>
      </c>
      <c r="Q1194" s="12">
        <f t="shared" si="166"/>
        <v>77352.384700000039</v>
      </c>
      <c r="R1194" s="12">
        <f t="shared" si="167"/>
        <v>16876.033799999997</v>
      </c>
      <c r="S1194" s="10">
        <f t="shared" si="168"/>
        <v>164</v>
      </c>
      <c r="T1194" s="10">
        <f t="shared" si="169"/>
        <v>29</v>
      </c>
      <c r="U1194" s="46">
        <f t="shared" si="170"/>
        <v>337.52067599999992</v>
      </c>
    </row>
    <row r="1195" spans="1:21" s="27" customFormat="1" x14ac:dyDescent="0.45">
      <c r="A1195" s="40">
        <v>42631</v>
      </c>
      <c r="B1195" s="9">
        <v>42635</v>
      </c>
      <c r="C1195" s="7" t="s">
        <v>18</v>
      </c>
      <c r="D1195" s="7" t="s">
        <v>466</v>
      </c>
      <c r="E1195" s="7" t="s">
        <v>20</v>
      </c>
      <c r="F1195" s="7" t="s">
        <v>21</v>
      </c>
      <c r="G1195" s="7" t="s">
        <v>13</v>
      </c>
      <c r="H1195" s="7" t="s">
        <v>3226</v>
      </c>
      <c r="I1195" s="16">
        <v>885.52800000000002</v>
      </c>
      <c r="J1195" s="16">
        <v>9</v>
      </c>
      <c r="K1195" s="16">
        <v>0.2</v>
      </c>
      <c r="L1195" s="38">
        <v>-99.621900000000068</v>
      </c>
      <c r="M1195" s="19">
        <f t="shared" si="162"/>
        <v>2016</v>
      </c>
      <c r="N1195" s="19">
        <f t="shared" si="163"/>
        <v>9</v>
      </c>
      <c r="O1195" s="19">
        <f t="shared" si="164"/>
        <v>39</v>
      </c>
      <c r="P1195" s="12">
        <f t="shared" si="165"/>
        <v>198901.4360000001</v>
      </c>
      <c r="Q1195" s="12">
        <f t="shared" si="166"/>
        <v>77352.384700000039</v>
      </c>
      <c r="R1195" s="12">
        <f t="shared" si="167"/>
        <v>16876.033799999997</v>
      </c>
      <c r="S1195" s="10">
        <f t="shared" si="168"/>
        <v>164</v>
      </c>
      <c r="T1195" s="10">
        <f t="shared" si="169"/>
        <v>29</v>
      </c>
      <c r="U1195" s="46">
        <f t="shared" si="170"/>
        <v>337.52067599999992</v>
      </c>
    </row>
    <row r="1196" spans="1:21" s="27" customFormat="1" x14ac:dyDescent="0.45">
      <c r="A1196" s="40">
        <v>42632</v>
      </c>
      <c r="B1196" s="9">
        <v>42632</v>
      </c>
      <c r="C1196" s="7" t="s">
        <v>52</v>
      </c>
      <c r="D1196" s="7" t="s">
        <v>227</v>
      </c>
      <c r="E1196" s="7" t="s">
        <v>110</v>
      </c>
      <c r="F1196" s="7" t="s">
        <v>55</v>
      </c>
      <c r="G1196" s="7" t="s">
        <v>13</v>
      </c>
      <c r="H1196" s="7" t="s">
        <v>3226</v>
      </c>
      <c r="I1196" s="16">
        <v>701.37199999999996</v>
      </c>
      <c r="J1196" s="16">
        <v>2</v>
      </c>
      <c r="K1196" s="16">
        <v>0.3</v>
      </c>
      <c r="L1196" s="38">
        <v>-50.098000000000013</v>
      </c>
      <c r="M1196" s="19">
        <f t="shared" si="162"/>
        <v>2016</v>
      </c>
      <c r="N1196" s="19">
        <f t="shared" si="163"/>
        <v>9</v>
      </c>
      <c r="O1196" s="19">
        <f t="shared" si="164"/>
        <v>39</v>
      </c>
      <c r="P1196" s="12">
        <f t="shared" si="165"/>
        <v>198901.4360000001</v>
      </c>
      <c r="Q1196" s="12">
        <f t="shared" si="166"/>
        <v>77352.384700000039</v>
      </c>
      <c r="R1196" s="12">
        <f t="shared" si="167"/>
        <v>16876.033799999997</v>
      </c>
      <c r="S1196" s="10">
        <f t="shared" si="168"/>
        <v>164</v>
      </c>
      <c r="T1196" s="10">
        <f t="shared" si="169"/>
        <v>29</v>
      </c>
      <c r="U1196" s="46">
        <f t="shared" si="170"/>
        <v>337.52067599999992</v>
      </c>
    </row>
    <row r="1197" spans="1:21" s="27" customFormat="1" x14ac:dyDescent="0.45">
      <c r="A1197" s="40">
        <v>42632</v>
      </c>
      <c r="B1197" s="9">
        <v>42634</v>
      </c>
      <c r="C1197" s="7" t="s">
        <v>52</v>
      </c>
      <c r="D1197" s="7" t="s">
        <v>1593</v>
      </c>
      <c r="E1197" s="7" t="s">
        <v>677</v>
      </c>
      <c r="F1197" s="7" t="s">
        <v>79</v>
      </c>
      <c r="G1197" s="7" t="s">
        <v>13</v>
      </c>
      <c r="H1197" s="7" t="s">
        <v>3226</v>
      </c>
      <c r="I1197" s="16">
        <v>872.32</v>
      </c>
      <c r="J1197" s="16">
        <v>4</v>
      </c>
      <c r="K1197" s="16">
        <v>0</v>
      </c>
      <c r="L1197" s="38">
        <v>244.24959999999999</v>
      </c>
      <c r="M1197" s="19">
        <f t="shared" si="162"/>
        <v>2016</v>
      </c>
      <c r="N1197" s="19">
        <f t="shared" si="163"/>
        <v>9</v>
      </c>
      <c r="O1197" s="19">
        <f t="shared" si="164"/>
        <v>39</v>
      </c>
      <c r="P1197" s="12">
        <f t="shared" si="165"/>
        <v>198901.4360000001</v>
      </c>
      <c r="Q1197" s="12">
        <f t="shared" si="166"/>
        <v>77352.384700000039</v>
      </c>
      <c r="R1197" s="12">
        <f t="shared" si="167"/>
        <v>16876.033799999997</v>
      </c>
      <c r="S1197" s="10">
        <f t="shared" si="168"/>
        <v>164</v>
      </c>
      <c r="T1197" s="10">
        <f t="shared" si="169"/>
        <v>29</v>
      </c>
      <c r="U1197" s="46">
        <f t="shared" si="170"/>
        <v>337.52067599999992</v>
      </c>
    </row>
    <row r="1198" spans="1:21" s="27" customFormat="1" x14ac:dyDescent="0.45">
      <c r="A1198" s="40">
        <v>42632</v>
      </c>
      <c r="B1198" s="9">
        <v>42635</v>
      </c>
      <c r="C1198" s="7" t="s">
        <v>52</v>
      </c>
      <c r="D1198" s="7" t="s">
        <v>77</v>
      </c>
      <c r="E1198" s="7" t="s">
        <v>78</v>
      </c>
      <c r="F1198" s="7" t="s">
        <v>79</v>
      </c>
      <c r="G1198" s="7" t="s">
        <v>13</v>
      </c>
      <c r="H1198" s="7" t="s">
        <v>3228</v>
      </c>
      <c r="I1198" s="16">
        <v>25.632000000000001</v>
      </c>
      <c r="J1198" s="16">
        <v>3</v>
      </c>
      <c r="K1198" s="16">
        <v>0.2</v>
      </c>
      <c r="L1198" s="38">
        <v>3.8447999999999967</v>
      </c>
      <c r="M1198" s="19">
        <f t="shared" si="162"/>
        <v>2016</v>
      </c>
      <c r="N1198" s="19">
        <f t="shared" si="163"/>
        <v>9</v>
      </c>
      <c r="O1198" s="19">
        <f t="shared" si="164"/>
        <v>39</v>
      </c>
      <c r="P1198" s="12">
        <f t="shared" si="165"/>
        <v>198901.4360000001</v>
      </c>
      <c r="Q1198" s="12">
        <f t="shared" si="166"/>
        <v>77352.384700000039</v>
      </c>
      <c r="R1198" s="12">
        <f t="shared" si="167"/>
        <v>16876.033799999997</v>
      </c>
      <c r="S1198" s="10">
        <f t="shared" si="168"/>
        <v>164</v>
      </c>
      <c r="T1198" s="10">
        <f t="shared" si="169"/>
        <v>29</v>
      </c>
      <c r="U1198" s="46">
        <f t="shared" si="170"/>
        <v>337.52067599999992</v>
      </c>
    </row>
    <row r="1199" spans="1:21" s="27" customFormat="1" x14ac:dyDescent="0.45">
      <c r="A1199" s="40">
        <v>42633</v>
      </c>
      <c r="B1199" s="9">
        <v>42638</v>
      </c>
      <c r="C1199" s="7" t="s">
        <v>18</v>
      </c>
      <c r="D1199" s="7" t="s">
        <v>1938</v>
      </c>
      <c r="E1199" s="7" t="s">
        <v>44</v>
      </c>
      <c r="F1199" s="7" t="s">
        <v>12</v>
      </c>
      <c r="G1199" s="7" t="s">
        <v>13</v>
      </c>
      <c r="H1199" s="7" t="s">
        <v>3228</v>
      </c>
      <c r="I1199" s="16">
        <v>17.088000000000001</v>
      </c>
      <c r="J1199" s="16">
        <v>2</v>
      </c>
      <c r="K1199" s="16">
        <v>0.2</v>
      </c>
      <c r="L1199" s="38">
        <v>1.0679999999999996</v>
      </c>
      <c r="M1199" s="19">
        <f t="shared" si="162"/>
        <v>2016</v>
      </c>
      <c r="N1199" s="19">
        <f t="shared" si="163"/>
        <v>9</v>
      </c>
      <c r="O1199" s="19">
        <f t="shared" si="164"/>
        <v>39</v>
      </c>
      <c r="P1199" s="12">
        <f t="shared" si="165"/>
        <v>198901.4360000001</v>
      </c>
      <c r="Q1199" s="12">
        <f t="shared" si="166"/>
        <v>77352.384700000039</v>
      </c>
      <c r="R1199" s="12">
        <f t="shared" si="167"/>
        <v>16876.033799999997</v>
      </c>
      <c r="S1199" s="10">
        <f t="shared" si="168"/>
        <v>164</v>
      </c>
      <c r="T1199" s="10">
        <f t="shared" si="169"/>
        <v>29</v>
      </c>
      <c r="U1199" s="46">
        <f t="shared" si="170"/>
        <v>337.52067599999992</v>
      </c>
    </row>
    <row r="1200" spans="1:21" s="27" customFormat="1" x14ac:dyDescent="0.45">
      <c r="A1200" s="40">
        <v>42633</v>
      </c>
      <c r="B1200" s="9">
        <v>42638</v>
      </c>
      <c r="C1200" s="7" t="s">
        <v>18</v>
      </c>
      <c r="D1200" s="7" t="s">
        <v>1938</v>
      </c>
      <c r="E1200" s="7" t="s">
        <v>44</v>
      </c>
      <c r="F1200" s="7" t="s">
        <v>12</v>
      </c>
      <c r="G1200" s="7" t="s">
        <v>13</v>
      </c>
      <c r="H1200" s="7" t="s">
        <v>3226</v>
      </c>
      <c r="I1200" s="16">
        <v>98.391999999999996</v>
      </c>
      <c r="J1200" s="16">
        <v>1</v>
      </c>
      <c r="K1200" s="16">
        <v>0.2</v>
      </c>
      <c r="L1200" s="38">
        <v>-11.069100000000006</v>
      </c>
      <c r="M1200" s="19">
        <f t="shared" si="162"/>
        <v>2016</v>
      </c>
      <c r="N1200" s="19">
        <f t="shared" si="163"/>
        <v>9</v>
      </c>
      <c r="O1200" s="19">
        <f t="shared" si="164"/>
        <v>39</v>
      </c>
      <c r="P1200" s="12">
        <f t="shared" si="165"/>
        <v>198901.4360000001</v>
      </c>
      <c r="Q1200" s="12">
        <f t="shared" si="166"/>
        <v>77352.384700000039</v>
      </c>
      <c r="R1200" s="12">
        <f t="shared" si="167"/>
        <v>16876.033799999997</v>
      </c>
      <c r="S1200" s="10">
        <f t="shared" si="168"/>
        <v>164</v>
      </c>
      <c r="T1200" s="10">
        <f t="shared" si="169"/>
        <v>29</v>
      </c>
      <c r="U1200" s="46">
        <f t="shared" si="170"/>
        <v>337.52067599999992</v>
      </c>
    </row>
    <row r="1201" spans="1:21" s="27" customFormat="1" x14ac:dyDescent="0.45">
      <c r="A1201" s="40">
        <v>42633</v>
      </c>
      <c r="B1201" s="9">
        <v>42637</v>
      </c>
      <c r="C1201" s="7" t="s">
        <v>52</v>
      </c>
      <c r="D1201" s="7" t="s">
        <v>48</v>
      </c>
      <c r="E1201" s="7" t="s">
        <v>49</v>
      </c>
      <c r="F1201" s="7" t="s">
        <v>21</v>
      </c>
      <c r="G1201" s="7" t="s">
        <v>13</v>
      </c>
      <c r="H1201" s="7" t="s">
        <v>14</v>
      </c>
      <c r="I1201" s="16">
        <v>163.88</v>
      </c>
      <c r="J1201" s="16">
        <v>2</v>
      </c>
      <c r="K1201" s="16">
        <v>0</v>
      </c>
      <c r="L1201" s="38">
        <v>40.97</v>
      </c>
      <c r="M1201" s="19">
        <f t="shared" si="162"/>
        <v>2016</v>
      </c>
      <c r="N1201" s="19">
        <f t="shared" si="163"/>
        <v>9</v>
      </c>
      <c r="O1201" s="19">
        <f t="shared" si="164"/>
        <v>39</v>
      </c>
      <c r="P1201" s="12">
        <f t="shared" si="165"/>
        <v>198901.4360000001</v>
      </c>
      <c r="Q1201" s="12">
        <f t="shared" si="166"/>
        <v>77352.384700000039</v>
      </c>
      <c r="R1201" s="12">
        <f t="shared" si="167"/>
        <v>16876.033799999997</v>
      </c>
      <c r="S1201" s="10">
        <f t="shared" si="168"/>
        <v>164</v>
      </c>
      <c r="T1201" s="10">
        <f t="shared" si="169"/>
        <v>29</v>
      </c>
      <c r="U1201" s="46">
        <f t="shared" si="170"/>
        <v>337.52067599999992</v>
      </c>
    </row>
    <row r="1202" spans="1:21" s="27" customFormat="1" x14ac:dyDescent="0.45">
      <c r="A1202" s="40">
        <v>42635</v>
      </c>
      <c r="B1202" s="9">
        <v>42641</v>
      </c>
      <c r="C1202" s="7" t="s">
        <v>52</v>
      </c>
      <c r="D1202" s="7" t="s">
        <v>707</v>
      </c>
      <c r="E1202" s="7" t="s">
        <v>11</v>
      </c>
      <c r="F1202" s="7" t="s">
        <v>12</v>
      </c>
      <c r="G1202" s="7" t="s">
        <v>13</v>
      </c>
      <c r="H1202" s="7" t="s">
        <v>3228</v>
      </c>
      <c r="I1202" s="16">
        <v>13.28</v>
      </c>
      <c r="J1202" s="16">
        <v>2</v>
      </c>
      <c r="K1202" s="16">
        <v>0</v>
      </c>
      <c r="L1202" s="38">
        <v>6.3743999999999996</v>
      </c>
      <c r="M1202" s="19">
        <f t="shared" si="162"/>
        <v>2016</v>
      </c>
      <c r="N1202" s="19">
        <f t="shared" si="163"/>
        <v>9</v>
      </c>
      <c r="O1202" s="19">
        <f t="shared" si="164"/>
        <v>39</v>
      </c>
      <c r="P1202" s="12">
        <f t="shared" si="165"/>
        <v>198901.4360000001</v>
      </c>
      <c r="Q1202" s="12">
        <f t="shared" si="166"/>
        <v>77352.384700000039</v>
      </c>
      <c r="R1202" s="12">
        <f t="shared" si="167"/>
        <v>16876.033799999997</v>
      </c>
      <c r="S1202" s="10">
        <f t="shared" si="168"/>
        <v>164</v>
      </c>
      <c r="T1202" s="10">
        <f t="shared" si="169"/>
        <v>29</v>
      </c>
      <c r="U1202" s="46">
        <f t="shared" si="170"/>
        <v>337.52067599999992</v>
      </c>
    </row>
    <row r="1203" spans="1:21" s="27" customFormat="1" x14ac:dyDescent="0.45">
      <c r="A1203" s="40">
        <v>42635</v>
      </c>
      <c r="B1203" s="9">
        <v>42640</v>
      </c>
      <c r="C1203" s="7" t="s">
        <v>18</v>
      </c>
      <c r="D1203" s="7" t="s">
        <v>2052</v>
      </c>
      <c r="E1203" s="7" t="s">
        <v>228</v>
      </c>
      <c r="F1203" s="7" t="s">
        <v>21</v>
      </c>
      <c r="G1203" s="7" t="s">
        <v>13</v>
      </c>
      <c r="H1203" s="7" t="s">
        <v>3228</v>
      </c>
      <c r="I1203" s="16">
        <v>68.432000000000016</v>
      </c>
      <c r="J1203" s="16">
        <v>7</v>
      </c>
      <c r="K1203" s="16">
        <v>0.2</v>
      </c>
      <c r="L1203" s="38">
        <v>8.5539999999999878</v>
      </c>
      <c r="M1203" s="19">
        <f t="shared" si="162"/>
        <v>2016</v>
      </c>
      <c r="N1203" s="19">
        <f t="shared" si="163"/>
        <v>9</v>
      </c>
      <c r="O1203" s="19">
        <f t="shared" si="164"/>
        <v>39</v>
      </c>
      <c r="P1203" s="12">
        <f t="shared" si="165"/>
        <v>198901.4360000001</v>
      </c>
      <c r="Q1203" s="12">
        <f t="shared" si="166"/>
        <v>77352.384700000039</v>
      </c>
      <c r="R1203" s="12">
        <f t="shared" si="167"/>
        <v>16876.033799999997</v>
      </c>
      <c r="S1203" s="10">
        <f t="shared" si="168"/>
        <v>164</v>
      </c>
      <c r="T1203" s="10">
        <f t="shared" si="169"/>
        <v>29</v>
      </c>
      <c r="U1203" s="46">
        <f t="shared" si="170"/>
        <v>337.52067599999992</v>
      </c>
    </row>
    <row r="1204" spans="1:21" s="27" customFormat="1" x14ac:dyDescent="0.45">
      <c r="A1204" s="40">
        <v>42635</v>
      </c>
      <c r="B1204" s="9">
        <v>42639</v>
      </c>
      <c r="C1204" s="7" t="s">
        <v>18</v>
      </c>
      <c r="D1204" s="7" t="s">
        <v>874</v>
      </c>
      <c r="E1204" s="7" t="s">
        <v>60</v>
      </c>
      <c r="F1204" s="7" t="s">
        <v>55</v>
      </c>
      <c r="G1204" s="7" t="s">
        <v>13</v>
      </c>
      <c r="H1204" s="7" t="s">
        <v>3228</v>
      </c>
      <c r="I1204" s="16">
        <v>18.96</v>
      </c>
      <c r="J1204" s="16">
        <v>2</v>
      </c>
      <c r="K1204" s="16">
        <v>0</v>
      </c>
      <c r="L1204" s="38">
        <v>7.5840000000000014</v>
      </c>
      <c r="M1204" s="19">
        <f t="shared" si="162"/>
        <v>2016</v>
      </c>
      <c r="N1204" s="19">
        <f t="shared" si="163"/>
        <v>9</v>
      </c>
      <c r="O1204" s="19">
        <f t="shared" si="164"/>
        <v>39</v>
      </c>
      <c r="P1204" s="12">
        <f t="shared" si="165"/>
        <v>198901.4360000001</v>
      </c>
      <c r="Q1204" s="12">
        <f t="shared" si="166"/>
        <v>77352.384700000039</v>
      </c>
      <c r="R1204" s="12">
        <f t="shared" si="167"/>
        <v>16876.033799999997</v>
      </c>
      <c r="S1204" s="10">
        <f t="shared" si="168"/>
        <v>164</v>
      </c>
      <c r="T1204" s="10">
        <f t="shared" si="169"/>
        <v>29</v>
      </c>
      <c r="U1204" s="46">
        <f t="shared" si="170"/>
        <v>337.52067599999992</v>
      </c>
    </row>
    <row r="1205" spans="1:21" s="27" customFormat="1" x14ac:dyDescent="0.45">
      <c r="A1205" s="40">
        <v>42636</v>
      </c>
      <c r="B1205" s="9">
        <v>42640</v>
      </c>
      <c r="C1205" s="7" t="s">
        <v>18</v>
      </c>
      <c r="D1205" s="7" t="s">
        <v>366</v>
      </c>
      <c r="E1205" s="7" t="s">
        <v>249</v>
      </c>
      <c r="F1205" s="7" t="s">
        <v>79</v>
      </c>
      <c r="G1205" s="7" t="s">
        <v>13</v>
      </c>
      <c r="H1205" s="7" t="s">
        <v>3228</v>
      </c>
      <c r="I1205" s="16">
        <v>532.70400000000006</v>
      </c>
      <c r="J1205" s="16">
        <v>6</v>
      </c>
      <c r="K1205" s="16">
        <v>0.2</v>
      </c>
      <c r="L1205" s="38">
        <v>-26.635200000000026</v>
      </c>
      <c r="M1205" s="19">
        <f t="shared" si="162"/>
        <v>2016</v>
      </c>
      <c r="N1205" s="19">
        <f t="shared" si="163"/>
        <v>9</v>
      </c>
      <c r="O1205" s="19">
        <f t="shared" si="164"/>
        <v>39</v>
      </c>
      <c r="P1205" s="12">
        <f t="shared" si="165"/>
        <v>198901.4360000001</v>
      </c>
      <c r="Q1205" s="12">
        <f t="shared" si="166"/>
        <v>77352.384700000039</v>
      </c>
      <c r="R1205" s="12">
        <f t="shared" si="167"/>
        <v>16876.033799999997</v>
      </c>
      <c r="S1205" s="10">
        <f t="shared" si="168"/>
        <v>164</v>
      </c>
      <c r="T1205" s="10">
        <f t="shared" si="169"/>
        <v>29</v>
      </c>
      <c r="U1205" s="46">
        <f t="shared" si="170"/>
        <v>337.52067599999992</v>
      </c>
    </row>
    <row r="1206" spans="1:21" s="27" customFormat="1" x14ac:dyDescent="0.45">
      <c r="A1206" s="40">
        <v>42636</v>
      </c>
      <c r="B1206" s="9">
        <v>42641</v>
      </c>
      <c r="C1206" s="7" t="s">
        <v>9</v>
      </c>
      <c r="D1206" s="7" t="s">
        <v>248</v>
      </c>
      <c r="E1206" s="7" t="s">
        <v>615</v>
      </c>
      <c r="F1206" s="7" t="s">
        <v>12</v>
      </c>
      <c r="G1206" s="7" t="s">
        <v>13</v>
      </c>
      <c r="H1206" s="7" t="s">
        <v>3226</v>
      </c>
      <c r="I1206" s="16">
        <v>368.96999999999997</v>
      </c>
      <c r="J1206" s="16">
        <v>3</v>
      </c>
      <c r="K1206" s="16">
        <v>0</v>
      </c>
      <c r="L1206" s="38">
        <v>81.173400000000001</v>
      </c>
      <c r="M1206" s="19">
        <f t="shared" si="162"/>
        <v>2016</v>
      </c>
      <c r="N1206" s="19">
        <f t="shared" si="163"/>
        <v>9</v>
      </c>
      <c r="O1206" s="19">
        <f t="shared" si="164"/>
        <v>39</v>
      </c>
      <c r="P1206" s="12">
        <f t="shared" si="165"/>
        <v>198901.4360000001</v>
      </c>
      <c r="Q1206" s="12">
        <f t="shared" si="166"/>
        <v>77352.384700000039</v>
      </c>
      <c r="R1206" s="12">
        <f t="shared" si="167"/>
        <v>16876.033799999997</v>
      </c>
      <c r="S1206" s="10">
        <f t="shared" si="168"/>
        <v>164</v>
      </c>
      <c r="T1206" s="10">
        <f t="shared" si="169"/>
        <v>29</v>
      </c>
      <c r="U1206" s="46">
        <f t="shared" si="170"/>
        <v>337.52067599999992</v>
      </c>
    </row>
    <row r="1207" spans="1:21" s="27" customFormat="1" x14ac:dyDescent="0.45">
      <c r="A1207" s="40">
        <v>42636</v>
      </c>
      <c r="B1207" s="9">
        <v>42639</v>
      </c>
      <c r="C1207" s="7" t="s">
        <v>52</v>
      </c>
      <c r="D1207" s="7" t="s">
        <v>1152</v>
      </c>
      <c r="E1207" s="7" t="s">
        <v>249</v>
      </c>
      <c r="F1207" s="7" t="s">
        <v>79</v>
      </c>
      <c r="G1207" s="7" t="s">
        <v>13</v>
      </c>
      <c r="H1207" s="7" t="s">
        <v>3228</v>
      </c>
      <c r="I1207" s="16">
        <v>28</v>
      </c>
      <c r="J1207" s="16">
        <v>4</v>
      </c>
      <c r="K1207" s="16">
        <v>0.2</v>
      </c>
      <c r="L1207" s="38">
        <v>7.7000000000000028</v>
      </c>
      <c r="M1207" s="19">
        <f t="shared" si="162"/>
        <v>2016</v>
      </c>
      <c r="N1207" s="19">
        <f t="shared" si="163"/>
        <v>9</v>
      </c>
      <c r="O1207" s="19">
        <f t="shared" si="164"/>
        <v>39</v>
      </c>
      <c r="P1207" s="12">
        <f t="shared" si="165"/>
        <v>198901.4360000001</v>
      </c>
      <c r="Q1207" s="12">
        <f t="shared" si="166"/>
        <v>77352.384700000039</v>
      </c>
      <c r="R1207" s="12">
        <f t="shared" si="167"/>
        <v>16876.033799999997</v>
      </c>
      <c r="S1207" s="10">
        <f t="shared" si="168"/>
        <v>164</v>
      </c>
      <c r="T1207" s="10">
        <f t="shared" si="169"/>
        <v>29</v>
      </c>
      <c r="U1207" s="46">
        <f t="shared" si="170"/>
        <v>337.52067599999992</v>
      </c>
    </row>
    <row r="1208" spans="1:21" s="27" customFormat="1" x14ac:dyDescent="0.45">
      <c r="A1208" s="40">
        <v>42636</v>
      </c>
      <c r="B1208" s="9">
        <v>42640</v>
      </c>
      <c r="C1208" s="7" t="s">
        <v>18</v>
      </c>
      <c r="D1208" s="7" t="s">
        <v>48</v>
      </c>
      <c r="E1208" s="7" t="s">
        <v>49</v>
      </c>
      <c r="F1208" s="7" t="s">
        <v>21</v>
      </c>
      <c r="G1208" s="7" t="s">
        <v>13</v>
      </c>
      <c r="H1208" s="7" t="s">
        <v>3226</v>
      </c>
      <c r="I1208" s="16">
        <v>184.75200000000001</v>
      </c>
      <c r="J1208" s="16">
        <v>3</v>
      </c>
      <c r="K1208" s="16">
        <v>0.2</v>
      </c>
      <c r="L1208" s="38">
        <v>-20.784600000000012</v>
      </c>
      <c r="M1208" s="19">
        <f t="shared" si="162"/>
        <v>2016</v>
      </c>
      <c r="N1208" s="19">
        <f t="shared" si="163"/>
        <v>9</v>
      </c>
      <c r="O1208" s="19">
        <f t="shared" si="164"/>
        <v>39</v>
      </c>
      <c r="P1208" s="12">
        <f t="shared" si="165"/>
        <v>198901.4360000001</v>
      </c>
      <c r="Q1208" s="12">
        <f t="shared" si="166"/>
        <v>77352.384700000039</v>
      </c>
      <c r="R1208" s="12">
        <f t="shared" si="167"/>
        <v>16876.033799999997</v>
      </c>
      <c r="S1208" s="10">
        <f t="shared" si="168"/>
        <v>164</v>
      </c>
      <c r="T1208" s="10">
        <f t="shared" si="169"/>
        <v>29</v>
      </c>
      <c r="U1208" s="46">
        <f t="shared" si="170"/>
        <v>337.52067599999992</v>
      </c>
    </row>
    <row r="1209" spans="1:21" s="27" customFormat="1" x14ac:dyDescent="0.45">
      <c r="A1209" s="40">
        <v>42637</v>
      </c>
      <c r="B1209" s="9">
        <v>42644</v>
      </c>
      <c r="C1209" s="7" t="s">
        <v>9</v>
      </c>
      <c r="D1209" s="7" t="s">
        <v>248</v>
      </c>
      <c r="E1209" s="7" t="s">
        <v>249</v>
      </c>
      <c r="F1209" s="7" t="s">
        <v>79</v>
      </c>
      <c r="G1209" s="7" t="s">
        <v>13</v>
      </c>
      <c r="H1209" s="7" t="s">
        <v>3226</v>
      </c>
      <c r="I1209" s="16">
        <v>155.37199999999999</v>
      </c>
      <c r="J1209" s="16">
        <v>2</v>
      </c>
      <c r="K1209" s="16">
        <v>0.3</v>
      </c>
      <c r="L1209" s="38">
        <v>-13.317599999999999</v>
      </c>
      <c r="M1209" s="19">
        <f t="shared" si="162"/>
        <v>2016</v>
      </c>
      <c r="N1209" s="19">
        <f t="shared" si="163"/>
        <v>9</v>
      </c>
      <c r="O1209" s="19">
        <f t="shared" si="164"/>
        <v>39</v>
      </c>
      <c r="P1209" s="12">
        <f t="shared" si="165"/>
        <v>198901.4360000001</v>
      </c>
      <c r="Q1209" s="12">
        <f t="shared" si="166"/>
        <v>77352.384700000039</v>
      </c>
      <c r="R1209" s="12">
        <f t="shared" si="167"/>
        <v>16876.033799999997</v>
      </c>
      <c r="S1209" s="10">
        <f t="shared" si="168"/>
        <v>164</v>
      </c>
      <c r="T1209" s="10">
        <f t="shared" si="169"/>
        <v>29</v>
      </c>
      <c r="U1209" s="46">
        <f t="shared" si="170"/>
        <v>337.52067599999992</v>
      </c>
    </row>
    <row r="1210" spans="1:21" s="27" customFormat="1" x14ac:dyDescent="0.45">
      <c r="A1210" s="40">
        <v>42637</v>
      </c>
      <c r="B1210" s="9">
        <v>42637</v>
      </c>
      <c r="C1210" s="7" t="s">
        <v>18</v>
      </c>
      <c r="D1210" s="7" t="s">
        <v>67</v>
      </c>
      <c r="E1210" s="7" t="s">
        <v>20</v>
      </c>
      <c r="F1210" s="7" t="s">
        <v>21</v>
      </c>
      <c r="G1210" s="7" t="s">
        <v>13</v>
      </c>
      <c r="H1210" s="7" t="s">
        <v>3228</v>
      </c>
      <c r="I1210" s="16">
        <v>63.2</v>
      </c>
      <c r="J1210" s="16">
        <v>5</v>
      </c>
      <c r="K1210" s="16">
        <v>0</v>
      </c>
      <c r="L1210" s="38">
        <v>23.384</v>
      </c>
      <c r="M1210" s="19">
        <f t="shared" si="162"/>
        <v>2016</v>
      </c>
      <c r="N1210" s="19">
        <f t="shared" si="163"/>
        <v>9</v>
      </c>
      <c r="O1210" s="19">
        <f t="shared" si="164"/>
        <v>39</v>
      </c>
      <c r="P1210" s="12">
        <f t="shared" si="165"/>
        <v>198901.4360000001</v>
      </c>
      <c r="Q1210" s="12">
        <f t="shared" si="166"/>
        <v>77352.384700000039</v>
      </c>
      <c r="R1210" s="12">
        <f t="shared" si="167"/>
        <v>16876.033799999997</v>
      </c>
      <c r="S1210" s="10">
        <f t="shared" si="168"/>
        <v>164</v>
      </c>
      <c r="T1210" s="10">
        <f t="shared" si="169"/>
        <v>29</v>
      </c>
      <c r="U1210" s="46">
        <f t="shared" si="170"/>
        <v>337.52067599999992</v>
      </c>
    </row>
    <row r="1211" spans="1:21" s="27" customFormat="1" x14ac:dyDescent="0.45">
      <c r="A1211" s="40">
        <v>42637</v>
      </c>
      <c r="B1211" s="9">
        <v>42644</v>
      </c>
      <c r="C1211" s="7" t="s">
        <v>52</v>
      </c>
      <c r="D1211" s="7" t="s">
        <v>227</v>
      </c>
      <c r="E1211" s="7" t="s">
        <v>228</v>
      </c>
      <c r="F1211" s="7" t="s">
        <v>21</v>
      </c>
      <c r="G1211" s="7" t="s">
        <v>13</v>
      </c>
      <c r="H1211" s="7" t="s">
        <v>3228</v>
      </c>
      <c r="I1211" s="16">
        <v>21.44</v>
      </c>
      <c r="J1211" s="16">
        <v>2</v>
      </c>
      <c r="K1211" s="16">
        <v>0.2</v>
      </c>
      <c r="L1211" s="38">
        <v>7.5039999999999987</v>
      </c>
      <c r="M1211" s="19">
        <f t="shared" si="162"/>
        <v>2016</v>
      </c>
      <c r="N1211" s="19">
        <f t="shared" si="163"/>
        <v>9</v>
      </c>
      <c r="O1211" s="19">
        <f t="shared" si="164"/>
        <v>39</v>
      </c>
      <c r="P1211" s="12">
        <f t="shared" si="165"/>
        <v>198901.4360000001</v>
      </c>
      <c r="Q1211" s="12">
        <f t="shared" si="166"/>
        <v>77352.384700000039</v>
      </c>
      <c r="R1211" s="12">
        <f t="shared" si="167"/>
        <v>16876.033799999997</v>
      </c>
      <c r="S1211" s="10">
        <f t="shared" si="168"/>
        <v>164</v>
      </c>
      <c r="T1211" s="10">
        <f t="shared" si="169"/>
        <v>29</v>
      </c>
      <c r="U1211" s="46">
        <f t="shared" si="170"/>
        <v>337.52067599999992</v>
      </c>
    </row>
    <row r="1212" spans="1:21" s="27" customFormat="1" x14ac:dyDescent="0.45">
      <c r="A1212" s="40">
        <v>42637</v>
      </c>
      <c r="B1212" s="9">
        <v>42641</v>
      </c>
      <c r="C1212" s="7" t="s">
        <v>9</v>
      </c>
      <c r="D1212" s="7" t="s">
        <v>268</v>
      </c>
      <c r="E1212" s="7" t="s">
        <v>132</v>
      </c>
      <c r="F1212" s="7" t="s">
        <v>55</v>
      </c>
      <c r="G1212" s="7" t="s">
        <v>13</v>
      </c>
      <c r="H1212" s="7" t="s">
        <v>3228</v>
      </c>
      <c r="I1212" s="16">
        <v>127.94999999999999</v>
      </c>
      <c r="J1212" s="16">
        <v>3</v>
      </c>
      <c r="K1212" s="16">
        <v>0</v>
      </c>
      <c r="L1212" s="38">
        <v>21.751499999999986</v>
      </c>
      <c r="M1212" s="19">
        <f t="shared" si="162"/>
        <v>2016</v>
      </c>
      <c r="N1212" s="19">
        <f t="shared" si="163"/>
        <v>9</v>
      </c>
      <c r="O1212" s="19">
        <f t="shared" si="164"/>
        <v>39</v>
      </c>
      <c r="P1212" s="12">
        <f t="shared" si="165"/>
        <v>198901.4360000001</v>
      </c>
      <c r="Q1212" s="12">
        <f t="shared" si="166"/>
        <v>77352.384700000039</v>
      </c>
      <c r="R1212" s="12">
        <f t="shared" si="167"/>
        <v>16876.033799999997</v>
      </c>
      <c r="S1212" s="10">
        <f t="shared" si="168"/>
        <v>164</v>
      </c>
      <c r="T1212" s="10">
        <f t="shared" si="169"/>
        <v>29</v>
      </c>
      <c r="U1212" s="46">
        <f t="shared" si="170"/>
        <v>337.52067599999992</v>
      </c>
    </row>
    <row r="1213" spans="1:21" s="27" customFormat="1" x14ac:dyDescent="0.45">
      <c r="A1213" s="40">
        <v>42637</v>
      </c>
      <c r="B1213" s="9">
        <v>42641</v>
      </c>
      <c r="C1213" s="7" t="s">
        <v>18</v>
      </c>
      <c r="D1213" s="7" t="s">
        <v>19</v>
      </c>
      <c r="E1213" s="7" t="s">
        <v>20</v>
      </c>
      <c r="F1213" s="7" t="s">
        <v>21</v>
      </c>
      <c r="G1213" s="7" t="s">
        <v>13</v>
      </c>
      <c r="H1213" s="7" t="s">
        <v>3226</v>
      </c>
      <c r="I1213" s="16">
        <v>563.24</v>
      </c>
      <c r="J1213" s="16">
        <v>5</v>
      </c>
      <c r="K1213" s="16">
        <v>0.2</v>
      </c>
      <c r="L1213" s="38">
        <v>56.324000000000012</v>
      </c>
      <c r="M1213" s="19">
        <f t="shared" si="162"/>
        <v>2016</v>
      </c>
      <c r="N1213" s="19">
        <f t="shared" si="163"/>
        <v>9</v>
      </c>
      <c r="O1213" s="19">
        <f t="shared" si="164"/>
        <v>39</v>
      </c>
      <c r="P1213" s="12">
        <f t="shared" si="165"/>
        <v>198901.4360000001</v>
      </c>
      <c r="Q1213" s="12">
        <f t="shared" si="166"/>
        <v>77352.384700000039</v>
      </c>
      <c r="R1213" s="12">
        <f t="shared" si="167"/>
        <v>16876.033799999997</v>
      </c>
      <c r="S1213" s="10">
        <f t="shared" si="168"/>
        <v>164</v>
      </c>
      <c r="T1213" s="10">
        <f t="shared" si="169"/>
        <v>29</v>
      </c>
      <c r="U1213" s="46">
        <f t="shared" si="170"/>
        <v>337.52067599999992</v>
      </c>
    </row>
    <row r="1214" spans="1:21" s="27" customFormat="1" x14ac:dyDescent="0.45">
      <c r="A1214" s="40">
        <v>42638</v>
      </c>
      <c r="B1214" s="9">
        <v>42643</v>
      </c>
      <c r="C1214" s="7" t="s">
        <v>9</v>
      </c>
      <c r="D1214" s="7" t="s">
        <v>271</v>
      </c>
      <c r="E1214" s="7" t="s">
        <v>160</v>
      </c>
      <c r="F1214" s="7" t="s">
        <v>21</v>
      </c>
      <c r="G1214" s="7" t="s">
        <v>13</v>
      </c>
      <c r="H1214" s="7" t="s">
        <v>29</v>
      </c>
      <c r="I1214" s="16">
        <v>393.16500000000002</v>
      </c>
      <c r="J1214" s="16">
        <v>3</v>
      </c>
      <c r="K1214" s="16">
        <v>0.5</v>
      </c>
      <c r="L1214" s="38">
        <v>-204.44580000000005</v>
      </c>
      <c r="M1214" s="19">
        <f t="shared" si="162"/>
        <v>2016</v>
      </c>
      <c r="N1214" s="19">
        <f t="shared" si="163"/>
        <v>9</v>
      </c>
      <c r="O1214" s="19">
        <f t="shared" si="164"/>
        <v>40</v>
      </c>
      <c r="P1214" s="12">
        <f t="shared" si="165"/>
        <v>198901.4360000001</v>
      </c>
      <c r="Q1214" s="12">
        <f t="shared" si="166"/>
        <v>77352.384700000039</v>
      </c>
      <c r="R1214" s="12">
        <f t="shared" si="167"/>
        <v>10142.3593</v>
      </c>
      <c r="S1214" s="10">
        <f t="shared" si="168"/>
        <v>106</v>
      </c>
      <c r="T1214" s="10">
        <f t="shared" si="169"/>
        <v>22</v>
      </c>
      <c r="U1214" s="46">
        <f t="shared" si="170"/>
        <v>338.07864333333333</v>
      </c>
    </row>
    <row r="1215" spans="1:21" s="27" customFormat="1" x14ac:dyDescent="0.45">
      <c r="A1215" s="40">
        <v>42638</v>
      </c>
      <c r="B1215" s="9">
        <v>42643</v>
      </c>
      <c r="C1215" s="7" t="s">
        <v>18</v>
      </c>
      <c r="D1215" s="7" t="s">
        <v>2875</v>
      </c>
      <c r="E1215" s="7" t="s">
        <v>60</v>
      </c>
      <c r="F1215" s="7" t="s">
        <v>55</v>
      </c>
      <c r="G1215" s="7" t="s">
        <v>13</v>
      </c>
      <c r="H1215" s="7" t="s">
        <v>3226</v>
      </c>
      <c r="I1215" s="16">
        <v>201.96</v>
      </c>
      <c r="J1215" s="16">
        <v>2</v>
      </c>
      <c r="K1215" s="16">
        <v>0</v>
      </c>
      <c r="L1215" s="38">
        <v>50.490000000000009</v>
      </c>
      <c r="M1215" s="19">
        <f t="shared" si="162"/>
        <v>2016</v>
      </c>
      <c r="N1215" s="19">
        <f t="shared" si="163"/>
        <v>9</v>
      </c>
      <c r="O1215" s="19">
        <f t="shared" si="164"/>
        <v>40</v>
      </c>
      <c r="P1215" s="12">
        <f t="shared" si="165"/>
        <v>198901.4360000001</v>
      </c>
      <c r="Q1215" s="12">
        <f t="shared" si="166"/>
        <v>77352.384700000039</v>
      </c>
      <c r="R1215" s="12">
        <f t="shared" si="167"/>
        <v>10142.3593</v>
      </c>
      <c r="S1215" s="10">
        <f t="shared" si="168"/>
        <v>106</v>
      </c>
      <c r="T1215" s="10">
        <f t="shared" si="169"/>
        <v>22</v>
      </c>
      <c r="U1215" s="46">
        <f t="shared" si="170"/>
        <v>338.07864333333333</v>
      </c>
    </row>
    <row r="1216" spans="1:21" s="27" customFormat="1" x14ac:dyDescent="0.45">
      <c r="A1216" s="40">
        <v>42638</v>
      </c>
      <c r="B1216" s="9">
        <v>42643</v>
      </c>
      <c r="C1216" s="7" t="s">
        <v>18</v>
      </c>
      <c r="D1216" s="7" t="s">
        <v>2875</v>
      </c>
      <c r="E1216" s="7" t="s">
        <v>60</v>
      </c>
      <c r="F1216" s="7" t="s">
        <v>55</v>
      </c>
      <c r="G1216" s="7" t="s">
        <v>13</v>
      </c>
      <c r="H1216" s="7" t="s">
        <v>3228</v>
      </c>
      <c r="I1216" s="16">
        <v>68.64</v>
      </c>
      <c r="J1216" s="16">
        <v>11</v>
      </c>
      <c r="K1216" s="16">
        <v>0</v>
      </c>
      <c r="L1216" s="38">
        <v>17.160000000000004</v>
      </c>
      <c r="M1216" s="19">
        <f t="shared" si="162"/>
        <v>2016</v>
      </c>
      <c r="N1216" s="19">
        <f t="shared" si="163"/>
        <v>9</v>
      </c>
      <c r="O1216" s="19">
        <f t="shared" si="164"/>
        <v>40</v>
      </c>
      <c r="P1216" s="12">
        <f t="shared" si="165"/>
        <v>198901.4360000001</v>
      </c>
      <c r="Q1216" s="12">
        <f t="shared" si="166"/>
        <v>77352.384700000039</v>
      </c>
      <c r="R1216" s="12">
        <f t="shared" si="167"/>
        <v>10142.3593</v>
      </c>
      <c r="S1216" s="10">
        <f t="shared" si="168"/>
        <v>106</v>
      </c>
      <c r="T1216" s="10">
        <f t="shared" si="169"/>
        <v>22</v>
      </c>
      <c r="U1216" s="46">
        <f t="shared" si="170"/>
        <v>338.07864333333333</v>
      </c>
    </row>
    <row r="1217" spans="1:21" s="27" customFormat="1" x14ac:dyDescent="0.45">
      <c r="A1217" s="40">
        <v>42638</v>
      </c>
      <c r="B1217" s="9">
        <v>42640</v>
      </c>
      <c r="C1217" s="7" t="s">
        <v>18</v>
      </c>
      <c r="D1217" s="7" t="s">
        <v>67</v>
      </c>
      <c r="E1217" s="7" t="s">
        <v>20</v>
      </c>
      <c r="F1217" s="7" t="s">
        <v>21</v>
      </c>
      <c r="G1217" s="7" t="s">
        <v>13</v>
      </c>
      <c r="H1217" s="7" t="s">
        <v>14</v>
      </c>
      <c r="I1217" s="16">
        <v>477.666</v>
      </c>
      <c r="J1217" s="16">
        <v>2</v>
      </c>
      <c r="K1217" s="16">
        <v>0.15</v>
      </c>
      <c r="L1217" s="38">
        <v>84.293999999999969</v>
      </c>
      <c r="M1217" s="19">
        <f t="shared" si="162"/>
        <v>2016</v>
      </c>
      <c r="N1217" s="19">
        <f t="shared" si="163"/>
        <v>9</v>
      </c>
      <c r="O1217" s="19">
        <f t="shared" si="164"/>
        <v>40</v>
      </c>
      <c r="P1217" s="12">
        <f t="shared" si="165"/>
        <v>198901.4360000001</v>
      </c>
      <c r="Q1217" s="12">
        <f t="shared" si="166"/>
        <v>77352.384700000039</v>
      </c>
      <c r="R1217" s="12">
        <f t="shared" si="167"/>
        <v>10142.3593</v>
      </c>
      <c r="S1217" s="10">
        <f t="shared" si="168"/>
        <v>106</v>
      </c>
      <c r="T1217" s="10">
        <f t="shared" si="169"/>
        <v>22</v>
      </c>
      <c r="U1217" s="46">
        <f t="shared" si="170"/>
        <v>338.07864333333333</v>
      </c>
    </row>
    <row r="1218" spans="1:21" s="27" customFormat="1" x14ac:dyDescent="0.45">
      <c r="A1218" s="40">
        <v>42638</v>
      </c>
      <c r="B1218" s="9">
        <v>42644</v>
      </c>
      <c r="C1218" s="7" t="s">
        <v>9</v>
      </c>
      <c r="D1218" s="7" t="s">
        <v>571</v>
      </c>
      <c r="E1218" s="7" t="s">
        <v>20</v>
      </c>
      <c r="F1218" s="7" t="s">
        <v>21</v>
      </c>
      <c r="G1218" s="7" t="s">
        <v>13</v>
      </c>
      <c r="H1218" s="7" t="s">
        <v>3226</v>
      </c>
      <c r="I1218" s="16">
        <v>483.13599999999997</v>
      </c>
      <c r="J1218" s="16">
        <v>4</v>
      </c>
      <c r="K1218" s="16">
        <v>0.2</v>
      </c>
      <c r="L1218" s="38">
        <v>60.391999999999939</v>
      </c>
      <c r="M1218" s="19">
        <f t="shared" ref="M1218:M1281" si="171">YEAR(A1218)</f>
        <v>2016</v>
      </c>
      <c r="N1218" s="19">
        <f t="shared" ref="N1218:N1281" si="172">MONTH(A1218)</f>
        <v>9</v>
      </c>
      <c r="O1218" s="19">
        <f t="shared" ref="O1218:O1281" si="173">WEEKNUM(A1218)</f>
        <v>40</v>
      </c>
      <c r="P1218" s="12">
        <f t="shared" ref="P1218:P1281" si="174">SUMIF($M:$M,M1218,$I:$I)</f>
        <v>198901.4360000001</v>
      </c>
      <c r="Q1218" s="12">
        <f t="shared" ref="Q1218:Q1281" si="175">SUMIF($N:$N,N1218,$I:$I)</f>
        <v>77352.384700000039</v>
      </c>
      <c r="R1218" s="12">
        <f t="shared" ref="R1218:R1281" si="176">SUMIF($O:$O,O1218,$I:$I)</f>
        <v>10142.3593</v>
      </c>
      <c r="S1218" s="10">
        <f t="shared" ref="S1218:S1281" si="177">SUMIF($O:$O,O1218,$J:$J)</f>
        <v>106</v>
      </c>
      <c r="T1218" s="10">
        <f t="shared" ref="T1218:T1281" si="178">COUNTIFS($O:$O,O1218,$K:$K,"&lt;&gt;0")</f>
        <v>22</v>
      </c>
      <c r="U1218" s="46">
        <f t="shared" si="170"/>
        <v>338.07864333333333</v>
      </c>
    </row>
    <row r="1219" spans="1:21" s="27" customFormat="1" x14ac:dyDescent="0.45">
      <c r="A1219" s="40">
        <v>42639</v>
      </c>
      <c r="B1219" s="9">
        <v>42644</v>
      </c>
      <c r="C1219" s="7" t="s">
        <v>9</v>
      </c>
      <c r="D1219" s="7" t="s">
        <v>183</v>
      </c>
      <c r="E1219" s="7" t="s">
        <v>110</v>
      </c>
      <c r="F1219" s="7" t="s">
        <v>55</v>
      </c>
      <c r="G1219" s="7" t="s">
        <v>13</v>
      </c>
      <c r="H1219" s="7" t="s">
        <v>3226</v>
      </c>
      <c r="I1219" s="16">
        <v>747.55799999999999</v>
      </c>
      <c r="J1219" s="16">
        <v>3</v>
      </c>
      <c r="K1219" s="16">
        <v>0.3</v>
      </c>
      <c r="L1219" s="38">
        <v>-96.11460000000011</v>
      </c>
      <c r="M1219" s="19">
        <f t="shared" si="171"/>
        <v>2016</v>
      </c>
      <c r="N1219" s="19">
        <f t="shared" si="172"/>
        <v>9</v>
      </c>
      <c r="O1219" s="19">
        <f t="shared" si="173"/>
        <v>40</v>
      </c>
      <c r="P1219" s="12">
        <f t="shared" si="174"/>
        <v>198901.4360000001</v>
      </c>
      <c r="Q1219" s="12">
        <f t="shared" si="175"/>
        <v>77352.384700000039</v>
      </c>
      <c r="R1219" s="12">
        <f t="shared" si="176"/>
        <v>10142.3593</v>
      </c>
      <c r="S1219" s="10">
        <f t="shared" si="177"/>
        <v>106</v>
      </c>
      <c r="T1219" s="10">
        <f t="shared" si="178"/>
        <v>22</v>
      </c>
      <c r="U1219" s="46">
        <f t="shared" ref="U1219:U1282" si="179">AVERAGEIF($O:$O,O1219,$I:$I)</f>
        <v>338.07864333333333</v>
      </c>
    </row>
    <row r="1220" spans="1:21" s="27" customFormat="1" x14ac:dyDescent="0.45">
      <c r="A1220" s="40">
        <v>42639</v>
      </c>
      <c r="B1220" s="9">
        <v>42644</v>
      </c>
      <c r="C1220" s="7" t="s">
        <v>18</v>
      </c>
      <c r="D1220" s="7" t="s">
        <v>574</v>
      </c>
      <c r="E1220" s="7" t="s">
        <v>20</v>
      </c>
      <c r="F1220" s="7" t="s">
        <v>21</v>
      </c>
      <c r="G1220" s="7" t="s">
        <v>13</v>
      </c>
      <c r="H1220" s="7" t="s">
        <v>14</v>
      </c>
      <c r="I1220" s="16">
        <v>424.95749999999992</v>
      </c>
      <c r="J1220" s="16">
        <v>5</v>
      </c>
      <c r="K1220" s="16">
        <v>0.15</v>
      </c>
      <c r="L1220" s="38">
        <v>19.997999999999976</v>
      </c>
      <c r="M1220" s="19">
        <f t="shared" si="171"/>
        <v>2016</v>
      </c>
      <c r="N1220" s="19">
        <f t="shared" si="172"/>
        <v>9</v>
      </c>
      <c r="O1220" s="19">
        <f t="shared" si="173"/>
        <v>40</v>
      </c>
      <c r="P1220" s="12">
        <f t="shared" si="174"/>
        <v>198901.4360000001</v>
      </c>
      <c r="Q1220" s="12">
        <f t="shared" si="175"/>
        <v>77352.384700000039</v>
      </c>
      <c r="R1220" s="12">
        <f t="shared" si="176"/>
        <v>10142.3593</v>
      </c>
      <c r="S1220" s="10">
        <f t="shared" si="177"/>
        <v>106</v>
      </c>
      <c r="T1220" s="10">
        <f t="shared" si="178"/>
        <v>22</v>
      </c>
      <c r="U1220" s="46">
        <f t="shared" si="179"/>
        <v>338.07864333333333</v>
      </c>
    </row>
    <row r="1221" spans="1:21" s="27" customFormat="1" x14ac:dyDescent="0.45">
      <c r="A1221" s="40">
        <v>42639</v>
      </c>
      <c r="B1221" s="9">
        <v>42643</v>
      </c>
      <c r="C1221" s="7" t="s">
        <v>18</v>
      </c>
      <c r="D1221" s="7" t="s">
        <v>95</v>
      </c>
      <c r="E1221" s="7" t="s">
        <v>54</v>
      </c>
      <c r="F1221" s="7" t="s">
        <v>55</v>
      </c>
      <c r="G1221" s="7" t="s">
        <v>13</v>
      </c>
      <c r="H1221" s="7" t="s">
        <v>3226</v>
      </c>
      <c r="I1221" s="16">
        <v>454.96499999999997</v>
      </c>
      <c r="J1221" s="16">
        <v>5</v>
      </c>
      <c r="K1221" s="16">
        <v>0.3</v>
      </c>
      <c r="L1221" s="38">
        <v>-136.48950000000002</v>
      </c>
      <c r="M1221" s="19">
        <f t="shared" si="171"/>
        <v>2016</v>
      </c>
      <c r="N1221" s="19">
        <f t="shared" si="172"/>
        <v>9</v>
      </c>
      <c r="O1221" s="19">
        <f t="shared" si="173"/>
        <v>40</v>
      </c>
      <c r="P1221" s="12">
        <f t="shared" si="174"/>
        <v>198901.4360000001</v>
      </c>
      <c r="Q1221" s="12">
        <f t="shared" si="175"/>
        <v>77352.384700000039</v>
      </c>
      <c r="R1221" s="12">
        <f t="shared" si="176"/>
        <v>10142.3593</v>
      </c>
      <c r="S1221" s="10">
        <f t="shared" si="177"/>
        <v>106</v>
      </c>
      <c r="T1221" s="10">
        <f t="shared" si="178"/>
        <v>22</v>
      </c>
      <c r="U1221" s="46">
        <f t="shared" si="179"/>
        <v>338.07864333333333</v>
      </c>
    </row>
    <row r="1222" spans="1:21" s="27" customFormat="1" x14ac:dyDescent="0.45">
      <c r="A1222" s="40">
        <v>42640</v>
      </c>
      <c r="B1222" s="9">
        <v>42646</v>
      </c>
      <c r="C1222" s="7" t="s">
        <v>18</v>
      </c>
      <c r="D1222" s="7" t="s">
        <v>799</v>
      </c>
      <c r="E1222" s="7" t="s">
        <v>54</v>
      </c>
      <c r="F1222" s="7" t="s">
        <v>55</v>
      </c>
      <c r="G1222" s="7" t="s">
        <v>13</v>
      </c>
      <c r="H1222" s="7" t="s">
        <v>14</v>
      </c>
      <c r="I1222" s="16">
        <v>956.6647999999999</v>
      </c>
      <c r="J1222" s="16">
        <v>7</v>
      </c>
      <c r="K1222" s="16">
        <v>0.32</v>
      </c>
      <c r="L1222" s="38">
        <v>-225.09759999999991</v>
      </c>
      <c r="M1222" s="19">
        <f t="shared" si="171"/>
        <v>2016</v>
      </c>
      <c r="N1222" s="19">
        <f t="shared" si="172"/>
        <v>9</v>
      </c>
      <c r="O1222" s="19">
        <f t="shared" si="173"/>
        <v>40</v>
      </c>
      <c r="P1222" s="12">
        <f t="shared" si="174"/>
        <v>198901.4360000001</v>
      </c>
      <c r="Q1222" s="12">
        <f t="shared" si="175"/>
        <v>77352.384700000039</v>
      </c>
      <c r="R1222" s="12">
        <f t="shared" si="176"/>
        <v>10142.3593</v>
      </c>
      <c r="S1222" s="10">
        <f t="shared" si="177"/>
        <v>106</v>
      </c>
      <c r="T1222" s="10">
        <f t="shared" si="178"/>
        <v>22</v>
      </c>
      <c r="U1222" s="46">
        <f t="shared" si="179"/>
        <v>338.07864333333333</v>
      </c>
    </row>
    <row r="1223" spans="1:21" s="27" customFormat="1" x14ac:dyDescent="0.45">
      <c r="A1223" s="40">
        <v>42643</v>
      </c>
      <c r="B1223" s="9">
        <v>42647</v>
      </c>
      <c r="C1223" s="7" t="s">
        <v>9</v>
      </c>
      <c r="D1223" s="7" t="s">
        <v>138</v>
      </c>
      <c r="E1223" s="7" t="s">
        <v>139</v>
      </c>
      <c r="F1223" s="7" t="s">
        <v>79</v>
      </c>
      <c r="G1223" s="7" t="s">
        <v>13</v>
      </c>
      <c r="H1223" s="7" t="s">
        <v>14</v>
      </c>
      <c r="I1223" s="16">
        <v>523.91999999999996</v>
      </c>
      <c r="J1223" s="16">
        <v>5</v>
      </c>
      <c r="K1223" s="16">
        <v>0.2</v>
      </c>
      <c r="L1223" s="38">
        <v>-26.195999999999984</v>
      </c>
      <c r="M1223" s="19">
        <f t="shared" si="171"/>
        <v>2016</v>
      </c>
      <c r="N1223" s="19">
        <f t="shared" si="172"/>
        <v>9</v>
      </c>
      <c r="O1223" s="19">
        <f t="shared" si="173"/>
        <v>40</v>
      </c>
      <c r="P1223" s="12">
        <f t="shared" si="174"/>
        <v>198901.4360000001</v>
      </c>
      <c r="Q1223" s="12">
        <f t="shared" si="175"/>
        <v>77352.384700000039</v>
      </c>
      <c r="R1223" s="12">
        <f t="shared" si="176"/>
        <v>10142.3593</v>
      </c>
      <c r="S1223" s="10">
        <f t="shared" si="177"/>
        <v>106</v>
      </c>
      <c r="T1223" s="10">
        <f t="shared" si="178"/>
        <v>22</v>
      </c>
      <c r="U1223" s="46">
        <f t="shared" si="179"/>
        <v>338.07864333333333</v>
      </c>
    </row>
    <row r="1224" spans="1:21" s="27" customFormat="1" x14ac:dyDescent="0.45">
      <c r="A1224" s="40">
        <v>42644</v>
      </c>
      <c r="B1224" s="9">
        <v>42645</v>
      </c>
      <c r="C1224" s="7" t="s">
        <v>9</v>
      </c>
      <c r="D1224" s="7" t="s">
        <v>67</v>
      </c>
      <c r="E1224" s="7" t="s">
        <v>20</v>
      </c>
      <c r="F1224" s="7" t="s">
        <v>21</v>
      </c>
      <c r="G1224" s="7" t="s">
        <v>13</v>
      </c>
      <c r="H1224" s="7" t="s">
        <v>3226</v>
      </c>
      <c r="I1224" s="16">
        <v>194.84800000000001</v>
      </c>
      <c r="J1224" s="16">
        <v>4</v>
      </c>
      <c r="K1224" s="16">
        <v>0.2</v>
      </c>
      <c r="L1224" s="38">
        <v>12.177999999999983</v>
      </c>
      <c r="M1224" s="19">
        <f t="shared" si="171"/>
        <v>2016</v>
      </c>
      <c r="N1224" s="19">
        <f t="shared" si="172"/>
        <v>10</v>
      </c>
      <c r="O1224" s="19">
        <f t="shared" si="173"/>
        <v>40</v>
      </c>
      <c r="P1224" s="12">
        <f t="shared" si="174"/>
        <v>198901.4360000001</v>
      </c>
      <c r="Q1224" s="12">
        <f t="shared" si="175"/>
        <v>36203.44749999998</v>
      </c>
      <c r="R1224" s="12">
        <f t="shared" si="176"/>
        <v>10142.3593</v>
      </c>
      <c r="S1224" s="10">
        <f t="shared" si="177"/>
        <v>106</v>
      </c>
      <c r="T1224" s="10">
        <f t="shared" si="178"/>
        <v>22</v>
      </c>
      <c r="U1224" s="46">
        <f t="shared" si="179"/>
        <v>338.07864333333333</v>
      </c>
    </row>
    <row r="1225" spans="1:21" s="27" customFormat="1" x14ac:dyDescent="0.45">
      <c r="A1225" s="40">
        <v>42644</v>
      </c>
      <c r="B1225" s="9">
        <v>42645</v>
      </c>
      <c r="C1225" s="7" t="s">
        <v>9</v>
      </c>
      <c r="D1225" s="7" t="s">
        <v>1472</v>
      </c>
      <c r="E1225" s="7" t="s">
        <v>132</v>
      </c>
      <c r="F1225" s="7" t="s">
        <v>55</v>
      </c>
      <c r="G1225" s="7" t="s">
        <v>13</v>
      </c>
      <c r="H1225" s="7" t="s">
        <v>3228</v>
      </c>
      <c r="I1225" s="16">
        <v>41.849999999999994</v>
      </c>
      <c r="J1225" s="16">
        <v>5</v>
      </c>
      <c r="K1225" s="16">
        <v>0</v>
      </c>
      <c r="L1225" s="38">
        <v>10.880999999999998</v>
      </c>
      <c r="M1225" s="19">
        <f t="shared" si="171"/>
        <v>2016</v>
      </c>
      <c r="N1225" s="19">
        <f t="shared" si="172"/>
        <v>10</v>
      </c>
      <c r="O1225" s="19">
        <f t="shared" si="173"/>
        <v>40</v>
      </c>
      <c r="P1225" s="12">
        <f t="shared" si="174"/>
        <v>198901.4360000001</v>
      </c>
      <c r="Q1225" s="12">
        <f t="shared" si="175"/>
        <v>36203.44749999998</v>
      </c>
      <c r="R1225" s="12">
        <f t="shared" si="176"/>
        <v>10142.3593</v>
      </c>
      <c r="S1225" s="10">
        <f t="shared" si="177"/>
        <v>106</v>
      </c>
      <c r="T1225" s="10">
        <f t="shared" si="178"/>
        <v>22</v>
      </c>
      <c r="U1225" s="46">
        <f t="shared" si="179"/>
        <v>338.07864333333333</v>
      </c>
    </row>
    <row r="1226" spans="1:21" s="27" customFormat="1" x14ac:dyDescent="0.45">
      <c r="A1226" s="40">
        <v>42644</v>
      </c>
      <c r="B1226" s="9">
        <v>42648</v>
      </c>
      <c r="C1226" s="7" t="s">
        <v>9</v>
      </c>
      <c r="D1226" s="7" t="s">
        <v>138</v>
      </c>
      <c r="E1226" s="7" t="s">
        <v>139</v>
      </c>
      <c r="F1226" s="7" t="s">
        <v>79</v>
      </c>
      <c r="G1226" s="7" t="s">
        <v>13</v>
      </c>
      <c r="H1226" s="7" t="s">
        <v>29</v>
      </c>
      <c r="I1226" s="16">
        <v>330.58800000000002</v>
      </c>
      <c r="J1226" s="16">
        <v>1</v>
      </c>
      <c r="K1226" s="16">
        <v>0.4</v>
      </c>
      <c r="L1226" s="38">
        <v>-115.70580000000004</v>
      </c>
      <c r="M1226" s="19">
        <f t="shared" si="171"/>
        <v>2016</v>
      </c>
      <c r="N1226" s="19">
        <f t="shared" si="172"/>
        <v>10</v>
      </c>
      <c r="O1226" s="19">
        <f t="shared" si="173"/>
        <v>40</v>
      </c>
      <c r="P1226" s="12">
        <f t="shared" si="174"/>
        <v>198901.4360000001</v>
      </c>
      <c r="Q1226" s="12">
        <f t="shared" si="175"/>
        <v>36203.44749999998</v>
      </c>
      <c r="R1226" s="12">
        <f t="shared" si="176"/>
        <v>10142.3593</v>
      </c>
      <c r="S1226" s="10">
        <f t="shared" si="177"/>
        <v>106</v>
      </c>
      <c r="T1226" s="10">
        <f t="shared" si="178"/>
        <v>22</v>
      </c>
      <c r="U1226" s="46">
        <f t="shared" si="179"/>
        <v>338.07864333333333</v>
      </c>
    </row>
    <row r="1227" spans="1:21" s="27" customFormat="1" x14ac:dyDescent="0.45">
      <c r="A1227" s="40">
        <v>42646</v>
      </c>
      <c r="B1227" s="9">
        <v>42651</v>
      </c>
      <c r="C1227" s="7" t="s">
        <v>9</v>
      </c>
      <c r="D1227" s="7" t="s">
        <v>138</v>
      </c>
      <c r="E1227" s="7" t="s">
        <v>139</v>
      </c>
      <c r="F1227" s="7" t="s">
        <v>79</v>
      </c>
      <c r="G1227" s="7" t="s">
        <v>13</v>
      </c>
      <c r="H1227" s="7" t="s">
        <v>3226</v>
      </c>
      <c r="I1227" s="16">
        <v>599.29200000000003</v>
      </c>
      <c r="J1227" s="16">
        <v>6</v>
      </c>
      <c r="K1227" s="16">
        <v>0.1</v>
      </c>
      <c r="L1227" s="38">
        <v>93.223199999999977</v>
      </c>
      <c r="M1227" s="19">
        <f t="shared" si="171"/>
        <v>2016</v>
      </c>
      <c r="N1227" s="19">
        <f t="shared" si="172"/>
        <v>10</v>
      </c>
      <c r="O1227" s="19">
        <f t="shared" si="173"/>
        <v>41</v>
      </c>
      <c r="P1227" s="12">
        <f t="shared" si="174"/>
        <v>198901.4360000001</v>
      </c>
      <c r="Q1227" s="12">
        <f t="shared" si="175"/>
        <v>36203.44749999998</v>
      </c>
      <c r="R1227" s="12">
        <f t="shared" si="176"/>
        <v>4446.3940000000011</v>
      </c>
      <c r="S1227" s="10">
        <f t="shared" si="177"/>
        <v>85</v>
      </c>
      <c r="T1227" s="10">
        <f t="shared" si="178"/>
        <v>15</v>
      </c>
      <c r="U1227" s="46">
        <f t="shared" si="179"/>
        <v>222.31970000000007</v>
      </c>
    </row>
    <row r="1228" spans="1:21" s="27" customFormat="1" x14ac:dyDescent="0.45">
      <c r="A1228" s="40">
        <v>42646</v>
      </c>
      <c r="B1228" s="9">
        <v>42650</v>
      </c>
      <c r="C1228" s="7" t="s">
        <v>18</v>
      </c>
      <c r="D1228" s="7" t="s">
        <v>372</v>
      </c>
      <c r="E1228" s="7" t="s">
        <v>54</v>
      </c>
      <c r="F1228" s="7" t="s">
        <v>55</v>
      </c>
      <c r="G1228" s="7" t="s">
        <v>13</v>
      </c>
      <c r="H1228" s="7" t="s">
        <v>3228</v>
      </c>
      <c r="I1228" s="16">
        <v>38.08</v>
      </c>
      <c r="J1228" s="16">
        <v>5</v>
      </c>
      <c r="K1228" s="16">
        <v>0.6</v>
      </c>
      <c r="L1228" s="38">
        <v>-29.512000000000008</v>
      </c>
      <c r="M1228" s="19">
        <f t="shared" si="171"/>
        <v>2016</v>
      </c>
      <c r="N1228" s="19">
        <f t="shared" si="172"/>
        <v>10</v>
      </c>
      <c r="O1228" s="19">
        <f t="shared" si="173"/>
        <v>41</v>
      </c>
      <c r="P1228" s="12">
        <f t="shared" si="174"/>
        <v>198901.4360000001</v>
      </c>
      <c r="Q1228" s="12">
        <f t="shared" si="175"/>
        <v>36203.44749999998</v>
      </c>
      <c r="R1228" s="12">
        <f t="shared" si="176"/>
        <v>4446.3940000000011</v>
      </c>
      <c r="S1228" s="10">
        <f t="shared" si="177"/>
        <v>85</v>
      </c>
      <c r="T1228" s="10">
        <f t="shared" si="178"/>
        <v>15</v>
      </c>
      <c r="U1228" s="46">
        <f t="shared" si="179"/>
        <v>222.31970000000007</v>
      </c>
    </row>
    <row r="1229" spans="1:21" s="27" customFormat="1" x14ac:dyDescent="0.45">
      <c r="A1229" s="40">
        <v>42646</v>
      </c>
      <c r="B1229" s="9">
        <v>42650</v>
      </c>
      <c r="C1229" s="7" t="s">
        <v>52</v>
      </c>
      <c r="D1229" s="7" t="s">
        <v>3021</v>
      </c>
      <c r="E1229" s="7" t="s">
        <v>20</v>
      </c>
      <c r="F1229" s="7" t="s">
        <v>21</v>
      </c>
      <c r="G1229" s="7" t="s">
        <v>13</v>
      </c>
      <c r="H1229" s="7" t="s">
        <v>3226</v>
      </c>
      <c r="I1229" s="16">
        <v>915.13600000000008</v>
      </c>
      <c r="J1229" s="16">
        <v>4</v>
      </c>
      <c r="K1229" s="16">
        <v>0.2</v>
      </c>
      <c r="L1229" s="38">
        <v>102.95279999999988</v>
      </c>
      <c r="M1229" s="19">
        <f t="shared" si="171"/>
        <v>2016</v>
      </c>
      <c r="N1229" s="19">
        <f t="shared" si="172"/>
        <v>10</v>
      </c>
      <c r="O1229" s="19">
        <f t="shared" si="173"/>
        <v>41</v>
      </c>
      <c r="P1229" s="12">
        <f t="shared" si="174"/>
        <v>198901.4360000001</v>
      </c>
      <c r="Q1229" s="12">
        <f t="shared" si="175"/>
        <v>36203.44749999998</v>
      </c>
      <c r="R1229" s="12">
        <f t="shared" si="176"/>
        <v>4446.3940000000011</v>
      </c>
      <c r="S1229" s="10">
        <f t="shared" si="177"/>
        <v>85</v>
      </c>
      <c r="T1229" s="10">
        <f t="shared" si="178"/>
        <v>15</v>
      </c>
      <c r="U1229" s="46">
        <f t="shared" si="179"/>
        <v>222.31970000000007</v>
      </c>
    </row>
    <row r="1230" spans="1:21" s="27" customFormat="1" x14ac:dyDescent="0.45">
      <c r="A1230" s="40">
        <v>42647</v>
      </c>
      <c r="B1230" s="9">
        <v>42652</v>
      </c>
      <c r="C1230" s="7" t="s">
        <v>9</v>
      </c>
      <c r="D1230" s="7" t="s">
        <v>1940</v>
      </c>
      <c r="E1230" s="7" t="s">
        <v>1255</v>
      </c>
      <c r="F1230" s="7" t="s">
        <v>79</v>
      </c>
      <c r="G1230" s="7" t="s">
        <v>13</v>
      </c>
      <c r="H1230" s="7" t="s">
        <v>29</v>
      </c>
      <c r="I1230" s="16">
        <v>239.37199999999996</v>
      </c>
      <c r="J1230" s="16">
        <v>2</v>
      </c>
      <c r="K1230" s="16">
        <v>0.3</v>
      </c>
      <c r="L1230" s="38">
        <v>-23.93719999999999</v>
      </c>
      <c r="M1230" s="19">
        <f t="shared" si="171"/>
        <v>2016</v>
      </c>
      <c r="N1230" s="19">
        <f t="shared" si="172"/>
        <v>10</v>
      </c>
      <c r="O1230" s="19">
        <f t="shared" si="173"/>
        <v>41</v>
      </c>
      <c r="P1230" s="12">
        <f t="shared" si="174"/>
        <v>198901.4360000001</v>
      </c>
      <c r="Q1230" s="12">
        <f t="shared" si="175"/>
        <v>36203.44749999998</v>
      </c>
      <c r="R1230" s="12">
        <f t="shared" si="176"/>
        <v>4446.3940000000011</v>
      </c>
      <c r="S1230" s="10">
        <f t="shared" si="177"/>
        <v>85</v>
      </c>
      <c r="T1230" s="10">
        <f t="shared" si="178"/>
        <v>15</v>
      </c>
      <c r="U1230" s="46">
        <f t="shared" si="179"/>
        <v>222.31970000000007</v>
      </c>
    </row>
    <row r="1231" spans="1:21" s="27" customFormat="1" x14ac:dyDescent="0.45">
      <c r="A1231" s="40">
        <v>42647</v>
      </c>
      <c r="B1231" s="9">
        <v>42651</v>
      </c>
      <c r="C1231" s="7" t="s">
        <v>18</v>
      </c>
      <c r="D1231" s="7" t="s">
        <v>3191</v>
      </c>
      <c r="E1231" s="7" t="s">
        <v>28</v>
      </c>
      <c r="F1231" s="7" t="s">
        <v>12</v>
      </c>
      <c r="G1231" s="7" t="s">
        <v>13</v>
      </c>
      <c r="H1231" s="7" t="s">
        <v>3228</v>
      </c>
      <c r="I1231" s="16">
        <v>11.568000000000001</v>
      </c>
      <c r="J1231" s="16">
        <v>3</v>
      </c>
      <c r="K1231" s="16">
        <v>0.2</v>
      </c>
      <c r="L1231" s="38">
        <v>2.6028000000000011</v>
      </c>
      <c r="M1231" s="19">
        <f t="shared" si="171"/>
        <v>2016</v>
      </c>
      <c r="N1231" s="19">
        <f t="shared" si="172"/>
        <v>10</v>
      </c>
      <c r="O1231" s="19">
        <f t="shared" si="173"/>
        <v>41</v>
      </c>
      <c r="P1231" s="12">
        <f t="shared" si="174"/>
        <v>198901.4360000001</v>
      </c>
      <c r="Q1231" s="12">
        <f t="shared" si="175"/>
        <v>36203.44749999998</v>
      </c>
      <c r="R1231" s="12">
        <f t="shared" si="176"/>
        <v>4446.3940000000011</v>
      </c>
      <c r="S1231" s="10">
        <f t="shared" si="177"/>
        <v>85</v>
      </c>
      <c r="T1231" s="10">
        <f t="shared" si="178"/>
        <v>15</v>
      </c>
      <c r="U1231" s="46">
        <f t="shared" si="179"/>
        <v>222.31970000000007</v>
      </c>
    </row>
    <row r="1232" spans="1:21" s="27" customFormat="1" x14ac:dyDescent="0.45">
      <c r="A1232" s="40">
        <v>42651</v>
      </c>
      <c r="B1232" s="9">
        <v>42657</v>
      </c>
      <c r="C1232" s="7" t="s">
        <v>18</v>
      </c>
      <c r="D1232" s="7" t="s">
        <v>95</v>
      </c>
      <c r="E1232" s="7" t="s">
        <v>54</v>
      </c>
      <c r="F1232" s="7" t="s">
        <v>55</v>
      </c>
      <c r="G1232" s="7" t="s">
        <v>13</v>
      </c>
      <c r="H1232" s="7" t="s">
        <v>3228</v>
      </c>
      <c r="I1232" s="16">
        <v>51.712000000000003</v>
      </c>
      <c r="J1232" s="16">
        <v>8</v>
      </c>
      <c r="K1232" s="16">
        <v>0.6</v>
      </c>
      <c r="L1232" s="38">
        <v>-32.320000000000007</v>
      </c>
      <c r="M1232" s="19">
        <f t="shared" si="171"/>
        <v>2016</v>
      </c>
      <c r="N1232" s="19">
        <f t="shared" si="172"/>
        <v>10</v>
      </c>
      <c r="O1232" s="19">
        <f t="shared" si="173"/>
        <v>41</v>
      </c>
      <c r="P1232" s="12">
        <f t="shared" si="174"/>
        <v>198901.4360000001</v>
      </c>
      <c r="Q1232" s="12">
        <f t="shared" si="175"/>
        <v>36203.44749999998</v>
      </c>
      <c r="R1232" s="12">
        <f t="shared" si="176"/>
        <v>4446.3940000000011</v>
      </c>
      <c r="S1232" s="10">
        <f t="shared" si="177"/>
        <v>85</v>
      </c>
      <c r="T1232" s="10">
        <f t="shared" si="178"/>
        <v>15</v>
      </c>
      <c r="U1232" s="46">
        <f t="shared" si="179"/>
        <v>222.31970000000007</v>
      </c>
    </row>
    <row r="1233" spans="1:21" s="27" customFormat="1" x14ac:dyDescent="0.45">
      <c r="A1233" s="40">
        <v>42652</v>
      </c>
      <c r="B1233" s="9">
        <v>42654</v>
      </c>
      <c r="C1233" s="7" t="s">
        <v>18</v>
      </c>
      <c r="D1233" s="7" t="s">
        <v>77</v>
      </c>
      <c r="E1233" s="7" t="s">
        <v>78</v>
      </c>
      <c r="F1233" s="7" t="s">
        <v>79</v>
      </c>
      <c r="G1233" s="7" t="s">
        <v>13</v>
      </c>
      <c r="H1233" s="7" t="s">
        <v>3228</v>
      </c>
      <c r="I1233" s="16">
        <v>332.83200000000005</v>
      </c>
      <c r="J1233" s="16">
        <v>4</v>
      </c>
      <c r="K1233" s="16">
        <v>0.2</v>
      </c>
      <c r="L1233" s="38">
        <v>-24.962399999999988</v>
      </c>
      <c r="M1233" s="19">
        <f t="shared" si="171"/>
        <v>2016</v>
      </c>
      <c r="N1233" s="19">
        <f t="shared" si="172"/>
        <v>10</v>
      </c>
      <c r="O1233" s="19">
        <f t="shared" si="173"/>
        <v>42</v>
      </c>
      <c r="P1233" s="12">
        <f t="shared" si="174"/>
        <v>198901.4360000001</v>
      </c>
      <c r="Q1233" s="12">
        <f t="shared" si="175"/>
        <v>36203.44749999998</v>
      </c>
      <c r="R1233" s="12">
        <f t="shared" si="176"/>
        <v>11959.627500000001</v>
      </c>
      <c r="S1233" s="10">
        <f t="shared" si="177"/>
        <v>107</v>
      </c>
      <c r="T1233" s="10">
        <f t="shared" si="178"/>
        <v>18</v>
      </c>
      <c r="U1233" s="46">
        <f t="shared" si="179"/>
        <v>442.94916666666671</v>
      </c>
    </row>
    <row r="1234" spans="1:21" s="27" customFormat="1" x14ac:dyDescent="0.45">
      <c r="A1234" s="40">
        <v>42652</v>
      </c>
      <c r="B1234" s="9">
        <v>42657</v>
      </c>
      <c r="C1234" s="7" t="s">
        <v>52</v>
      </c>
      <c r="D1234" s="7" t="s">
        <v>271</v>
      </c>
      <c r="E1234" s="7" t="s">
        <v>160</v>
      </c>
      <c r="F1234" s="7" t="s">
        <v>21</v>
      </c>
      <c r="G1234" s="7" t="s">
        <v>13</v>
      </c>
      <c r="H1234" s="7" t="s">
        <v>3228</v>
      </c>
      <c r="I1234" s="16">
        <v>169.56800000000001</v>
      </c>
      <c r="J1234" s="16">
        <v>2</v>
      </c>
      <c r="K1234" s="16">
        <v>0.2</v>
      </c>
      <c r="L1234" s="38">
        <v>0</v>
      </c>
      <c r="M1234" s="19">
        <f t="shared" si="171"/>
        <v>2016</v>
      </c>
      <c r="N1234" s="19">
        <f t="shared" si="172"/>
        <v>10</v>
      </c>
      <c r="O1234" s="19">
        <f t="shared" si="173"/>
        <v>42</v>
      </c>
      <c r="P1234" s="12">
        <f t="shared" si="174"/>
        <v>198901.4360000001</v>
      </c>
      <c r="Q1234" s="12">
        <f t="shared" si="175"/>
        <v>36203.44749999998</v>
      </c>
      <c r="R1234" s="12">
        <f t="shared" si="176"/>
        <v>11959.627500000001</v>
      </c>
      <c r="S1234" s="10">
        <f t="shared" si="177"/>
        <v>107</v>
      </c>
      <c r="T1234" s="10">
        <f t="shared" si="178"/>
        <v>18</v>
      </c>
      <c r="U1234" s="46">
        <f t="shared" si="179"/>
        <v>442.94916666666671</v>
      </c>
    </row>
    <row r="1235" spans="1:21" s="27" customFormat="1" x14ac:dyDescent="0.45">
      <c r="A1235" s="40">
        <v>42653</v>
      </c>
      <c r="B1235" s="9">
        <v>42655</v>
      </c>
      <c r="C1235" s="7" t="s">
        <v>18</v>
      </c>
      <c r="D1235" s="7" t="s">
        <v>398</v>
      </c>
      <c r="E1235" s="7" t="s">
        <v>228</v>
      </c>
      <c r="F1235" s="7" t="s">
        <v>21</v>
      </c>
      <c r="G1235" s="7" t="s">
        <v>13</v>
      </c>
      <c r="H1235" s="7" t="s">
        <v>14</v>
      </c>
      <c r="I1235" s="16">
        <v>90.882000000000005</v>
      </c>
      <c r="J1235" s="16">
        <v>3</v>
      </c>
      <c r="K1235" s="16">
        <v>0.7</v>
      </c>
      <c r="L1235" s="38">
        <v>-190.85220000000004</v>
      </c>
      <c r="M1235" s="19">
        <f t="shared" si="171"/>
        <v>2016</v>
      </c>
      <c r="N1235" s="19">
        <f t="shared" si="172"/>
        <v>10</v>
      </c>
      <c r="O1235" s="19">
        <f t="shared" si="173"/>
        <v>42</v>
      </c>
      <c r="P1235" s="12">
        <f t="shared" si="174"/>
        <v>198901.4360000001</v>
      </c>
      <c r="Q1235" s="12">
        <f t="shared" si="175"/>
        <v>36203.44749999998</v>
      </c>
      <c r="R1235" s="12">
        <f t="shared" si="176"/>
        <v>11959.627500000001</v>
      </c>
      <c r="S1235" s="10">
        <f t="shared" si="177"/>
        <v>107</v>
      </c>
      <c r="T1235" s="10">
        <f t="shared" si="178"/>
        <v>18</v>
      </c>
      <c r="U1235" s="46">
        <f t="shared" si="179"/>
        <v>442.94916666666671</v>
      </c>
    </row>
    <row r="1236" spans="1:21" s="27" customFormat="1" x14ac:dyDescent="0.45">
      <c r="A1236" s="40">
        <v>42653</v>
      </c>
      <c r="B1236" s="9">
        <v>42655</v>
      </c>
      <c r="C1236" s="7" t="s">
        <v>18</v>
      </c>
      <c r="D1236" s="7" t="s">
        <v>398</v>
      </c>
      <c r="E1236" s="7" t="s">
        <v>228</v>
      </c>
      <c r="F1236" s="7" t="s">
        <v>21</v>
      </c>
      <c r="G1236" s="7" t="s">
        <v>13</v>
      </c>
      <c r="H1236" s="7" t="s">
        <v>3226</v>
      </c>
      <c r="I1236" s="16">
        <v>120.78399999999999</v>
      </c>
      <c r="J1236" s="16">
        <v>1</v>
      </c>
      <c r="K1236" s="16">
        <v>0.2</v>
      </c>
      <c r="L1236" s="38">
        <v>13.588199999999986</v>
      </c>
      <c r="M1236" s="19">
        <f t="shared" si="171"/>
        <v>2016</v>
      </c>
      <c r="N1236" s="19">
        <f t="shared" si="172"/>
        <v>10</v>
      </c>
      <c r="O1236" s="19">
        <f t="shared" si="173"/>
        <v>42</v>
      </c>
      <c r="P1236" s="12">
        <f t="shared" si="174"/>
        <v>198901.4360000001</v>
      </c>
      <c r="Q1236" s="12">
        <f t="shared" si="175"/>
        <v>36203.44749999998</v>
      </c>
      <c r="R1236" s="12">
        <f t="shared" si="176"/>
        <v>11959.627500000001</v>
      </c>
      <c r="S1236" s="10">
        <f t="shared" si="177"/>
        <v>107</v>
      </c>
      <c r="T1236" s="10">
        <f t="shared" si="178"/>
        <v>18</v>
      </c>
      <c r="U1236" s="46">
        <f t="shared" si="179"/>
        <v>442.94916666666671</v>
      </c>
    </row>
    <row r="1237" spans="1:21" s="27" customFormat="1" x14ac:dyDescent="0.45">
      <c r="A1237" s="40">
        <v>42653</v>
      </c>
      <c r="B1237" s="9">
        <v>42655</v>
      </c>
      <c r="C1237" s="7" t="s">
        <v>9</v>
      </c>
      <c r="D1237" s="7" t="s">
        <v>1472</v>
      </c>
      <c r="E1237" s="7" t="s">
        <v>54</v>
      </c>
      <c r="F1237" s="7" t="s">
        <v>55</v>
      </c>
      <c r="G1237" s="7" t="s">
        <v>13</v>
      </c>
      <c r="H1237" s="7" t="s">
        <v>3228</v>
      </c>
      <c r="I1237" s="16">
        <v>14</v>
      </c>
      <c r="J1237" s="16">
        <v>4</v>
      </c>
      <c r="K1237" s="16">
        <v>0.6</v>
      </c>
      <c r="L1237" s="38">
        <v>-6.2999999999999972</v>
      </c>
      <c r="M1237" s="19">
        <f t="shared" si="171"/>
        <v>2016</v>
      </c>
      <c r="N1237" s="19">
        <f t="shared" si="172"/>
        <v>10</v>
      </c>
      <c r="O1237" s="19">
        <f t="shared" si="173"/>
        <v>42</v>
      </c>
      <c r="P1237" s="12">
        <f t="shared" si="174"/>
        <v>198901.4360000001</v>
      </c>
      <c r="Q1237" s="12">
        <f t="shared" si="175"/>
        <v>36203.44749999998</v>
      </c>
      <c r="R1237" s="12">
        <f t="shared" si="176"/>
        <v>11959.627500000001</v>
      </c>
      <c r="S1237" s="10">
        <f t="shared" si="177"/>
        <v>107</v>
      </c>
      <c r="T1237" s="10">
        <f t="shared" si="178"/>
        <v>18</v>
      </c>
      <c r="U1237" s="46">
        <f t="shared" si="179"/>
        <v>442.94916666666671</v>
      </c>
    </row>
    <row r="1238" spans="1:21" s="27" customFormat="1" x14ac:dyDescent="0.45">
      <c r="A1238" s="40">
        <v>42656</v>
      </c>
      <c r="B1238" s="9">
        <v>42662</v>
      </c>
      <c r="C1238" s="7" t="s">
        <v>9</v>
      </c>
      <c r="D1238" s="7" t="s">
        <v>281</v>
      </c>
      <c r="E1238" s="7" t="s">
        <v>20</v>
      </c>
      <c r="F1238" s="7" t="s">
        <v>21</v>
      </c>
      <c r="G1238" s="7" t="s">
        <v>13</v>
      </c>
      <c r="H1238" s="7" t="s">
        <v>3228</v>
      </c>
      <c r="I1238" s="16">
        <v>43.120000000000005</v>
      </c>
      <c r="J1238" s="16">
        <v>14</v>
      </c>
      <c r="K1238" s="16">
        <v>0</v>
      </c>
      <c r="L1238" s="38">
        <v>20.697599999999998</v>
      </c>
      <c r="M1238" s="19">
        <f t="shared" si="171"/>
        <v>2016</v>
      </c>
      <c r="N1238" s="19">
        <f t="shared" si="172"/>
        <v>10</v>
      </c>
      <c r="O1238" s="19">
        <f t="shared" si="173"/>
        <v>42</v>
      </c>
      <c r="P1238" s="12">
        <f t="shared" si="174"/>
        <v>198901.4360000001</v>
      </c>
      <c r="Q1238" s="12">
        <f t="shared" si="175"/>
        <v>36203.44749999998</v>
      </c>
      <c r="R1238" s="12">
        <f t="shared" si="176"/>
        <v>11959.627500000001</v>
      </c>
      <c r="S1238" s="10">
        <f t="shared" si="177"/>
        <v>107</v>
      </c>
      <c r="T1238" s="10">
        <f t="shared" si="178"/>
        <v>18</v>
      </c>
      <c r="U1238" s="46">
        <f t="shared" si="179"/>
        <v>442.94916666666671</v>
      </c>
    </row>
    <row r="1239" spans="1:21" s="27" customFormat="1" x14ac:dyDescent="0.45">
      <c r="A1239" s="40">
        <v>42656</v>
      </c>
      <c r="B1239" s="9">
        <v>42660</v>
      </c>
      <c r="C1239" s="7" t="s">
        <v>18</v>
      </c>
      <c r="D1239" s="7" t="s">
        <v>227</v>
      </c>
      <c r="E1239" s="7" t="s">
        <v>228</v>
      </c>
      <c r="F1239" s="7" t="s">
        <v>21</v>
      </c>
      <c r="G1239" s="7" t="s">
        <v>13</v>
      </c>
      <c r="H1239" s="7" t="s">
        <v>29</v>
      </c>
      <c r="I1239" s="16">
        <v>727.45</v>
      </c>
      <c r="J1239" s="16">
        <v>5</v>
      </c>
      <c r="K1239" s="16">
        <v>0.5</v>
      </c>
      <c r="L1239" s="38">
        <v>-465.5680000000001</v>
      </c>
      <c r="M1239" s="19">
        <f t="shared" si="171"/>
        <v>2016</v>
      </c>
      <c r="N1239" s="19">
        <f t="shared" si="172"/>
        <v>10</v>
      </c>
      <c r="O1239" s="19">
        <f t="shared" si="173"/>
        <v>42</v>
      </c>
      <c r="P1239" s="12">
        <f t="shared" si="174"/>
        <v>198901.4360000001</v>
      </c>
      <c r="Q1239" s="12">
        <f t="shared" si="175"/>
        <v>36203.44749999998</v>
      </c>
      <c r="R1239" s="12">
        <f t="shared" si="176"/>
        <v>11959.627500000001</v>
      </c>
      <c r="S1239" s="10">
        <f t="shared" si="177"/>
        <v>107</v>
      </c>
      <c r="T1239" s="10">
        <f t="shared" si="178"/>
        <v>18</v>
      </c>
      <c r="U1239" s="46">
        <f t="shared" si="179"/>
        <v>442.94916666666671</v>
      </c>
    </row>
    <row r="1240" spans="1:21" s="27" customFormat="1" x14ac:dyDescent="0.45">
      <c r="A1240" s="40">
        <v>42656</v>
      </c>
      <c r="B1240" s="9">
        <v>42660</v>
      </c>
      <c r="C1240" s="7" t="s">
        <v>18</v>
      </c>
      <c r="D1240" s="7" t="s">
        <v>227</v>
      </c>
      <c r="E1240" s="7" t="s">
        <v>228</v>
      </c>
      <c r="F1240" s="7" t="s">
        <v>21</v>
      </c>
      <c r="G1240" s="7" t="s">
        <v>13</v>
      </c>
      <c r="H1240" s="7" t="s">
        <v>3228</v>
      </c>
      <c r="I1240" s="16">
        <v>24.96</v>
      </c>
      <c r="J1240" s="16">
        <v>3</v>
      </c>
      <c r="K1240" s="16">
        <v>0.2</v>
      </c>
      <c r="L1240" s="38">
        <v>4.3679999999999986</v>
      </c>
      <c r="M1240" s="19">
        <f t="shared" si="171"/>
        <v>2016</v>
      </c>
      <c r="N1240" s="19">
        <f t="shared" si="172"/>
        <v>10</v>
      </c>
      <c r="O1240" s="19">
        <f t="shared" si="173"/>
        <v>42</v>
      </c>
      <c r="P1240" s="12">
        <f t="shared" si="174"/>
        <v>198901.4360000001</v>
      </c>
      <c r="Q1240" s="12">
        <f t="shared" si="175"/>
        <v>36203.44749999998</v>
      </c>
      <c r="R1240" s="12">
        <f t="shared" si="176"/>
        <v>11959.627500000001</v>
      </c>
      <c r="S1240" s="10">
        <f t="shared" si="177"/>
        <v>107</v>
      </c>
      <c r="T1240" s="10">
        <f t="shared" si="178"/>
        <v>18</v>
      </c>
      <c r="U1240" s="46">
        <f t="shared" si="179"/>
        <v>442.94916666666671</v>
      </c>
    </row>
    <row r="1241" spans="1:21" s="27" customFormat="1" x14ac:dyDescent="0.45">
      <c r="A1241" s="40">
        <v>42656</v>
      </c>
      <c r="B1241" s="9">
        <v>42662</v>
      </c>
      <c r="C1241" s="7" t="s">
        <v>9</v>
      </c>
      <c r="D1241" s="7" t="s">
        <v>934</v>
      </c>
      <c r="E1241" s="7" t="s">
        <v>54</v>
      </c>
      <c r="F1241" s="7" t="s">
        <v>55</v>
      </c>
      <c r="G1241" s="7" t="s">
        <v>13</v>
      </c>
      <c r="H1241" s="7" t="s">
        <v>3228</v>
      </c>
      <c r="I1241" s="16">
        <v>139.91999999999999</v>
      </c>
      <c r="J1241" s="16">
        <v>5</v>
      </c>
      <c r="K1241" s="16">
        <v>0.6</v>
      </c>
      <c r="L1241" s="38">
        <v>-150.41399999999999</v>
      </c>
      <c r="M1241" s="19">
        <f t="shared" si="171"/>
        <v>2016</v>
      </c>
      <c r="N1241" s="19">
        <f t="shared" si="172"/>
        <v>10</v>
      </c>
      <c r="O1241" s="19">
        <f t="shared" si="173"/>
        <v>42</v>
      </c>
      <c r="P1241" s="12">
        <f t="shared" si="174"/>
        <v>198901.4360000001</v>
      </c>
      <c r="Q1241" s="12">
        <f t="shared" si="175"/>
        <v>36203.44749999998</v>
      </c>
      <c r="R1241" s="12">
        <f t="shared" si="176"/>
        <v>11959.627500000001</v>
      </c>
      <c r="S1241" s="10">
        <f t="shared" si="177"/>
        <v>107</v>
      </c>
      <c r="T1241" s="10">
        <f t="shared" si="178"/>
        <v>18</v>
      </c>
      <c r="U1241" s="46">
        <f t="shared" si="179"/>
        <v>442.94916666666671</v>
      </c>
    </row>
    <row r="1242" spans="1:21" s="27" customFormat="1" x14ac:dyDescent="0.45">
      <c r="A1242" s="40">
        <v>42656</v>
      </c>
      <c r="B1242" s="9">
        <v>42663</v>
      </c>
      <c r="C1242" s="7" t="s">
        <v>18</v>
      </c>
      <c r="D1242" s="7" t="s">
        <v>138</v>
      </c>
      <c r="E1242" s="7" t="s">
        <v>139</v>
      </c>
      <c r="F1242" s="7" t="s">
        <v>79</v>
      </c>
      <c r="G1242" s="7" t="s">
        <v>13</v>
      </c>
      <c r="H1242" s="7" t="s">
        <v>3228</v>
      </c>
      <c r="I1242" s="16">
        <v>82.26</v>
      </c>
      <c r="J1242" s="16">
        <v>3</v>
      </c>
      <c r="K1242" s="16">
        <v>0</v>
      </c>
      <c r="L1242" s="38">
        <v>33.726600000000005</v>
      </c>
      <c r="M1242" s="19">
        <f t="shared" si="171"/>
        <v>2016</v>
      </c>
      <c r="N1242" s="19">
        <f t="shared" si="172"/>
        <v>10</v>
      </c>
      <c r="O1242" s="19">
        <f t="shared" si="173"/>
        <v>42</v>
      </c>
      <c r="P1242" s="12">
        <f t="shared" si="174"/>
        <v>198901.4360000001</v>
      </c>
      <c r="Q1242" s="12">
        <f t="shared" si="175"/>
        <v>36203.44749999998</v>
      </c>
      <c r="R1242" s="12">
        <f t="shared" si="176"/>
        <v>11959.627500000001</v>
      </c>
      <c r="S1242" s="10">
        <f t="shared" si="177"/>
        <v>107</v>
      </c>
      <c r="T1242" s="10">
        <f t="shared" si="178"/>
        <v>18</v>
      </c>
      <c r="U1242" s="46">
        <f t="shared" si="179"/>
        <v>442.94916666666671</v>
      </c>
    </row>
    <row r="1243" spans="1:21" s="27" customFormat="1" x14ac:dyDescent="0.45">
      <c r="A1243" s="40">
        <v>42657</v>
      </c>
      <c r="B1243" s="9">
        <v>42663</v>
      </c>
      <c r="C1243" s="7" t="s">
        <v>9</v>
      </c>
      <c r="D1243" s="7" t="s">
        <v>729</v>
      </c>
      <c r="E1243" s="7" t="s">
        <v>44</v>
      </c>
      <c r="F1243" s="7" t="s">
        <v>12</v>
      </c>
      <c r="G1243" s="7" t="s">
        <v>13</v>
      </c>
      <c r="H1243" s="7" t="s">
        <v>3226</v>
      </c>
      <c r="I1243" s="16">
        <v>102.59200000000001</v>
      </c>
      <c r="J1243" s="16">
        <v>1</v>
      </c>
      <c r="K1243" s="16">
        <v>0.2</v>
      </c>
      <c r="L1243" s="38">
        <v>10.2592</v>
      </c>
      <c r="M1243" s="19">
        <f t="shared" si="171"/>
        <v>2016</v>
      </c>
      <c r="N1243" s="19">
        <f t="shared" si="172"/>
        <v>10</v>
      </c>
      <c r="O1243" s="19">
        <f t="shared" si="173"/>
        <v>42</v>
      </c>
      <c r="P1243" s="12">
        <f t="shared" si="174"/>
        <v>198901.4360000001</v>
      </c>
      <c r="Q1243" s="12">
        <f t="shared" si="175"/>
        <v>36203.44749999998</v>
      </c>
      <c r="R1243" s="12">
        <f t="shared" si="176"/>
        <v>11959.627500000001</v>
      </c>
      <c r="S1243" s="10">
        <f t="shared" si="177"/>
        <v>107</v>
      </c>
      <c r="T1243" s="10">
        <f t="shared" si="178"/>
        <v>18</v>
      </c>
      <c r="U1243" s="46">
        <f t="shared" si="179"/>
        <v>442.94916666666671</v>
      </c>
    </row>
    <row r="1244" spans="1:21" s="27" customFormat="1" x14ac:dyDescent="0.45">
      <c r="A1244" s="40">
        <v>42659</v>
      </c>
      <c r="B1244" s="9">
        <v>42663</v>
      </c>
      <c r="C1244" s="7" t="s">
        <v>18</v>
      </c>
      <c r="D1244" s="7" t="s">
        <v>138</v>
      </c>
      <c r="E1244" s="7" t="s">
        <v>139</v>
      </c>
      <c r="F1244" s="7" t="s">
        <v>79</v>
      </c>
      <c r="G1244" s="7" t="s">
        <v>13</v>
      </c>
      <c r="H1244" s="7" t="s">
        <v>29</v>
      </c>
      <c r="I1244" s="16">
        <v>142.18199999999999</v>
      </c>
      <c r="J1244" s="16">
        <v>1</v>
      </c>
      <c r="K1244" s="16">
        <v>0.4</v>
      </c>
      <c r="L1244" s="38">
        <v>-37.915200000000027</v>
      </c>
      <c r="M1244" s="19">
        <f t="shared" si="171"/>
        <v>2016</v>
      </c>
      <c r="N1244" s="19">
        <f t="shared" si="172"/>
        <v>10</v>
      </c>
      <c r="O1244" s="19">
        <f t="shared" si="173"/>
        <v>43</v>
      </c>
      <c r="P1244" s="12">
        <f t="shared" si="174"/>
        <v>198901.4360000001</v>
      </c>
      <c r="Q1244" s="12">
        <f t="shared" si="175"/>
        <v>36203.44749999998</v>
      </c>
      <c r="R1244" s="12">
        <f t="shared" si="176"/>
        <v>7478.4009999999998</v>
      </c>
      <c r="S1244" s="10">
        <f t="shared" si="177"/>
        <v>107</v>
      </c>
      <c r="T1244" s="10">
        <f t="shared" si="178"/>
        <v>17</v>
      </c>
      <c r="U1244" s="46">
        <f t="shared" si="179"/>
        <v>257.87589655172411</v>
      </c>
    </row>
    <row r="1245" spans="1:21" s="27" customFormat="1" x14ac:dyDescent="0.45">
      <c r="A1245" s="40">
        <v>42660</v>
      </c>
      <c r="B1245" s="9">
        <v>42664</v>
      </c>
      <c r="C1245" s="7" t="s">
        <v>52</v>
      </c>
      <c r="D1245" s="7" t="s">
        <v>1556</v>
      </c>
      <c r="E1245" s="7" t="s">
        <v>20</v>
      </c>
      <c r="F1245" s="7" t="s">
        <v>21</v>
      </c>
      <c r="G1245" s="7" t="s">
        <v>13</v>
      </c>
      <c r="H1245" s="7" t="s">
        <v>14</v>
      </c>
      <c r="I1245" s="16">
        <v>120.666</v>
      </c>
      <c r="J1245" s="16">
        <v>2</v>
      </c>
      <c r="K1245" s="16">
        <v>0.15</v>
      </c>
      <c r="L1245" s="38">
        <v>21.293999999999993</v>
      </c>
      <c r="M1245" s="19">
        <f t="shared" si="171"/>
        <v>2016</v>
      </c>
      <c r="N1245" s="19">
        <f t="shared" si="172"/>
        <v>10</v>
      </c>
      <c r="O1245" s="19">
        <f t="shared" si="173"/>
        <v>43</v>
      </c>
      <c r="P1245" s="12">
        <f t="shared" si="174"/>
        <v>198901.4360000001</v>
      </c>
      <c r="Q1245" s="12">
        <f t="shared" si="175"/>
        <v>36203.44749999998</v>
      </c>
      <c r="R1245" s="12">
        <f t="shared" si="176"/>
        <v>7478.4009999999998</v>
      </c>
      <c r="S1245" s="10">
        <f t="shared" si="177"/>
        <v>107</v>
      </c>
      <c r="T1245" s="10">
        <f t="shared" si="178"/>
        <v>17</v>
      </c>
      <c r="U1245" s="46">
        <f t="shared" si="179"/>
        <v>257.87589655172411</v>
      </c>
    </row>
    <row r="1246" spans="1:21" s="27" customFormat="1" x14ac:dyDescent="0.45">
      <c r="A1246" s="40">
        <v>42660</v>
      </c>
      <c r="B1246" s="9">
        <v>42663</v>
      </c>
      <c r="C1246" s="7" t="s">
        <v>9</v>
      </c>
      <c r="D1246" s="7" t="s">
        <v>2098</v>
      </c>
      <c r="E1246" s="7" t="s">
        <v>389</v>
      </c>
      <c r="F1246" s="7" t="s">
        <v>79</v>
      </c>
      <c r="G1246" s="7" t="s">
        <v>13</v>
      </c>
      <c r="H1246" s="7" t="s">
        <v>14</v>
      </c>
      <c r="I1246" s="16">
        <v>120.98</v>
      </c>
      <c r="J1246" s="16">
        <v>1</v>
      </c>
      <c r="K1246" s="16">
        <v>0</v>
      </c>
      <c r="L1246" s="38">
        <v>12.097999999999999</v>
      </c>
      <c r="M1246" s="19">
        <f t="shared" si="171"/>
        <v>2016</v>
      </c>
      <c r="N1246" s="19">
        <f t="shared" si="172"/>
        <v>10</v>
      </c>
      <c r="O1246" s="19">
        <f t="shared" si="173"/>
        <v>43</v>
      </c>
      <c r="P1246" s="12">
        <f t="shared" si="174"/>
        <v>198901.4360000001</v>
      </c>
      <c r="Q1246" s="12">
        <f t="shared" si="175"/>
        <v>36203.44749999998</v>
      </c>
      <c r="R1246" s="12">
        <f t="shared" si="176"/>
        <v>7478.4009999999998</v>
      </c>
      <c r="S1246" s="10">
        <f t="shared" si="177"/>
        <v>107</v>
      </c>
      <c r="T1246" s="10">
        <f t="shared" si="178"/>
        <v>17</v>
      </c>
      <c r="U1246" s="46">
        <f t="shared" si="179"/>
        <v>257.87589655172411</v>
      </c>
    </row>
    <row r="1247" spans="1:21" s="27" customFormat="1" x14ac:dyDescent="0.45">
      <c r="A1247" s="40">
        <v>42661</v>
      </c>
      <c r="B1247" s="9">
        <v>42665</v>
      </c>
      <c r="C1247" s="7" t="s">
        <v>9</v>
      </c>
      <c r="D1247" s="7" t="s">
        <v>1787</v>
      </c>
      <c r="E1247" s="7" t="s">
        <v>160</v>
      </c>
      <c r="F1247" s="7" t="s">
        <v>21</v>
      </c>
      <c r="G1247" s="7" t="s">
        <v>13</v>
      </c>
      <c r="H1247" s="7" t="s">
        <v>3226</v>
      </c>
      <c r="I1247" s="16">
        <v>307.92</v>
      </c>
      <c r="J1247" s="16">
        <v>5</v>
      </c>
      <c r="K1247" s="16">
        <v>0.2</v>
      </c>
      <c r="L1247" s="38">
        <v>-34.64100000000002</v>
      </c>
      <c r="M1247" s="19">
        <f t="shared" si="171"/>
        <v>2016</v>
      </c>
      <c r="N1247" s="19">
        <f t="shared" si="172"/>
        <v>10</v>
      </c>
      <c r="O1247" s="19">
        <f t="shared" si="173"/>
        <v>43</v>
      </c>
      <c r="P1247" s="12">
        <f t="shared" si="174"/>
        <v>198901.4360000001</v>
      </c>
      <c r="Q1247" s="12">
        <f t="shared" si="175"/>
        <v>36203.44749999998</v>
      </c>
      <c r="R1247" s="12">
        <f t="shared" si="176"/>
        <v>7478.4009999999998</v>
      </c>
      <c r="S1247" s="10">
        <f t="shared" si="177"/>
        <v>107</v>
      </c>
      <c r="T1247" s="10">
        <f t="shared" si="178"/>
        <v>17</v>
      </c>
      <c r="U1247" s="46">
        <f t="shared" si="179"/>
        <v>257.87589655172411</v>
      </c>
    </row>
    <row r="1248" spans="1:21" s="27" customFormat="1" x14ac:dyDescent="0.45">
      <c r="A1248" s="40">
        <v>42663</v>
      </c>
      <c r="B1248" s="9">
        <v>42667</v>
      </c>
      <c r="C1248" s="7" t="s">
        <v>9</v>
      </c>
      <c r="D1248" s="7" t="s">
        <v>95</v>
      </c>
      <c r="E1248" s="7" t="s">
        <v>54</v>
      </c>
      <c r="F1248" s="7" t="s">
        <v>55</v>
      </c>
      <c r="G1248" s="7" t="s">
        <v>13</v>
      </c>
      <c r="H1248" s="7" t="s">
        <v>3226</v>
      </c>
      <c r="I1248" s="16">
        <v>56.686</v>
      </c>
      <c r="J1248" s="16">
        <v>1</v>
      </c>
      <c r="K1248" s="16">
        <v>0.3</v>
      </c>
      <c r="L1248" s="38">
        <v>-14.576399999999996</v>
      </c>
      <c r="M1248" s="19">
        <f t="shared" si="171"/>
        <v>2016</v>
      </c>
      <c r="N1248" s="19">
        <f t="shared" si="172"/>
        <v>10</v>
      </c>
      <c r="O1248" s="19">
        <f t="shared" si="173"/>
        <v>43</v>
      </c>
      <c r="P1248" s="12">
        <f t="shared" si="174"/>
        <v>198901.4360000001</v>
      </c>
      <c r="Q1248" s="12">
        <f t="shared" si="175"/>
        <v>36203.44749999998</v>
      </c>
      <c r="R1248" s="12">
        <f t="shared" si="176"/>
        <v>7478.4009999999998</v>
      </c>
      <c r="S1248" s="10">
        <f t="shared" si="177"/>
        <v>107</v>
      </c>
      <c r="T1248" s="10">
        <f t="shared" si="178"/>
        <v>17</v>
      </c>
      <c r="U1248" s="46">
        <f t="shared" si="179"/>
        <v>257.87589655172411</v>
      </c>
    </row>
    <row r="1249" spans="1:21" s="27" customFormat="1" x14ac:dyDescent="0.45">
      <c r="A1249" s="40">
        <v>42663</v>
      </c>
      <c r="B1249" s="9">
        <v>42669</v>
      </c>
      <c r="C1249" s="7" t="s">
        <v>52</v>
      </c>
      <c r="D1249" s="7" t="s">
        <v>548</v>
      </c>
      <c r="E1249" s="7" t="s">
        <v>165</v>
      </c>
      <c r="F1249" s="7" t="s">
        <v>12</v>
      </c>
      <c r="G1249" s="7" t="s">
        <v>13</v>
      </c>
      <c r="H1249" s="7" t="s">
        <v>3228</v>
      </c>
      <c r="I1249" s="16">
        <v>61.1</v>
      </c>
      <c r="J1249" s="16">
        <v>5</v>
      </c>
      <c r="K1249" s="16">
        <v>0</v>
      </c>
      <c r="L1249" s="38">
        <v>18.329999999999991</v>
      </c>
      <c r="M1249" s="19">
        <f t="shared" si="171"/>
        <v>2016</v>
      </c>
      <c r="N1249" s="19">
        <f t="shared" si="172"/>
        <v>10</v>
      </c>
      <c r="O1249" s="19">
        <f t="shared" si="173"/>
        <v>43</v>
      </c>
      <c r="P1249" s="12">
        <f t="shared" si="174"/>
        <v>198901.4360000001</v>
      </c>
      <c r="Q1249" s="12">
        <f t="shared" si="175"/>
        <v>36203.44749999998</v>
      </c>
      <c r="R1249" s="12">
        <f t="shared" si="176"/>
        <v>7478.4009999999998</v>
      </c>
      <c r="S1249" s="10">
        <f t="shared" si="177"/>
        <v>107</v>
      </c>
      <c r="T1249" s="10">
        <f t="shared" si="178"/>
        <v>17</v>
      </c>
      <c r="U1249" s="46">
        <f t="shared" si="179"/>
        <v>257.87589655172411</v>
      </c>
    </row>
    <row r="1250" spans="1:21" s="27" customFormat="1" x14ac:dyDescent="0.45">
      <c r="A1250" s="40">
        <v>42663</v>
      </c>
      <c r="B1250" s="9">
        <v>42668</v>
      </c>
      <c r="C1250" s="7" t="s">
        <v>18</v>
      </c>
      <c r="D1250" s="7" t="s">
        <v>3108</v>
      </c>
      <c r="E1250" s="7" t="s">
        <v>20</v>
      </c>
      <c r="F1250" s="7" t="s">
        <v>21</v>
      </c>
      <c r="G1250" s="7" t="s">
        <v>13</v>
      </c>
      <c r="H1250" s="7" t="s">
        <v>3226</v>
      </c>
      <c r="I1250" s="16">
        <v>387.13600000000002</v>
      </c>
      <c r="J1250" s="16">
        <v>4</v>
      </c>
      <c r="K1250" s="16">
        <v>0.2</v>
      </c>
      <c r="L1250" s="38">
        <v>4.8391999999999911</v>
      </c>
      <c r="M1250" s="19">
        <f t="shared" si="171"/>
        <v>2016</v>
      </c>
      <c r="N1250" s="19">
        <f t="shared" si="172"/>
        <v>10</v>
      </c>
      <c r="O1250" s="19">
        <f t="shared" si="173"/>
        <v>43</v>
      </c>
      <c r="P1250" s="12">
        <f t="shared" si="174"/>
        <v>198901.4360000001</v>
      </c>
      <c r="Q1250" s="12">
        <f t="shared" si="175"/>
        <v>36203.44749999998</v>
      </c>
      <c r="R1250" s="12">
        <f t="shared" si="176"/>
        <v>7478.4009999999998</v>
      </c>
      <c r="S1250" s="10">
        <f t="shared" si="177"/>
        <v>107</v>
      </c>
      <c r="T1250" s="10">
        <f t="shared" si="178"/>
        <v>17</v>
      </c>
      <c r="U1250" s="46">
        <f t="shared" si="179"/>
        <v>257.87589655172411</v>
      </c>
    </row>
    <row r="1251" spans="1:21" s="27" customFormat="1" x14ac:dyDescent="0.45">
      <c r="A1251" s="40">
        <v>42664</v>
      </c>
      <c r="B1251" s="9">
        <v>42664</v>
      </c>
      <c r="C1251" s="7" t="s">
        <v>18</v>
      </c>
      <c r="D1251" s="7" t="s">
        <v>627</v>
      </c>
      <c r="E1251" s="7" t="s">
        <v>367</v>
      </c>
      <c r="F1251" s="7" t="s">
        <v>79</v>
      </c>
      <c r="G1251" s="7" t="s">
        <v>13</v>
      </c>
      <c r="H1251" s="7" t="s">
        <v>14</v>
      </c>
      <c r="I1251" s="16">
        <v>1043.92</v>
      </c>
      <c r="J1251" s="16">
        <v>4</v>
      </c>
      <c r="K1251" s="16">
        <v>0</v>
      </c>
      <c r="L1251" s="38">
        <v>271.41920000000005</v>
      </c>
      <c r="M1251" s="19">
        <f t="shared" si="171"/>
        <v>2016</v>
      </c>
      <c r="N1251" s="19">
        <f t="shared" si="172"/>
        <v>10</v>
      </c>
      <c r="O1251" s="19">
        <f t="shared" si="173"/>
        <v>43</v>
      </c>
      <c r="P1251" s="12">
        <f t="shared" si="174"/>
        <v>198901.4360000001</v>
      </c>
      <c r="Q1251" s="12">
        <f t="shared" si="175"/>
        <v>36203.44749999998</v>
      </c>
      <c r="R1251" s="12">
        <f t="shared" si="176"/>
        <v>7478.4009999999998</v>
      </c>
      <c r="S1251" s="10">
        <f t="shared" si="177"/>
        <v>107</v>
      </c>
      <c r="T1251" s="10">
        <f t="shared" si="178"/>
        <v>17</v>
      </c>
      <c r="U1251" s="46">
        <f t="shared" si="179"/>
        <v>257.87589655172411</v>
      </c>
    </row>
    <row r="1252" spans="1:21" s="27" customFormat="1" x14ac:dyDescent="0.45">
      <c r="A1252" s="40">
        <v>42664</v>
      </c>
      <c r="B1252" s="9">
        <v>42669</v>
      </c>
      <c r="C1252" s="7" t="s">
        <v>18</v>
      </c>
      <c r="D1252" s="7" t="s">
        <v>544</v>
      </c>
      <c r="E1252" s="7" t="s">
        <v>249</v>
      </c>
      <c r="F1252" s="7" t="s">
        <v>79</v>
      </c>
      <c r="G1252" s="7" t="s">
        <v>13</v>
      </c>
      <c r="H1252" s="7" t="s">
        <v>29</v>
      </c>
      <c r="I1252" s="16">
        <v>661.17600000000004</v>
      </c>
      <c r="J1252" s="16">
        <v>2</v>
      </c>
      <c r="K1252" s="16">
        <v>0.4</v>
      </c>
      <c r="L1252" s="38">
        <v>-231.41160000000008</v>
      </c>
      <c r="M1252" s="19">
        <f t="shared" si="171"/>
        <v>2016</v>
      </c>
      <c r="N1252" s="19">
        <f t="shared" si="172"/>
        <v>10</v>
      </c>
      <c r="O1252" s="19">
        <f t="shared" si="173"/>
        <v>43</v>
      </c>
      <c r="P1252" s="12">
        <f t="shared" si="174"/>
        <v>198901.4360000001</v>
      </c>
      <c r="Q1252" s="12">
        <f t="shared" si="175"/>
        <v>36203.44749999998</v>
      </c>
      <c r="R1252" s="12">
        <f t="shared" si="176"/>
        <v>7478.4009999999998</v>
      </c>
      <c r="S1252" s="10">
        <f t="shared" si="177"/>
        <v>107</v>
      </c>
      <c r="T1252" s="10">
        <f t="shared" si="178"/>
        <v>17</v>
      </c>
      <c r="U1252" s="46">
        <f t="shared" si="179"/>
        <v>257.87589655172411</v>
      </c>
    </row>
    <row r="1253" spans="1:21" s="27" customFormat="1" x14ac:dyDescent="0.45">
      <c r="A1253" s="40">
        <v>42664</v>
      </c>
      <c r="B1253" s="9">
        <v>42670</v>
      </c>
      <c r="C1253" s="7" t="s">
        <v>9</v>
      </c>
      <c r="D1253" s="7" t="s">
        <v>19</v>
      </c>
      <c r="E1253" s="7" t="s">
        <v>20</v>
      </c>
      <c r="F1253" s="7" t="s">
        <v>21</v>
      </c>
      <c r="G1253" s="7" t="s">
        <v>13</v>
      </c>
      <c r="H1253" s="7" t="s">
        <v>3226</v>
      </c>
      <c r="I1253" s="16">
        <v>242.13600000000002</v>
      </c>
      <c r="J1253" s="16">
        <v>3</v>
      </c>
      <c r="K1253" s="16">
        <v>0.2</v>
      </c>
      <c r="L1253" s="38">
        <v>12.106799999999993</v>
      </c>
      <c r="M1253" s="19">
        <f t="shared" si="171"/>
        <v>2016</v>
      </c>
      <c r="N1253" s="19">
        <f t="shared" si="172"/>
        <v>10</v>
      </c>
      <c r="O1253" s="19">
        <f t="shared" si="173"/>
        <v>43</v>
      </c>
      <c r="P1253" s="12">
        <f t="shared" si="174"/>
        <v>198901.4360000001</v>
      </c>
      <c r="Q1253" s="12">
        <f t="shared" si="175"/>
        <v>36203.44749999998</v>
      </c>
      <c r="R1253" s="12">
        <f t="shared" si="176"/>
        <v>7478.4009999999998</v>
      </c>
      <c r="S1253" s="10">
        <f t="shared" si="177"/>
        <v>107</v>
      </c>
      <c r="T1253" s="10">
        <f t="shared" si="178"/>
        <v>17</v>
      </c>
      <c r="U1253" s="46">
        <f t="shared" si="179"/>
        <v>257.87589655172411</v>
      </c>
    </row>
    <row r="1254" spans="1:21" s="27" customFormat="1" x14ac:dyDescent="0.45">
      <c r="A1254" s="40">
        <v>42664</v>
      </c>
      <c r="B1254" s="9">
        <v>42670</v>
      </c>
      <c r="C1254" s="7" t="s">
        <v>9</v>
      </c>
      <c r="D1254" s="7" t="s">
        <v>19</v>
      </c>
      <c r="E1254" s="7" t="s">
        <v>20</v>
      </c>
      <c r="F1254" s="7" t="s">
        <v>21</v>
      </c>
      <c r="G1254" s="7" t="s">
        <v>13</v>
      </c>
      <c r="H1254" s="7" t="s">
        <v>3228</v>
      </c>
      <c r="I1254" s="16">
        <v>19.96</v>
      </c>
      <c r="J1254" s="16">
        <v>2</v>
      </c>
      <c r="K1254" s="16">
        <v>0</v>
      </c>
      <c r="L1254" s="38">
        <v>5.5888000000000009</v>
      </c>
      <c r="M1254" s="19">
        <f t="shared" si="171"/>
        <v>2016</v>
      </c>
      <c r="N1254" s="19">
        <f t="shared" si="172"/>
        <v>10</v>
      </c>
      <c r="O1254" s="19">
        <f t="shared" si="173"/>
        <v>43</v>
      </c>
      <c r="P1254" s="12">
        <f t="shared" si="174"/>
        <v>198901.4360000001</v>
      </c>
      <c r="Q1254" s="12">
        <f t="shared" si="175"/>
        <v>36203.44749999998</v>
      </c>
      <c r="R1254" s="12">
        <f t="shared" si="176"/>
        <v>7478.4009999999998</v>
      </c>
      <c r="S1254" s="10">
        <f t="shared" si="177"/>
        <v>107</v>
      </c>
      <c r="T1254" s="10">
        <f t="shared" si="178"/>
        <v>17</v>
      </c>
      <c r="U1254" s="46">
        <f t="shared" si="179"/>
        <v>257.87589655172411</v>
      </c>
    </row>
    <row r="1255" spans="1:21" s="27" customFormat="1" x14ac:dyDescent="0.45">
      <c r="A1255" s="40">
        <v>42664</v>
      </c>
      <c r="B1255" s="9">
        <v>42669</v>
      </c>
      <c r="C1255" s="7" t="s">
        <v>52</v>
      </c>
      <c r="D1255" s="7" t="s">
        <v>27</v>
      </c>
      <c r="E1255" s="7" t="s">
        <v>28</v>
      </c>
      <c r="F1255" s="7" t="s">
        <v>12</v>
      </c>
      <c r="G1255" s="7" t="s">
        <v>13</v>
      </c>
      <c r="H1255" s="7" t="s">
        <v>3228</v>
      </c>
      <c r="I1255" s="16">
        <v>45.568000000000005</v>
      </c>
      <c r="J1255" s="16">
        <v>2</v>
      </c>
      <c r="K1255" s="16">
        <v>0.2</v>
      </c>
      <c r="L1255" s="38">
        <v>9.6832000000000011</v>
      </c>
      <c r="M1255" s="19">
        <f t="shared" si="171"/>
        <v>2016</v>
      </c>
      <c r="N1255" s="19">
        <f t="shared" si="172"/>
        <v>10</v>
      </c>
      <c r="O1255" s="19">
        <f t="shared" si="173"/>
        <v>43</v>
      </c>
      <c r="P1255" s="12">
        <f t="shared" si="174"/>
        <v>198901.4360000001</v>
      </c>
      <c r="Q1255" s="12">
        <f t="shared" si="175"/>
        <v>36203.44749999998</v>
      </c>
      <c r="R1255" s="12">
        <f t="shared" si="176"/>
        <v>7478.4009999999998</v>
      </c>
      <c r="S1255" s="10">
        <f t="shared" si="177"/>
        <v>107</v>
      </c>
      <c r="T1255" s="10">
        <f t="shared" si="178"/>
        <v>17</v>
      </c>
      <c r="U1255" s="46">
        <f t="shared" si="179"/>
        <v>257.87589655172411</v>
      </c>
    </row>
    <row r="1256" spans="1:21" s="27" customFormat="1" x14ac:dyDescent="0.45">
      <c r="A1256" s="40">
        <v>42665</v>
      </c>
      <c r="B1256" s="9">
        <v>42667</v>
      </c>
      <c r="C1256" s="7" t="s">
        <v>52</v>
      </c>
      <c r="D1256" s="7" t="s">
        <v>433</v>
      </c>
      <c r="E1256" s="7" t="s">
        <v>123</v>
      </c>
      <c r="F1256" s="7" t="s">
        <v>55</v>
      </c>
      <c r="G1256" s="7" t="s">
        <v>13</v>
      </c>
      <c r="H1256" s="7" t="s">
        <v>3228</v>
      </c>
      <c r="I1256" s="16">
        <v>31.400000000000002</v>
      </c>
      <c r="J1256" s="16">
        <v>5</v>
      </c>
      <c r="K1256" s="16">
        <v>0</v>
      </c>
      <c r="L1256" s="38">
        <v>10.047999999999998</v>
      </c>
      <c r="M1256" s="19">
        <f t="shared" si="171"/>
        <v>2016</v>
      </c>
      <c r="N1256" s="19">
        <f t="shared" si="172"/>
        <v>10</v>
      </c>
      <c r="O1256" s="19">
        <f t="shared" si="173"/>
        <v>43</v>
      </c>
      <c r="P1256" s="12">
        <f t="shared" si="174"/>
        <v>198901.4360000001</v>
      </c>
      <c r="Q1256" s="12">
        <f t="shared" si="175"/>
        <v>36203.44749999998</v>
      </c>
      <c r="R1256" s="12">
        <f t="shared" si="176"/>
        <v>7478.4009999999998</v>
      </c>
      <c r="S1256" s="10">
        <f t="shared" si="177"/>
        <v>107</v>
      </c>
      <c r="T1256" s="10">
        <f t="shared" si="178"/>
        <v>17</v>
      </c>
      <c r="U1256" s="46">
        <f t="shared" si="179"/>
        <v>257.87589655172411</v>
      </c>
    </row>
    <row r="1257" spans="1:21" s="27" customFormat="1" x14ac:dyDescent="0.45">
      <c r="A1257" s="40">
        <v>42665</v>
      </c>
      <c r="B1257" s="9">
        <v>42667</v>
      </c>
      <c r="C1257" s="7" t="s">
        <v>9</v>
      </c>
      <c r="D1257" s="7" t="s">
        <v>703</v>
      </c>
      <c r="E1257" s="7" t="s">
        <v>165</v>
      </c>
      <c r="F1257" s="7" t="s">
        <v>12</v>
      </c>
      <c r="G1257" s="7" t="s">
        <v>13</v>
      </c>
      <c r="H1257" s="7" t="s">
        <v>3228</v>
      </c>
      <c r="I1257" s="16">
        <v>39.92</v>
      </c>
      <c r="J1257" s="16">
        <v>4</v>
      </c>
      <c r="K1257" s="16">
        <v>0</v>
      </c>
      <c r="L1257" s="38">
        <v>11.177600000000002</v>
      </c>
      <c r="M1257" s="19">
        <f t="shared" si="171"/>
        <v>2016</v>
      </c>
      <c r="N1257" s="19">
        <f t="shared" si="172"/>
        <v>10</v>
      </c>
      <c r="O1257" s="19">
        <f t="shared" si="173"/>
        <v>43</v>
      </c>
      <c r="P1257" s="12">
        <f t="shared" si="174"/>
        <v>198901.4360000001</v>
      </c>
      <c r="Q1257" s="12">
        <f t="shared" si="175"/>
        <v>36203.44749999998</v>
      </c>
      <c r="R1257" s="12">
        <f t="shared" si="176"/>
        <v>7478.4009999999998</v>
      </c>
      <c r="S1257" s="10">
        <f t="shared" si="177"/>
        <v>107</v>
      </c>
      <c r="T1257" s="10">
        <f t="shared" si="178"/>
        <v>17</v>
      </c>
      <c r="U1257" s="46">
        <f t="shared" si="179"/>
        <v>257.87589655172411</v>
      </c>
    </row>
    <row r="1258" spans="1:21" s="27" customFormat="1" x14ac:dyDescent="0.45">
      <c r="A1258" s="40">
        <v>42665</v>
      </c>
      <c r="B1258" s="9">
        <v>42665</v>
      </c>
      <c r="C1258" s="7" t="s">
        <v>9</v>
      </c>
      <c r="D1258" s="7" t="s">
        <v>48</v>
      </c>
      <c r="E1258" s="7" t="s">
        <v>49</v>
      </c>
      <c r="F1258" s="7" t="s">
        <v>21</v>
      </c>
      <c r="G1258" s="7" t="s">
        <v>13</v>
      </c>
      <c r="H1258" s="7" t="s">
        <v>3228</v>
      </c>
      <c r="I1258" s="16">
        <v>101.94</v>
      </c>
      <c r="J1258" s="16">
        <v>3</v>
      </c>
      <c r="K1258" s="16">
        <v>0</v>
      </c>
      <c r="L1258" s="38">
        <v>30.581999999999987</v>
      </c>
      <c r="M1258" s="19">
        <f t="shared" si="171"/>
        <v>2016</v>
      </c>
      <c r="N1258" s="19">
        <f t="shared" si="172"/>
        <v>10</v>
      </c>
      <c r="O1258" s="19">
        <f t="shared" si="173"/>
        <v>43</v>
      </c>
      <c r="P1258" s="12">
        <f t="shared" si="174"/>
        <v>198901.4360000001</v>
      </c>
      <c r="Q1258" s="12">
        <f t="shared" si="175"/>
        <v>36203.44749999998</v>
      </c>
      <c r="R1258" s="12">
        <f t="shared" si="176"/>
        <v>7478.4009999999998</v>
      </c>
      <c r="S1258" s="10">
        <f t="shared" si="177"/>
        <v>107</v>
      </c>
      <c r="T1258" s="10">
        <f t="shared" si="178"/>
        <v>17</v>
      </c>
      <c r="U1258" s="46">
        <f t="shared" si="179"/>
        <v>257.87589655172411</v>
      </c>
    </row>
    <row r="1259" spans="1:21" s="27" customFormat="1" x14ac:dyDescent="0.45">
      <c r="A1259" s="40">
        <v>42666</v>
      </c>
      <c r="B1259" s="9">
        <v>42672</v>
      </c>
      <c r="C1259" s="7" t="s">
        <v>18</v>
      </c>
      <c r="D1259" s="7" t="s">
        <v>156</v>
      </c>
      <c r="E1259" s="7" t="s">
        <v>110</v>
      </c>
      <c r="F1259" s="7" t="s">
        <v>55</v>
      </c>
      <c r="G1259" s="7" t="s">
        <v>13</v>
      </c>
      <c r="H1259" s="7" t="s">
        <v>3228</v>
      </c>
      <c r="I1259" s="16">
        <v>16.155999999999999</v>
      </c>
      <c r="J1259" s="16">
        <v>7</v>
      </c>
      <c r="K1259" s="16">
        <v>0.6</v>
      </c>
      <c r="L1259" s="38">
        <v>-12.116999999999999</v>
      </c>
      <c r="M1259" s="19">
        <f t="shared" si="171"/>
        <v>2016</v>
      </c>
      <c r="N1259" s="19">
        <f t="shared" si="172"/>
        <v>10</v>
      </c>
      <c r="O1259" s="19">
        <f t="shared" si="173"/>
        <v>44</v>
      </c>
      <c r="P1259" s="12">
        <f t="shared" si="174"/>
        <v>198901.4360000001</v>
      </c>
      <c r="Q1259" s="12">
        <f t="shared" si="175"/>
        <v>36203.44749999998</v>
      </c>
      <c r="R1259" s="12">
        <f t="shared" si="176"/>
        <v>8273.9610000000011</v>
      </c>
      <c r="S1259" s="10">
        <f t="shared" si="177"/>
        <v>124</v>
      </c>
      <c r="T1259" s="10">
        <f t="shared" si="178"/>
        <v>15</v>
      </c>
      <c r="U1259" s="46">
        <f t="shared" si="179"/>
        <v>295.49860714285717</v>
      </c>
    </row>
    <row r="1260" spans="1:21" s="27" customFormat="1" x14ac:dyDescent="0.45">
      <c r="A1260" s="40">
        <v>42670</v>
      </c>
      <c r="B1260" s="9">
        <v>42676</v>
      </c>
      <c r="C1260" s="7" t="s">
        <v>9</v>
      </c>
      <c r="D1260" s="7" t="s">
        <v>143</v>
      </c>
      <c r="E1260" s="7" t="s">
        <v>139</v>
      </c>
      <c r="F1260" s="7" t="s">
        <v>79</v>
      </c>
      <c r="G1260" s="7" t="s">
        <v>13</v>
      </c>
      <c r="H1260" s="7" t="s">
        <v>3228</v>
      </c>
      <c r="I1260" s="16">
        <v>40.200000000000003</v>
      </c>
      <c r="J1260" s="16">
        <v>3</v>
      </c>
      <c r="K1260" s="16">
        <v>0</v>
      </c>
      <c r="L1260" s="38">
        <v>19.295999999999999</v>
      </c>
      <c r="M1260" s="19">
        <f t="shared" si="171"/>
        <v>2016</v>
      </c>
      <c r="N1260" s="19">
        <f t="shared" si="172"/>
        <v>10</v>
      </c>
      <c r="O1260" s="19">
        <f t="shared" si="173"/>
        <v>44</v>
      </c>
      <c r="P1260" s="12">
        <f t="shared" si="174"/>
        <v>198901.4360000001</v>
      </c>
      <c r="Q1260" s="12">
        <f t="shared" si="175"/>
        <v>36203.44749999998</v>
      </c>
      <c r="R1260" s="12">
        <f t="shared" si="176"/>
        <v>8273.9610000000011</v>
      </c>
      <c r="S1260" s="10">
        <f t="shared" si="177"/>
        <v>124</v>
      </c>
      <c r="T1260" s="10">
        <f t="shared" si="178"/>
        <v>15</v>
      </c>
      <c r="U1260" s="46">
        <f t="shared" si="179"/>
        <v>295.49860714285717</v>
      </c>
    </row>
    <row r="1261" spans="1:21" s="27" customFormat="1" x14ac:dyDescent="0.45">
      <c r="A1261" s="40">
        <v>42670</v>
      </c>
      <c r="B1261" s="9">
        <v>42675</v>
      </c>
      <c r="C1261" s="7" t="s">
        <v>9</v>
      </c>
      <c r="D1261" s="7" t="s">
        <v>2869</v>
      </c>
      <c r="E1261" s="7" t="s">
        <v>165</v>
      </c>
      <c r="F1261" s="7" t="s">
        <v>12</v>
      </c>
      <c r="G1261" s="7" t="s">
        <v>13</v>
      </c>
      <c r="H1261" s="7" t="s">
        <v>3226</v>
      </c>
      <c r="I1261" s="16">
        <v>290.98</v>
      </c>
      <c r="J1261" s="16">
        <v>1</v>
      </c>
      <c r="K1261" s="16">
        <v>0</v>
      </c>
      <c r="L1261" s="38">
        <v>75.654799999999994</v>
      </c>
      <c r="M1261" s="19">
        <f t="shared" si="171"/>
        <v>2016</v>
      </c>
      <c r="N1261" s="19">
        <f t="shared" si="172"/>
        <v>10</v>
      </c>
      <c r="O1261" s="19">
        <f t="shared" si="173"/>
        <v>44</v>
      </c>
      <c r="P1261" s="12">
        <f t="shared" si="174"/>
        <v>198901.4360000001</v>
      </c>
      <c r="Q1261" s="12">
        <f t="shared" si="175"/>
        <v>36203.44749999998</v>
      </c>
      <c r="R1261" s="12">
        <f t="shared" si="176"/>
        <v>8273.9610000000011</v>
      </c>
      <c r="S1261" s="10">
        <f t="shared" si="177"/>
        <v>124</v>
      </c>
      <c r="T1261" s="10">
        <f t="shared" si="178"/>
        <v>15</v>
      </c>
      <c r="U1261" s="46">
        <f t="shared" si="179"/>
        <v>295.49860714285717</v>
      </c>
    </row>
    <row r="1262" spans="1:21" s="27" customFormat="1" x14ac:dyDescent="0.45">
      <c r="A1262" s="40">
        <v>42670</v>
      </c>
      <c r="B1262" s="9">
        <v>42674</v>
      </c>
      <c r="C1262" s="7" t="s">
        <v>9</v>
      </c>
      <c r="D1262" s="7" t="s">
        <v>138</v>
      </c>
      <c r="E1262" s="7" t="s">
        <v>139</v>
      </c>
      <c r="F1262" s="7" t="s">
        <v>79</v>
      </c>
      <c r="G1262" s="7" t="s">
        <v>13</v>
      </c>
      <c r="H1262" s="7" t="s">
        <v>3226</v>
      </c>
      <c r="I1262" s="16">
        <v>427.64400000000001</v>
      </c>
      <c r="J1262" s="16">
        <v>14</v>
      </c>
      <c r="K1262" s="16">
        <v>0.1</v>
      </c>
      <c r="L1262" s="38">
        <v>80.777199999999979</v>
      </c>
      <c r="M1262" s="19">
        <f t="shared" si="171"/>
        <v>2016</v>
      </c>
      <c r="N1262" s="19">
        <f t="shared" si="172"/>
        <v>10</v>
      </c>
      <c r="O1262" s="19">
        <f t="shared" si="173"/>
        <v>44</v>
      </c>
      <c r="P1262" s="12">
        <f t="shared" si="174"/>
        <v>198901.4360000001</v>
      </c>
      <c r="Q1262" s="12">
        <f t="shared" si="175"/>
        <v>36203.44749999998</v>
      </c>
      <c r="R1262" s="12">
        <f t="shared" si="176"/>
        <v>8273.9610000000011</v>
      </c>
      <c r="S1262" s="10">
        <f t="shared" si="177"/>
        <v>124</v>
      </c>
      <c r="T1262" s="10">
        <f t="shared" si="178"/>
        <v>15</v>
      </c>
      <c r="U1262" s="46">
        <f t="shared" si="179"/>
        <v>295.49860714285717</v>
      </c>
    </row>
    <row r="1263" spans="1:21" s="27" customFormat="1" x14ac:dyDescent="0.45">
      <c r="A1263" s="40">
        <v>42671</v>
      </c>
      <c r="B1263" s="9">
        <v>42677</v>
      </c>
      <c r="C1263" s="7" t="s">
        <v>18</v>
      </c>
      <c r="D1263" s="7" t="s">
        <v>532</v>
      </c>
      <c r="E1263" s="7" t="s">
        <v>389</v>
      </c>
      <c r="F1263" s="7" t="s">
        <v>79</v>
      </c>
      <c r="G1263" s="7" t="s">
        <v>13</v>
      </c>
      <c r="H1263" s="7" t="s">
        <v>3228</v>
      </c>
      <c r="I1263" s="16">
        <v>77.599999999999994</v>
      </c>
      <c r="J1263" s="16">
        <v>4</v>
      </c>
      <c r="K1263" s="16">
        <v>0</v>
      </c>
      <c r="L1263" s="38">
        <v>38.023999999999994</v>
      </c>
      <c r="M1263" s="19">
        <f t="shared" si="171"/>
        <v>2016</v>
      </c>
      <c r="N1263" s="19">
        <f t="shared" si="172"/>
        <v>10</v>
      </c>
      <c r="O1263" s="19">
        <f t="shared" si="173"/>
        <v>44</v>
      </c>
      <c r="P1263" s="12">
        <f t="shared" si="174"/>
        <v>198901.4360000001</v>
      </c>
      <c r="Q1263" s="12">
        <f t="shared" si="175"/>
        <v>36203.44749999998</v>
      </c>
      <c r="R1263" s="12">
        <f t="shared" si="176"/>
        <v>8273.9610000000011</v>
      </c>
      <c r="S1263" s="10">
        <f t="shared" si="177"/>
        <v>124</v>
      </c>
      <c r="T1263" s="10">
        <f t="shared" si="178"/>
        <v>15</v>
      </c>
      <c r="U1263" s="46">
        <f t="shared" si="179"/>
        <v>295.49860714285717</v>
      </c>
    </row>
    <row r="1264" spans="1:21" s="27" customFormat="1" x14ac:dyDescent="0.45">
      <c r="A1264" s="40">
        <v>42671</v>
      </c>
      <c r="B1264" s="9">
        <v>42671</v>
      </c>
      <c r="C1264" s="7" t="s">
        <v>9</v>
      </c>
      <c r="D1264" s="7" t="s">
        <v>1543</v>
      </c>
      <c r="E1264" s="7" t="s">
        <v>28</v>
      </c>
      <c r="F1264" s="7" t="s">
        <v>12</v>
      </c>
      <c r="G1264" s="7" t="s">
        <v>13</v>
      </c>
      <c r="H1264" s="7" t="s">
        <v>3228</v>
      </c>
      <c r="I1264" s="16">
        <v>47.952000000000005</v>
      </c>
      <c r="J1264" s="16">
        <v>3</v>
      </c>
      <c r="K1264" s="16">
        <v>0.2</v>
      </c>
      <c r="L1264" s="38">
        <v>13.786200000000006</v>
      </c>
      <c r="M1264" s="19">
        <f t="shared" si="171"/>
        <v>2016</v>
      </c>
      <c r="N1264" s="19">
        <f t="shared" si="172"/>
        <v>10</v>
      </c>
      <c r="O1264" s="19">
        <f t="shared" si="173"/>
        <v>44</v>
      </c>
      <c r="P1264" s="12">
        <f t="shared" si="174"/>
        <v>198901.4360000001</v>
      </c>
      <c r="Q1264" s="12">
        <f t="shared" si="175"/>
        <v>36203.44749999998</v>
      </c>
      <c r="R1264" s="12">
        <f t="shared" si="176"/>
        <v>8273.9610000000011</v>
      </c>
      <c r="S1264" s="10">
        <f t="shared" si="177"/>
        <v>124</v>
      </c>
      <c r="T1264" s="10">
        <f t="shared" si="178"/>
        <v>15</v>
      </c>
      <c r="U1264" s="46">
        <f t="shared" si="179"/>
        <v>295.49860714285717</v>
      </c>
    </row>
    <row r="1265" spans="1:21" s="27" customFormat="1" x14ac:dyDescent="0.45">
      <c r="A1265" s="40">
        <v>42671</v>
      </c>
      <c r="B1265" s="9">
        <v>42671</v>
      </c>
      <c r="C1265" s="7" t="s">
        <v>9</v>
      </c>
      <c r="D1265" s="7" t="s">
        <v>1543</v>
      </c>
      <c r="E1265" s="7" t="s">
        <v>28</v>
      </c>
      <c r="F1265" s="7" t="s">
        <v>12</v>
      </c>
      <c r="G1265" s="7" t="s">
        <v>13</v>
      </c>
      <c r="H1265" s="7" t="s">
        <v>3228</v>
      </c>
      <c r="I1265" s="16">
        <v>63.967999999999996</v>
      </c>
      <c r="J1265" s="16">
        <v>2</v>
      </c>
      <c r="K1265" s="16">
        <v>0.2</v>
      </c>
      <c r="L1265" s="38">
        <v>0</v>
      </c>
      <c r="M1265" s="19">
        <f t="shared" si="171"/>
        <v>2016</v>
      </c>
      <c r="N1265" s="19">
        <f t="shared" si="172"/>
        <v>10</v>
      </c>
      <c r="O1265" s="19">
        <f t="shared" si="173"/>
        <v>44</v>
      </c>
      <c r="P1265" s="12">
        <f t="shared" si="174"/>
        <v>198901.4360000001</v>
      </c>
      <c r="Q1265" s="12">
        <f t="shared" si="175"/>
        <v>36203.44749999998</v>
      </c>
      <c r="R1265" s="12">
        <f t="shared" si="176"/>
        <v>8273.9610000000011</v>
      </c>
      <c r="S1265" s="10">
        <f t="shared" si="177"/>
        <v>124</v>
      </c>
      <c r="T1265" s="10">
        <f t="shared" si="178"/>
        <v>15</v>
      </c>
      <c r="U1265" s="46">
        <f t="shared" si="179"/>
        <v>295.49860714285717</v>
      </c>
    </row>
    <row r="1266" spans="1:21" s="27" customFormat="1" x14ac:dyDescent="0.45">
      <c r="A1266" s="40">
        <v>42671</v>
      </c>
      <c r="B1266" s="9">
        <v>42671</v>
      </c>
      <c r="C1266" s="7" t="s">
        <v>9</v>
      </c>
      <c r="D1266" s="7" t="s">
        <v>1543</v>
      </c>
      <c r="E1266" s="7" t="s">
        <v>28</v>
      </c>
      <c r="F1266" s="7" t="s">
        <v>12</v>
      </c>
      <c r="G1266" s="7" t="s">
        <v>13</v>
      </c>
      <c r="H1266" s="7" t="s">
        <v>3228</v>
      </c>
      <c r="I1266" s="16">
        <v>165.048</v>
      </c>
      <c r="J1266" s="16">
        <v>3</v>
      </c>
      <c r="K1266" s="16">
        <v>0.2</v>
      </c>
      <c r="L1266" s="38">
        <v>41.262</v>
      </c>
      <c r="M1266" s="19">
        <f t="shared" si="171"/>
        <v>2016</v>
      </c>
      <c r="N1266" s="19">
        <f t="shared" si="172"/>
        <v>10</v>
      </c>
      <c r="O1266" s="19">
        <f t="shared" si="173"/>
        <v>44</v>
      </c>
      <c r="P1266" s="12">
        <f t="shared" si="174"/>
        <v>198901.4360000001</v>
      </c>
      <c r="Q1266" s="12">
        <f t="shared" si="175"/>
        <v>36203.44749999998</v>
      </c>
      <c r="R1266" s="12">
        <f t="shared" si="176"/>
        <v>8273.9610000000011</v>
      </c>
      <c r="S1266" s="10">
        <f t="shared" si="177"/>
        <v>124</v>
      </c>
      <c r="T1266" s="10">
        <f t="shared" si="178"/>
        <v>15</v>
      </c>
      <c r="U1266" s="46">
        <f t="shared" si="179"/>
        <v>295.49860714285717</v>
      </c>
    </row>
    <row r="1267" spans="1:21" s="27" customFormat="1" x14ac:dyDescent="0.45">
      <c r="A1267" s="40">
        <v>42671</v>
      </c>
      <c r="B1267" s="9">
        <v>42671</v>
      </c>
      <c r="C1267" s="7" t="s">
        <v>18</v>
      </c>
      <c r="D1267" s="7" t="s">
        <v>197</v>
      </c>
      <c r="E1267" s="7" t="s">
        <v>139</v>
      </c>
      <c r="F1267" s="7" t="s">
        <v>79</v>
      </c>
      <c r="G1267" s="7" t="s">
        <v>13</v>
      </c>
      <c r="H1267" s="7" t="s">
        <v>3228</v>
      </c>
      <c r="I1267" s="16">
        <v>756.80000000000007</v>
      </c>
      <c r="J1267" s="16">
        <v>5</v>
      </c>
      <c r="K1267" s="16">
        <v>0</v>
      </c>
      <c r="L1267" s="38">
        <v>75.679999999999978</v>
      </c>
      <c r="M1267" s="19">
        <f t="shared" si="171"/>
        <v>2016</v>
      </c>
      <c r="N1267" s="19">
        <f t="shared" si="172"/>
        <v>10</v>
      </c>
      <c r="O1267" s="19">
        <f t="shared" si="173"/>
        <v>44</v>
      </c>
      <c r="P1267" s="12">
        <f t="shared" si="174"/>
        <v>198901.4360000001</v>
      </c>
      <c r="Q1267" s="12">
        <f t="shared" si="175"/>
        <v>36203.44749999998</v>
      </c>
      <c r="R1267" s="12">
        <f t="shared" si="176"/>
        <v>8273.9610000000011</v>
      </c>
      <c r="S1267" s="10">
        <f t="shared" si="177"/>
        <v>124</v>
      </c>
      <c r="T1267" s="10">
        <f t="shared" si="178"/>
        <v>15</v>
      </c>
      <c r="U1267" s="46">
        <f t="shared" si="179"/>
        <v>295.49860714285717</v>
      </c>
    </row>
    <row r="1268" spans="1:21" s="27" customFormat="1" x14ac:dyDescent="0.45">
      <c r="A1268" s="40">
        <v>42672</v>
      </c>
      <c r="B1268" s="9">
        <v>42674</v>
      </c>
      <c r="C1268" s="7" t="s">
        <v>9</v>
      </c>
      <c r="D1268" s="7" t="s">
        <v>1478</v>
      </c>
      <c r="E1268" s="7" t="s">
        <v>123</v>
      </c>
      <c r="F1268" s="7" t="s">
        <v>55</v>
      </c>
      <c r="G1268" s="7" t="s">
        <v>13</v>
      </c>
      <c r="H1268" s="7" t="s">
        <v>3228</v>
      </c>
      <c r="I1268" s="16">
        <v>67</v>
      </c>
      <c r="J1268" s="16">
        <v>5</v>
      </c>
      <c r="K1268" s="16">
        <v>0</v>
      </c>
      <c r="L1268" s="38">
        <v>32.159999999999997</v>
      </c>
      <c r="M1268" s="19">
        <f t="shared" si="171"/>
        <v>2016</v>
      </c>
      <c r="N1268" s="19">
        <f t="shared" si="172"/>
        <v>10</v>
      </c>
      <c r="O1268" s="19">
        <f t="shared" si="173"/>
        <v>44</v>
      </c>
      <c r="P1268" s="12">
        <f t="shared" si="174"/>
        <v>198901.4360000001</v>
      </c>
      <c r="Q1268" s="12">
        <f t="shared" si="175"/>
        <v>36203.44749999998</v>
      </c>
      <c r="R1268" s="12">
        <f t="shared" si="176"/>
        <v>8273.9610000000011</v>
      </c>
      <c r="S1268" s="10">
        <f t="shared" si="177"/>
        <v>124</v>
      </c>
      <c r="T1268" s="10">
        <f t="shared" si="178"/>
        <v>15</v>
      </c>
      <c r="U1268" s="46">
        <f t="shared" si="179"/>
        <v>295.49860714285717</v>
      </c>
    </row>
    <row r="1269" spans="1:21" s="27" customFormat="1" x14ac:dyDescent="0.45">
      <c r="A1269" s="40">
        <v>42674</v>
      </c>
      <c r="B1269" s="9">
        <v>42680</v>
      </c>
      <c r="C1269" s="7" t="s">
        <v>9</v>
      </c>
      <c r="D1269" s="7" t="s">
        <v>77</v>
      </c>
      <c r="E1269" s="7" t="s">
        <v>78</v>
      </c>
      <c r="F1269" s="7" t="s">
        <v>79</v>
      </c>
      <c r="G1269" s="7" t="s">
        <v>13</v>
      </c>
      <c r="H1269" s="7" t="s">
        <v>3226</v>
      </c>
      <c r="I1269" s="16">
        <v>492.83499999999998</v>
      </c>
      <c r="J1269" s="16">
        <v>5</v>
      </c>
      <c r="K1269" s="16">
        <v>0.3</v>
      </c>
      <c r="L1269" s="38">
        <v>-14.080999999999989</v>
      </c>
      <c r="M1269" s="19">
        <f t="shared" si="171"/>
        <v>2016</v>
      </c>
      <c r="N1269" s="19">
        <f t="shared" si="172"/>
        <v>10</v>
      </c>
      <c r="O1269" s="19">
        <f t="shared" si="173"/>
        <v>45</v>
      </c>
      <c r="P1269" s="12">
        <f t="shared" si="174"/>
        <v>198901.4360000001</v>
      </c>
      <c r="Q1269" s="12">
        <f t="shared" si="175"/>
        <v>36203.44749999998</v>
      </c>
      <c r="R1269" s="12">
        <f t="shared" si="176"/>
        <v>20251.937799999996</v>
      </c>
      <c r="S1269" s="10">
        <f t="shared" si="177"/>
        <v>195</v>
      </c>
      <c r="T1269" s="10">
        <f t="shared" si="178"/>
        <v>29</v>
      </c>
      <c r="U1269" s="46">
        <f t="shared" si="179"/>
        <v>450.04306222222215</v>
      </c>
    </row>
    <row r="1270" spans="1:21" s="27" customFormat="1" x14ac:dyDescent="0.45">
      <c r="A1270" s="40">
        <v>42674</v>
      </c>
      <c r="B1270" s="9">
        <v>42679</v>
      </c>
      <c r="C1270" s="7" t="s">
        <v>18</v>
      </c>
      <c r="D1270" s="7" t="s">
        <v>1961</v>
      </c>
      <c r="E1270" s="7" t="s">
        <v>321</v>
      </c>
      <c r="F1270" s="7" t="s">
        <v>55</v>
      </c>
      <c r="G1270" s="7" t="s">
        <v>13</v>
      </c>
      <c r="H1270" s="7" t="s">
        <v>3226</v>
      </c>
      <c r="I1270" s="16">
        <v>368.96999999999997</v>
      </c>
      <c r="J1270" s="16">
        <v>3</v>
      </c>
      <c r="K1270" s="16">
        <v>0</v>
      </c>
      <c r="L1270" s="38">
        <v>81.173400000000001</v>
      </c>
      <c r="M1270" s="19">
        <f t="shared" si="171"/>
        <v>2016</v>
      </c>
      <c r="N1270" s="19">
        <f t="shared" si="172"/>
        <v>10</v>
      </c>
      <c r="O1270" s="19">
        <f t="shared" si="173"/>
        <v>45</v>
      </c>
      <c r="P1270" s="12">
        <f t="shared" si="174"/>
        <v>198901.4360000001</v>
      </c>
      <c r="Q1270" s="12">
        <f t="shared" si="175"/>
        <v>36203.44749999998</v>
      </c>
      <c r="R1270" s="12">
        <f t="shared" si="176"/>
        <v>20251.937799999996</v>
      </c>
      <c r="S1270" s="10">
        <f t="shared" si="177"/>
        <v>195</v>
      </c>
      <c r="T1270" s="10">
        <f t="shared" si="178"/>
        <v>29</v>
      </c>
      <c r="U1270" s="46">
        <f t="shared" si="179"/>
        <v>450.04306222222215</v>
      </c>
    </row>
    <row r="1271" spans="1:21" s="27" customFormat="1" x14ac:dyDescent="0.45">
      <c r="A1271" s="40">
        <v>42674</v>
      </c>
      <c r="B1271" s="9">
        <v>42679</v>
      </c>
      <c r="C1271" s="7" t="s">
        <v>18</v>
      </c>
      <c r="D1271" s="7" t="s">
        <v>67</v>
      </c>
      <c r="E1271" s="7" t="s">
        <v>20</v>
      </c>
      <c r="F1271" s="7" t="s">
        <v>21</v>
      </c>
      <c r="G1271" s="7" t="s">
        <v>13</v>
      </c>
      <c r="H1271" s="7" t="s">
        <v>3226</v>
      </c>
      <c r="I1271" s="16">
        <v>1403.9200000000003</v>
      </c>
      <c r="J1271" s="16">
        <v>5</v>
      </c>
      <c r="K1271" s="16">
        <v>0.2</v>
      </c>
      <c r="L1271" s="38">
        <v>70.196000000000026</v>
      </c>
      <c r="M1271" s="19">
        <f t="shared" si="171"/>
        <v>2016</v>
      </c>
      <c r="N1271" s="19">
        <f t="shared" si="172"/>
        <v>10</v>
      </c>
      <c r="O1271" s="19">
        <f t="shared" si="173"/>
        <v>45</v>
      </c>
      <c r="P1271" s="12">
        <f t="shared" si="174"/>
        <v>198901.4360000001</v>
      </c>
      <c r="Q1271" s="12">
        <f t="shared" si="175"/>
        <v>36203.44749999998</v>
      </c>
      <c r="R1271" s="12">
        <f t="shared" si="176"/>
        <v>20251.937799999996</v>
      </c>
      <c r="S1271" s="10">
        <f t="shared" si="177"/>
        <v>195</v>
      </c>
      <c r="T1271" s="10">
        <f t="shared" si="178"/>
        <v>29</v>
      </c>
      <c r="U1271" s="46">
        <f t="shared" si="179"/>
        <v>450.04306222222215</v>
      </c>
    </row>
    <row r="1272" spans="1:21" s="27" customFormat="1" x14ac:dyDescent="0.45">
      <c r="A1272" s="40">
        <v>42677</v>
      </c>
      <c r="B1272" s="9">
        <v>42680</v>
      </c>
      <c r="C1272" s="7" t="s">
        <v>9</v>
      </c>
      <c r="D1272" s="7" t="s">
        <v>19</v>
      </c>
      <c r="E1272" s="7" t="s">
        <v>20</v>
      </c>
      <c r="F1272" s="7" t="s">
        <v>21</v>
      </c>
      <c r="G1272" s="7" t="s">
        <v>13</v>
      </c>
      <c r="H1272" s="7" t="s">
        <v>3226</v>
      </c>
      <c r="I1272" s="16">
        <v>217.58400000000003</v>
      </c>
      <c r="J1272" s="16">
        <v>2</v>
      </c>
      <c r="K1272" s="16">
        <v>0.2</v>
      </c>
      <c r="L1272" s="38">
        <v>-29.917800000000021</v>
      </c>
      <c r="M1272" s="19">
        <f t="shared" si="171"/>
        <v>2016</v>
      </c>
      <c r="N1272" s="19">
        <f t="shared" si="172"/>
        <v>11</v>
      </c>
      <c r="O1272" s="19">
        <f t="shared" si="173"/>
        <v>45</v>
      </c>
      <c r="P1272" s="12">
        <f t="shared" si="174"/>
        <v>198901.4360000001</v>
      </c>
      <c r="Q1272" s="12">
        <f t="shared" si="175"/>
        <v>84229.333999999973</v>
      </c>
      <c r="R1272" s="12">
        <f t="shared" si="176"/>
        <v>20251.937799999996</v>
      </c>
      <c r="S1272" s="10">
        <f t="shared" si="177"/>
        <v>195</v>
      </c>
      <c r="T1272" s="10">
        <f t="shared" si="178"/>
        <v>29</v>
      </c>
      <c r="U1272" s="46">
        <f t="shared" si="179"/>
        <v>450.04306222222215</v>
      </c>
    </row>
    <row r="1273" spans="1:21" s="27" customFormat="1" x14ac:dyDescent="0.45">
      <c r="A1273" s="40">
        <v>42677</v>
      </c>
      <c r="B1273" s="9">
        <v>42682</v>
      </c>
      <c r="C1273" s="7" t="s">
        <v>9</v>
      </c>
      <c r="D1273" s="7" t="s">
        <v>10</v>
      </c>
      <c r="E1273" s="7" t="s">
        <v>11</v>
      </c>
      <c r="F1273" s="7" t="s">
        <v>12</v>
      </c>
      <c r="G1273" s="7" t="s">
        <v>13</v>
      </c>
      <c r="H1273" s="7" t="s">
        <v>3228</v>
      </c>
      <c r="I1273" s="16">
        <v>24.1</v>
      </c>
      <c r="J1273" s="16">
        <v>5</v>
      </c>
      <c r="K1273" s="16">
        <v>0</v>
      </c>
      <c r="L1273" s="38">
        <v>9.1580000000000013</v>
      </c>
      <c r="M1273" s="19">
        <f t="shared" si="171"/>
        <v>2016</v>
      </c>
      <c r="N1273" s="19">
        <f t="shared" si="172"/>
        <v>11</v>
      </c>
      <c r="O1273" s="19">
        <f t="shared" si="173"/>
        <v>45</v>
      </c>
      <c r="P1273" s="12">
        <f t="shared" si="174"/>
        <v>198901.4360000001</v>
      </c>
      <c r="Q1273" s="12">
        <f t="shared" si="175"/>
        <v>84229.333999999973</v>
      </c>
      <c r="R1273" s="12">
        <f t="shared" si="176"/>
        <v>20251.937799999996</v>
      </c>
      <c r="S1273" s="10">
        <f t="shared" si="177"/>
        <v>195</v>
      </c>
      <c r="T1273" s="10">
        <f t="shared" si="178"/>
        <v>29</v>
      </c>
      <c r="U1273" s="46">
        <f t="shared" si="179"/>
        <v>450.04306222222215</v>
      </c>
    </row>
    <row r="1274" spans="1:21" s="27" customFormat="1" x14ac:dyDescent="0.45">
      <c r="A1274" s="40">
        <v>42677</v>
      </c>
      <c r="B1274" s="9">
        <v>42682</v>
      </c>
      <c r="C1274" s="7" t="s">
        <v>9</v>
      </c>
      <c r="D1274" s="7" t="s">
        <v>10</v>
      </c>
      <c r="E1274" s="7" t="s">
        <v>11</v>
      </c>
      <c r="F1274" s="7" t="s">
        <v>12</v>
      </c>
      <c r="G1274" s="7" t="s">
        <v>13</v>
      </c>
      <c r="H1274" s="7" t="s">
        <v>29</v>
      </c>
      <c r="I1274" s="16">
        <v>842.94</v>
      </c>
      <c r="J1274" s="16">
        <v>3</v>
      </c>
      <c r="K1274" s="16">
        <v>0</v>
      </c>
      <c r="L1274" s="38">
        <v>160.15860000000001</v>
      </c>
      <c r="M1274" s="19">
        <f t="shared" si="171"/>
        <v>2016</v>
      </c>
      <c r="N1274" s="19">
        <f t="shared" si="172"/>
        <v>11</v>
      </c>
      <c r="O1274" s="19">
        <f t="shared" si="173"/>
        <v>45</v>
      </c>
      <c r="P1274" s="12">
        <f t="shared" si="174"/>
        <v>198901.4360000001</v>
      </c>
      <c r="Q1274" s="12">
        <f t="shared" si="175"/>
        <v>84229.333999999973</v>
      </c>
      <c r="R1274" s="12">
        <f t="shared" si="176"/>
        <v>20251.937799999996</v>
      </c>
      <c r="S1274" s="10">
        <f t="shared" si="177"/>
        <v>195</v>
      </c>
      <c r="T1274" s="10">
        <f t="shared" si="178"/>
        <v>29</v>
      </c>
      <c r="U1274" s="46">
        <f t="shared" si="179"/>
        <v>450.04306222222215</v>
      </c>
    </row>
    <row r="1275" spans="1:21" s="27" customFormat="1" x14ac:dyDescent="0.45">
      <c r="A1275" s="40">
        <v>42677</v>
      </c>
      <c r="B1275" s="9">
        <v>42681</v>
      </c>
      <c r="C1275" s="7" t="s">
        <v>52</v>
      </c>
      <c r="D1275" s="7" t="s">
        <v>77</v>
      </c>
      <c r="E1275" s="7" t="s">
        <v>78</v>
      </c>
      <c r="F1275" s="7" t="s">
        <v>79</v>
      </c>
      <c r="G1275" s="7" t="s">
        <v>13</v>
      </c>
      <c r="H1275" s="7" t="s">
        <v>3226</v>
      </c>
      <c r="I1275" s="16">
        <v>470.15499999999997</v>
      </c>
      <c r="J1275" s="16">
        <v>7</v>
      </c>
      <c r="K1275" s="16">
        <v>0.3</v>
      </c>
      <c r="L1275" s="38">
        <v>-13.432999999999993</v>
      </c>
      <c r="M1275" s="19">
        <f t="shared" si="171"/>
        <v>2016</v>
      </c>
      <c r="N1275" s="19">
        <f t="shared" si="172"/>
        <v>11</v>
      </c>
      <c r="O1275" s="19">
        <f t="shared" si="173"/>
        <v>45</v>
      </c>
      <c r="P1275" s="12">
        <f t="shared" si="174"/>
        <v>198901.4360000001</v>
      </c>
      <c r="Q1275" s="12">
        <f t="shared" si="175"/>
        <v>84229.333999999973</v>
      </c>
      <c r="R1275" s="12">
        <f t="shared" si="176"/>
        <v>20251.937799999996</v>
      </c>
      <c r="S1275" s="10">
        <f t="shared" si="177"/>
        <v>195</v>
      </c>
      <c r="T1275" s="10">
        <f t="shared" si="178"/>
        <v>29</v>
      </c>
      <c r="U1275" s="46">
        <f t="shared" si="179"/>
        <v>450.04306222222215</v>
      </c>
    </row>
    <row r="1276" spans="1:21" s="27" customFormat="1" x14ac:dyDescent="0.45">
      <c r="A1276" s="40">
        <v>42678</v>
      </c>
      <c r="B1276" s="9">
        <v>42682</v>
      </c>
      <c r="C1276" s="7" t="s">
        <v>18</v>
      </c>
      <c r="D1276" s="7" t="s">
        <v>48</v>
      </c>
      <c r="E1276" s="7" t="s">
        <v>49</v>
      </c>
      <c r="F1276" s="7" t="s">
        <v>21</v>
      </c>
      <c r="G1276" s="7" t="s">
        <v>13</v>
      </c>
      <c r="H1276" s="7" t="s">
        <v>3228</v>
      </c>
      <c r="I1276" s="16">
        <v>209.88</v>
      </c>
      <c r="J1276" s="16">
        <v>3</v>
      </c>
      <c r="K1276" s="16">
        <v>0</v>
      </c>
      <c r="L1276" s="38">
        <v>35.679599999999979</v>
      </c>
      <c r="M1276" s="19">
        <f t="shared" si="171"/>
        <v>2016</v>
      </c>
      <c r="N1276" s="19">
        <f t="shared" si="172"/>
        <v>11</v>
      </c>
      <c r="O1276" s="19">
        <f t="shared" si="173"/>
        <v>45</v>
      </c>
      <c r="P1276" s="12">
        <f t="shared" si="174"/>
        <v>198901.4360000001</v>
      </c>
      <c r="Q1276" s="12">
        <f t="shared" si="175"/>
        <v>84229.333999999973</v>
      </c>
      <c r="R1276" s="12">
        <f t="shared" si="176"/>
        <v>20251.937799999996</v>
      </c>
      <c r="S1276" s="10">
        <f t="shared" si="177"/>
        <v>195</v>
      </c>
      <c r="T1276" s="10">
        <f t="shared" si="178"/>
        <v>29</v>
      </c>
      <c r="U1276" s="46">
        <f t="shared" si="179"/>
        <v>450.04306222222215</v>
      </c>
    </row>
    <row r="1277" spans="1:21" s="27" customFormat="1" x14ac:dyDescent="0.45">
      <c r="A1277" s="40">
        <v>42678</v>
      </c>
      <c r="B1277" s="9">
        <v>42679</v>
      </c>
      <c r="C1277" s="7" t="s">
        <v>9</v>
      </c>
      <c r="D1277" s="7" t="s">
        <v>67</v>
      </c>
      <c r="E1277" s="7" t="s">
        <v>20</v>
      </c>
      <c r="F1277" s="7" t="s">
        <v>21</v>
      </c>
      <c r="G1277" s="7" t="s">
        <v>13</v>
      </c>
      <c r="H1277" s="7" t="s">
        <v>3228</v>
      </c>
      <c r="I1277" s="16">
        <v>38.29</v>
      </c>
      <c r="J1277" s="16">
        <v>7</v>
      </c>
      <c r="K1277" s="16">
        <v>0</v>
      </c>
      <c r="L1277" s="38">
        <v>16.464700000000001</v>
      </c>
      <c r="M1277" s="19">
        <f t="shared" si="171"/>
        <v>2016</v>
      </c>
      <c r="N1277" s="19">
        <f t="shared" si="172"/>
        <v>11</v>
      </c>
      <c r="O1277" s="19">
        <f t="shared" si="173"/>
        <v>45</v>
      </c>
      <c r="P1277" s="12">
        <f t="shared" si="174"/>
        <v>198901.4360000001</v>
      </c>
      <c r="Q1277" s="12">
        <f t="shared" si="175"/>
        <v>84229.333999999973</v>
      </c>
      <c r="R1277" s="12">
        <f t="shared" si="176"/>
        <v>20251.937799999996</v>
      </c>
      <c r="S1277" s="10">
        <f t="shared" si="177"/>
        <v>195</v>
      </c>
      <c r="T1277" s="10">
        <f t="shared" si="178"/>
        <v>29</v>
      </c>
      <c r="U1277" s="46">
        <f t="shared" si="179"/>
        <v>450.04306222222215</v>
      </c>
    </row>
    <row r="1278" spans="1:21" s="27" customFormat="1" x14ac:dyDescent="0.45">
      <c r="A1278" s="40">
        <v>42678</v>
      </c>
      <c r="B1278" s="9">
        <v>42680</v>
      </c>
      <c r="C1278" s="7" t="s">
        <v>18</v>
      </c>
      <c r="D1278" s="7" t="s">
        <v>3078</v>
      </c>
      <c r="E1278" s="7" t="s">
        <v>212</v>
      </c>
      <c r="F1278" s="7" t="s">
        <v>21</v>
      </c>
      <c r="G1278" s="7" t="s">
        <v>13</v>
      </c>
      <c r="H1278" s="7" t="s">
        <v>3226</v>
      </c>
      <c r="I1278" s="16">
        <v>104.78399999999999</v>
      </c>
      <c r="J1278" s="16">
        <v>1</v>
      </c>
      <c r="K1278" s="16">
        <v>0.2</v>
      </c>
      <c r="L1278" s="38">
        <v>-14.407800000000009</v>
      </c>
      <c r="M1278" s="19">
        <f t="shared" si="171"/>
        <v>2016</v>
      </c>
      <c r="N1278" s="19">
        <f t="shared" si="172"/>
        <v>11</v>
      </c>
      <c r="O1278" s="19">
        <f t="shared" si="173"/>
        <v>45</v>
      </c>
      <c r="P1278" s="12">
        <f t="shared" si="174"/>
        <v>198901.4360000001</v>
      </c>
      <c r="Q1278" s="12">
        <f t="shared" si="175"/>
        <v>84229.333999999973</v>
      </c>
      <c r="R1278" s="12">
        <f t="shared" si="176"/>
        <v>20251.937799999996</v>
      </c>
      <c r="S1278" s="10">
        <f t="shared" si="177"/>
        <v>195</v>
      </c>
      <c r="T1278" s="10">
        <f t="shared" si="178"/>
        <v>29</v>
      </c>
      <c r="U1278" s="46">
        <f t="shared" si="179"/>
        <v>450.04306222222215</v>
      </c>
    </row>
    <row r="1279" spans="1:21" s="27" customFormat="1" x14ac:dyDescent="0.45">
      <c r="A1279" s="40">
        <v>42678</v>
      </c>
      <c r="B1279" s="9">
        <v>42680</v>
      </c>
      <c r="C1279" s="7" t="s">
        <v>18</v>
      </c>
      <c r="D1279" s="7" t="s">
        <v>3078</v>
      </c>
      <c r="E1279" s="7" t="s">
        <v>212</v>
      </c>
      <c r="F1279" s="7" t="s">
        <v>21</v>
      </c>
      <c r="G1279" s="7" t="s">
        <v>13</v>
      </c>
      <c r="H1279" s="7" t="s">
        <v>3226</v>
      </c>
      <c r="I1279" s="16">
        <v>650.35200000000009</v>
      </c>
      <c r="J1279" s="16">
        <v>3</v>
      </c>
      <c r="K1279" s="16">
        <v>0.2</v>
      </c>
      <c r="L1279" s="38">
        <v>-97.552800000000076</v>
      </c>
      <c r="M1279" s="19">
        <f t="shared" si="171"/>
        <v>2016</v>
      </c>
      <c r="N1279" s="19">
        <f t="shared" si="172"/>
        <v>11</v>
      </c>
      <c r="O1279" s="19">
        <f t="shared" si="173"/>
        <v>45</v>
      </c>
      <c r="P1279" s="12">
        <f t="shared" si="174"/>
        <v>198901.4360000001</v>
      </c>
      <c r="Q1279" s="12">
        <f t="shared" si="175"/>
        <v>84229.333999999973</v>
      </c>
      <c r="R1279" s="12">
        <f t="shared" si="176"/>
        <v>20251.937799999996</v>
      </c>
      <c r="S1279" s="10">
        <f t="shared" si="177"/>
        <v>195</v>
      </c>
      <c r="T1279" s="10">
        <f t="shared" si="178"/>
        <v>29</v>
      </c>
      <c r="U1279" s="46">
        <f t="shared" si="179"/>
        <v>450.04306222222215</v>
      </c>
    </row>
    <row r="1280" spans="1:21" s="27" customFormat="1" x14ac:dyDescent="0.45">
      <c r="A1280" s="40">
        <v>42678</v>
      </c>
      <c r="B1280" s="9">
        <v>42683</v>
      </c>
      <c r="C1280" s="7" t="s">
        <v>18</v>
      </c>
      <c r="D1280" s="7" t="s">
        <v>685</v>
      </c>
      <c r="E1280" s="7" t="s">
        <v>28</v>
      </c>
      <c r="F1280" s="7" t="s">
        <v>12</v>
      </c>
      <c r="G1280" s="7" t="s">
        <v>13</v>
      </c>
      <c r="H1280" s="7" t="s">
        <v>3228</v>
      </c>
      <c r="I1280" s="16">
        <v>50.496000000000002</v>
      </c>
      <c r="J1280" s="16">
        <v>6</v>
      </c>
      <c r="K1280" s="16">
        <v>0.2</v>
      </c>
      <c r="L1280" s="38">
        <v>8.2055999999999987</v>
      </c>
      <c r="M1280" s="19">
        <f t="shared" si="171"/>
        <v>2016</v>
      </c>
      <c r="N1280" s="19">
        <f t="shared" si="172"/>
        <v>11</v>
      </c>
      <c r="O1280" s="19">
        <f t="shared" si="173"/>
        <v>45</v>
      </c>
      <c r="P1280" s="12">
        <f t="shared" si="174"/>
        <v>198901.4360000001</v>
      </c>
      <c r="Q1280" s="12">
        <f t="shared" si="175"/>
        <v>84229.333999999973</v>
      </c>
      <c r="R1280" s="12">
        <f t="shared" si="176"/>
        <v>20251.937799999996</v>
      </c>
      <c r="S1280" s="10">
        <f t="shared" si="177"/>
        <v>195</v>
      </c>
      <c r="T1280" s="10">
        <f t="shared" si="178"/>
        <v>29</v>
      </c>
      <c r="U1280" s="46">
        <f t="shared" si="179"/>
        <v>450.04306222222215</v>
      </c>
    </row>
    <row r="1281" spans="1:21" s="27" customFormat="1" x14ac:dyDescent="0.45">
      <c r="A1281" s="40">
        <v>42678</v>
      </c>
      <c r="B1281" s="9">
        <v>42680</v>
      </c>
      <c r="C1281" s="7" t="s">
        <v>18</v>
      </c>
      <c r="D1281" s="7" t="s">
        <v>233</v>
      </c>
      <c r="E1281" s="7" t="s">
        <v>44</v>
      </c>
      <c r="F1281" s="7" t="s">
        <v>12</v>
      </c>
      <c r="G1281" s="7" t="s">
        <v>13</v>
      </c>
      <c r="H1281" s="7" t="s">
        <v>29</v>
      </c>
      <c r="I1281" s="16">
        <v>876.30000000000007</v>
      </c>
      <c r="J1281" s="16">
        <v>10</v>
      </c>
      <c r="K1281" s="16">
        <v>0.4</v>
      </c>
      <c r="L1281" s="38">
        <v>-292.10000000000014</v>
      </c>
      <c r="M1281" s="19">
        <f t="shared" si="171"/>
        <v>2016</v>
      </c>
      <c r="N1281" s="19">
        <f t="shared" si="172"/>
        <v>11</v>
      </c>
      <c r="O1281" s="19">
        <f t="shared" si="173"/>
        <v>45</v>
      </c>
      <c r="P1281" s="12">
        <f t="shared" si="174"/>
        <v>198901.4360000001</v>
      </c>
      <c r="Q1281" s="12">
        <f t="shared" si="175"/>
        <v>84229.333999999973</v>
      </c>
      <c r="R1281" s="12">
        <f t="shared" si="176"/>
        <v>20251.937799999996</v>
      </c>
      <c r="S1281" s="10">
        <f t="shared" si="177"/>
        <v>195</v>
      </c>
      <c r="T1281" s="10">
        <f t="shared" si="178"/>
        <v>29</v>
      </c>
      <c r="U1281" s="46">
        <f t="shared" si="179"/>
        <v>450.04306222222215</v>
      </c>
    </row>
    <row r="1282" spans="1:21" s="27" customFormat="1" x14ac:dyDescent="0.45">
      <c r="A1282" s="40">
        <v>42678</v>
      </c>
      <c r="B1282" s="9">
        <v>42682</v>
      </c>
      <c r="C1282" s="7" t="s">
        <v>9</v>
      </c>
      <c r="D1282" s="7" t="s">
        <v>95</v>
      </c>
      <c r="E1282" s="7" t="s">
        <v>54</v>
      </c>
      <c r="F1282" s="7" t="s">
        <v>55</v>
      </c>
      <c r="G1282" s="7" t="s">
        <v>13</v>
      </c>
      <c r="H1282" s="7" t="s">
        <v>3228</v>
      </c>
      <c r="I1282" s="16">
        <v>11.376000000000001</v>
      </c>
      <c r="J1282" s="16">
        <v>3</v>
      </c>
      <c r="K1282" s="16">
        <v>0.6</v>
      </c>
      <c r="L1282" s="38">
        <v>-5.6879999999999988</v>
      </c>
      <c r="M1282" s="19">
        <f t="shared" ref="M1282:M1345" si="180">YEAR(A1282)</f>
        <v>2016</v>
      </c>
      <c r="N1282" s="19">
        <f t="shared" ref="N1282:N1345" si="181">MONTH(A1282)</f>
        <v>11</v>
      </c>
      <c r="O1282" s="19">
        <f t="shared" ref="O1282:O1345" si="182">WEEKNUM(A1282)</f>
        <v>45</v>
      </c>
      <c r="P1282" s="12">
        <f t="shared" ref="P1282:P1345" si="183">SUMIF($M:$M,M1282,$I:$I)</f>
        <v>198901.4360000001</v>
      </c>
      <c r="Q1282" s="12">
        <f t="shared" ref="Q1282:Q1345" si="184">SUMIF($N:$N,N1282,$I:$I)</f>
        <v>84229.333999999973</v>
      </c>
      <c r="R1282" s="12">
        <f t="shared" ref="R1282:R1345" si="185">SUMIF($O:$O,O1282,$I:$I)</f>
        <v>20251.937799999996</v>
      </c>
      <c r="S1282" s="10">
        <f t="shared" ref="S1282:S1345" si="186">SUMIF($O:$O,O1282,$J:$J)</f>
        <v>195</v>
      </c>
      <c r="T1282" s="10">
        <f t="shared" ref="T1282:T1345" si="187">COUNTIFS($O:$O,O1282,$K:$K,"&lt;&gt;0")</f>
        <v>29</v>
      </c>
      <c r="U1282" s="46">
        <f t="shared" si="179"/>
        <v>450.04306222222215</v>
      </c>
    </row>
    <row r="1283" spans="1:21" s="27" customFormat="1" x14ac:dyDescent="0.45">
      <c r="A1283" s="40">
        <v>42678</v>
      </c>
      <c r="B1283" s="9">
        <v>42682</v>
      </c>
      <c r="C1283" s="7" t="s">
        <v>9</v>
      </c>
      <c r="D1283" s="7" t="s">
        <v>95</v>
      </c>
      <c r="E1283" s="7" t="s">
        <v>54</v>
      </c>
      <c r="F1283" s="7" t="s">
        <v>55</v>
      </c>
      <c r="G1283" s="7" t="s">
        <v>13</v>
      </c>
      <c r="H1283" s="7" t="s">
        <v>3228</v>
      </c>
      <c r="I1283" s="16">
        <v>66.112000000000009</v>
      </c>
      <c r="J1283" s="16">
        <v>4</v>
      </c>
      <c r="K1283" s="16">
        <v>0.6</v>
      </c>
      <c r="L1283" s="38">
        <v>-84.292799999999986</v>
      </c>
      <c r="M1283" s="19">
        <f t="shared" si="180"/>
        <v>2016</v>
      </c>
      <c r="N1283" s="19">
        <f t="shared" si="181"/>
        <v>11</v>
      </c>
      <c r="O1283" s="19">
        <f t="shared" si="182"/>
        <v>45</v>
      </c>
      <c r="P1283" s="12">
        <f t="shared" si="183"/>
        <v>198901.4360000001</v>
      </c>
      <c r="Q1283" s="12">
        <f t="shared" si="184"/>
        <v>84229.333999999973</v>
      </c>
      <c r="R1283" s="12">
        <f t="shared" si="185"/>
        <v>20251.937799999996</v>
      </c>
      <c r="S1283" s="10">
        <f t="shared" si="186"/>
        <v>195</v>
      </c>
      <c r="T1283" s="10">
        <f t="shared" si="187"/>
        <v>29</v>
      </c>
      <c r="U1283" s="46">
        <f t="shared" ref="U1283:U1346" si="188">AVERAGEIF($O:$O,O1283,$I:$I)</f>
        <v>450.04306222222215</v>
      </c>
    </row>
    <row r="1284" spans="1:21" s="27" customFormat="1" x14ac:dyDescent="0.45">
      <c r="A1284" s="40">
        <v>42679</v>
      </c>
      <c r="B1284" s="9">
        <v>42683</v>
      </c>
      <c r="C1284" s="7" t="s">
        <v>9</v>
      </c>
      <c r="D1284" s="7" t="s">
        <v>95</v>
      </c>
      <c r="E1284" s="7" t="s">
        <v>54</v>
      </c>
      <c r="F1284" s="7" t="s">
        <v>55</v>
      </c>
      <c r="G1284" s="7" t="s">
        <v>13</v>
      </c>
      <c r="H1284" s="7" t="s">
        <v>29</v>
      </c>
      <c r="I1284" s="16">
        <v>863.12799999999993</v>
      </c>
      <c r="J1284" s="16">
        <v>8</v>
      </c>
      <c r="K1284" s="16">
        <v>0.3</v>
      </c>
      <c r="L1284" s="38">
        <v>-160.29520000000008</v>
      </c>
      <c r="M1284" s="19">
        <f t="shared" si="180"/>
        <v>2016</v>
      </c>
      <c r="N1284" s="19">
        <f t="shared" si="181"/>
        <v>11</v>
      </c>
      <c r="O1284" s="19">
        <f t="shared" si="182"/>
        <v>45</v>
      </c>
      <c r="P1284" s="12">
        <f t="shared" si="183"/>
        <v>198901.4360000001</v>
      </c>
      <c r="Q1284" s="12">
        <f t="shared" si="184"/>
        <v>84229.333999999973</v>
      </c>
      <c r="R1284" s="12">
        <f t="shared" si="185"/>
        <v>20251.937799999996</v>
      </c>
      <c r="S1284" s="10">
        <f t="shared" si="186"/>
        <v>195</v>
      </c>
      <c r="T1284" s="10">
        <f t="shared" si="187"/>
        <v>29</v>
      </c>
      <c r="U1284" s="46">
        <f t="shared" si="188"/>
        <v>450.04306222222215</v>
      </c>
    </row>
    <row r="1285" spans="1:21" s="27" customFormat="1" x14ac:dyDescent="0.45">
      <c r="A1285" s="40">
        <v>42679</v>
      </c>
      <c r="B1285" s="9">
        <v>42683</v>
      </c>
      <c r="C1285" s="7" t="s">
        <v>9</v>
      </c>
      <c r="D1285" s="7" t="s">
        <v>95</v>
      </c>
      <c r="E1285" s="7" t="s">
        <v>54</v>
      </c>
      <c r="F1285" s="7" t="s">
        <v>55</v>
      </c>
      <c r="G1285" s="7" t="s">
        <v>13</v>
      </c>
      <c r="H1285" s="7" t="s">
        <v>14</v>
      </c>
      <c r="I1285" s="16">
        <v>956.6647999999999</v>
      </c>
      <c r="J1285" s="16">
        <v>7</v>
      </c>
      <c r="K1285" s="16">
        <v>0.32</v>
      </c>
      <c r="L1285" s="38">
        <v>-225.09759999999991</v>
      </c>
      <c r="M1285" s="19">
        <f t="shared" si="180"/>
        <v>2016</v>
      </c>
      <c r="N1285" s="19">
        <f t="shared" si="181"/>
        <v>11</v>
      </c>
      <c r="O1285" s="19">
        <f t="shared" si="182"/>
        <v>45</v>
      </c>
      <c r="P1285" s="12">
        <f t="shared" si="183"/>
        <v>198901.4360000001</v>
      </c>
      <c r="Q1285" s="12">
        <f t="shared" si="184"/>
        <v>84229.333999999973</v>
      </c>
      <c r="R1285" s="12">
        <f t="shared" si="185"/>
        <v>20251.937799999996</v>
      </c>
      <c r="S1285" s="10">
        <f t="shared" si="186"/>
        <v>195</v>
      </c>
      <c r="T1285" s="10">
        <f t="shared" si="187"/>
        <v>29</v>
      </c>
      <c r="U1285" s="46">
        <f t="shared" si="188"/>
        <v>450.04306222222215</v>
      </c>
    </row>
    <row r="1286" spans="1:21" s="27" customFormat="1" x14ac:dyDescent="0.45">
      <c r="A1286" s="40">
        <v>42679</v>
      </c>
      <c r="B1286" s="9">
        <v>42681</v>
      </c>
      <c r="C1286" s="7" t="s">
        <v>9</v>
      </c>
      <c r="D1286" s="7" t="s">
        <v>312</v>
      </c>
      <c r="E1286" s="7" t="s">
        <v>20</v>
      </c>
      <c r="F1286" s="7" t="s">
        <v>21</v>
      </c>
      <c r="G1286" s="7" t="s">
        <v>13</v>
      </c>
      <c r="H1286" s="7" t="s">
        <v>3226</v>
      </c>
      <c r="I1286" s="16">
        <v>113.88800000000002</v>
      </c>
      <c r="J1286" s="16">
        <v>2</v>
      </c>
      <c r="K1286" s="16">
        <v>0.2</v>
      </c>
      <c r="L1286" s="38">
        <v>9.9651999999999994</v>
      </c>
      <c r="M1286" s="19">
        <f t="shared" si="180"/>
        <v>2016</v>
      </c>
      <c r="N1286" s="19">
        <f t="shared" si="181"/>
        <v>11</v>
      </c>
      <c r="O1286" s="19">
        <f t="shared" si="182"/>
        <v>45</v>
      </c>
      <c r="P1286" s="12">
        <f t="shared" si="183"/>
        <v>198901.4360000001</v>
      </c>
      <c r="Q1286" s="12">
        <f t="shared" si="184"/>
        <v>84229.333999999973</v>
      </c>
      <c r="R1286" s="12">
        <f t="shared" si="185"/>
        <v>20251.937799999996</v>
      </c>
      <c r="S1286" s="10">
        <f t="shared" si="186"/>
        <v>195</v>
      </c>
      <c r="T1286" s="10">
        <f t="shared" si="187"/>
        <v>29</v>
      </c>
      <c r="U1286" s="46">
        <f t="shared" si="188"/>
        <v>450.04306222222215</v>
      </c>
    </row>
    <row r="1287" spans="1:21" s="27" customFormat="1" x14ac:dyDescent="0.45">
      <c r="A1287" s="40">
        <v>42679</v>
      </c>
      <c r="B1287" s="9">
        <v>42681</v>
      </c>
      <c r="C1287" s="7" t="s">
        <v>9</v>
      </c>
      <c r="D1287" s="7" t="s">
        <v>1343</v>
      </c>
      <c r="E1287" s="7" t="s">
        <v>165</v>
      </c>
      <c r="F1287" s="7" t="s">
        <v>12</v>
      </c>
      <c r="G1287" s="7" t="s">
        <v>13</v>
      </c>
      <c r="H1287" s="7" t="s">
        <v>3228</v>
      </c>
      <c r="I1287" s="16">
        <v>273.95999999999998</v>
      </c>
      <c r="J1287" s="16">
        <v>2</v>
      </c>
      <c r="K1287" s="16">
        <v>0</v>
      </c>
      <c r="L1287" s="38">
        <v>71.229600000000005</v>
      </c>
      <c r="M1287" s="19">
        <f t="shared" si="180"/>
        <v>2016</v>
      </c>
      <c r="N1287" s="19">
        <f t="shared" si="181"/>
        <v>11</v>
      </c>
      <c r="O1287" s="19">
        <f t="shared" si="182"/>
        <v>45</v>
      </c>
      <c r="P1287" s="12">
        <f t="shared" si="183"/>
        <v>198901.4360000001</v>
      </c>
      <c r="Q1287" s="12">
        <f t="shared" si="184"/>
        <v>84229.333999999973</v>
      </c>
      <c r="R1287" s="12">
        <f t="shared" si="185"/>
        <v>20251.937799999996</v>
      </c>
      <c r="S1287" s="10">
        <f t="shared" si="186"/>
        <v>195</v>
      </c>
      <c r="T1287" s="10">
        <f t="shared" si="187"/>
        <v>29</v>
      </c>
      <c r="U1287" s="46">
        <f t="shared" si="188"/>
        <v>450.04306222222215</v>
      </c>
    </row>
    <row r="1288" spans="1:21" s="27" customFormat="1" x14ac:dyDescent="0.45">
      <c r="A1288" s="40">
        <v>42679</v>
      </c>
      <c r="B1288" s="9">
        <v>42681</v>
      </c>
      <c r="C1288" s="7" t="s">
        <v>9</v>
      </c>
      <c r="D1288" s="7" t="s">
        <v>1343</v>
      </c>
      <c r="E1288" s="7" t="s">
        <v>165</v>
      </c>
      <c r="F1288" s="7" t="s">
        <v>12</v>
      </c>
      <c r="G1288" s="7" t="s">
        <v>13</v>
      </c>
      <c r="H1288" s="7" t="s">
        <v>3228</v>
      </c>
      <c r="I1288" s="16">
        <v>756.80000000000007</v>
      </c>
      <c r="J1288" s="16">
        <v>5</v>
      </c>
      <c r="K1288" s="16">
        <v>0</v>
      </c>
      <c r="L1288" s="38">
        <v>75.679999999999978</v>
      </c>
      <c r="M1288" s="19">
        <f t="shared" si="180"/>
        <v>2016</v>
      </c>
      <c r="N1288" s="19">
        <f t="shared" si="181"/>
        <v>11</v>
      </c>
      <c r="O1288" s="19">
        <f t="shared" si="182"/>
        <v>45</v>
      </c>
      <c r="P1288" s="12">
        <f t="shared" si="183"/>
        <v>198901.4360000001</v>
      </c>
      <c r="Q1288" s="12">
        <f t="shared" si="184"/>
        <v>84229.333999999973</v>
      </c>
      <c r="R1288" s="12">
        <f t="shared" si="185"/>
        <v>20251.937799999996</v>
      </c>
      <c r="S1288" s="10">
        <f t="shared" si="186"/>
        <v>195</v>
      </c>
      <c r="T1288" s="10">
        <f t="shared" si="187"/>
        <v>29</v>
      </c>
      <c r="U1288" s="46">
        <f t="shared" si="188"/>
        <v>450.04306222222215</v>
      </c>
    </row>
    <row r="1289" spans="1:21" s="27" customFormat="1" x14ac:dyDescent="0.45">
      <c r="A1289" s="40">
        <v>42680</v>
      </c>
      <c r="B1289" s="9">
        <v>42684</v>
      </c>
      <c r="C1289" s="7" t="s">
        <v>52</v>
      </c>
      <c r="D1289" s="7" t="s">
        <v>19</v>
      </c>
      <c r="E1289" s="7" t="s">
        <v>20</v>
      </c>
      <c r="F1289" s="7" t="s">
        <v>21</v>
      </c>
      <c r="G1289" s="7" t="s">
        <v>13</v>
      </c>
      <c r="H1289" s="7" t="s">
        <v>3226</v>
      </c>
      <c r="I1289" s="16">
        <v>81.424000000000007</v>
      </c>
      <c r="J1289" s="16">
        <v>2</v>
      </c>
      <c r="K1289" s="16">
        <v>0.2</v>
      </c>
      <c r="L1289" s="38">
        <v>-9.1601999999999961</v>
      </c>
      <c r="M1289" s="19">
        <f t="shared" si="180"/>
        <v>2016</v>
      </c>
      <c r="N1289" s="19">
        <f t="shared" si="181"/>
        <v>11</v>
      </c>
      <c r="O1289" s="19">
        <f t="shared" si="182"/>
        <v>46</v>
      </c>
      <c r="P1289" s="12">
        <f t="shared" si="183"/>
        <v>198901.4360000001</v>
      </c>
      <c r="Q1289" s="12">
        <f t="shared" si="184"/>
        <v>84229.333999999973</v>
      </c>
      <c r="R1289" s="12">
        <f t="shared" si="185"/>
        <v>25612.582399999988</v>
      </c>
      <c r="S1289" s="10">
        <f t="shared" si="186"/>
        <v>219</v>
      </c>
      <c r="T1289" s="10">
        <f t="shared" si="187"/>
        <v>35</v>
      </c>
      <c r="U1289" s="46">
        <f t="shared" si="188"/>
        <v>426.87637333333316</v>
      </c>
    </row>
    <row r="1290" spans="1:21" s="27" customFormat="1" x14ac:dyDescent="0.45">
      <c r="A1290" s="40">
        <v>42680</v>
      </c>
      <c r="B1290" s="9">
        <v>42684</v>
      </c>
      <c r="C1290" s="7" t="s">
        <v>52</v>
      </c>
      <c r="D1290" s="7" t="s">
        <v>19</v>
      </c>
      <c r="E1290" s="7" t="s">
        <v>20</v>
      </c>
      <c r="F1290" s="7" t="s">
        <v>21</v>
      </c>
      <c r="G1290" s="7" t="s">
        <v>13</v>
      </c>
      <c r="H1290" s="7" t="s">
        <v>3228</v>
      </c>
      <c r="I1290" s="16">
        <v>238.56</v>
      </c>
      <c r="J1290" s="16">
        <v>3</v>
      </c>
      <c r="K1290" s="16">
        <v>0</v>
      </c>
      <c r="L1290" s="38">
        <v>26.241599999999977</v>
      </c>
      <c r="M1290" s="19">
        <f t="shared" si="180"/>
        <v>2016</v>
      </c>
      <c r="N1290" s="19">
        <f t="shared" si="181"/>
        <v>11</v>
      </c>
      <c r="O1290" s="19">
        <f t="shared" si="182"/>
        <v>46</v>
      </c>
      <c r="P1290" s="12">
        <f t="shared" si="183"/>
        <v>198901.4360000001</v>
      </c>
      <c r="Q1290" s="12">
        <f t="shared" si="184"/>
        <v>84229.333999999973</v>
      </c>
      <c r="R1290" s="12">
        <f t="shared" si="185"/>
        <v>25612.582399999988</v>
      </c>
      <c r="S1290" s="10">
        <f t="shared" si="186"/>
        <v>219</v>
      </c>
      <c r="T1290" s="10">
        <f t="shared" si="187"/>
        <v>35</v>
      </c>
      <c r="U1290" s="46">
        <f t="shared" si="188"/>
        <v>426.87637333333316</v>
      </c>
    </row>
    <row r="1291" spans="1:21" s="27" customFormat="1" x14ac:dyDescent="0.45">
      <c r="A1291" s="40">
        <v>42680</v>
      </c>
      <c r="B1291" s="9">
        <v>42683</v>
      </c>
      <c r="C1291" s="7" t="s">
        <v>18</v>
      </c>
      <c r="D1291" s="7" t="s">
        <v>729</v>
      </c>
      <c r="E1291" s="7" t="s">
        <v>28</v>
      </c>
      <c r="F1291" s="7" t="s">
        <v>12</v>
      </c>
      <c r="G1291" s="7" t="s">
        <v>13</v>
      </c>
      <c r="H1291" s="7" t="s">
        <v>3226</v>
      </c>
      <c r="I1291" s="16">
        <v>207.98400000000004</v>
      </c>
      <c r="J1291" s="16">
        <v>2</v>
      </c>
      <c r="K1291" s="16">
        <v>0.2</v>
      </c>
      <c r="L1291" s="38">
        <v>-28.597800000000007</v>
      </c>
      <c r="M1291" s="19">
        <f t="shared" si="180"/>
        <v>2016</v>
      </c>
      <c r="N1291" s="19">
        <f t="shared" si="181"/>
        <v>11</v>
      </c>
      <c r="O1291" s="19">
        <f t="shared" si="182"/>
        <v>46</v>
      </c>
      <c r="P1291" s="12">
        <f t="shared" si="183"/>
        <v>198901.4360000001</v>
      </c>
      <c r="Q1291" s="12">
        <f t="shared" si="184"/>
        <v>84229.333999999973</v>
      </c>
      <c r="R1291" s="12">
        <f t="shared" si="185"/>
        <v>25612.582399999988</v>
      </c>
      <c r="S1291" s="10">
        <f t="shared" si="186"/>
        <v>219</v>
      </c>
      <c r="T1291" s="10">
        <f t="shared" si="187"/>
        <v>35</v>
      </c>
      <c r="U1291" s="46">
        <f t="shared" si="188"/>
        <v>426.87637333333316</v>
      </c>
    </row>
    <row r="1292" spans="1:21" s="27" customFormat="1" x14ac:dyDescent="0.45">
      <c r="A1292" s="40">
        <v>42680</v>
      </c>
      <c r="B1292" s="9">
        <v>42683</v>
      </c>
      <c r="C1292" s="7" t="s">
        <v>18</v>
      </c>
      <c r="D1292" s="7" t="s">
        <v>729</v>
      </c>
      <c r="E1292" s="7" t="s">
        <v>28</v>
      </c>
      <c r="F1292" s="7" t="s">
        <v>12</v>
      </c>
      <c r="G1292" s="7" t="s">
        <v>13</v>
      </c>
      <c r="H1292" s="7" t="s">
        <v>3228</v>
      </c>
      <c r="I1292" s="16">
        <v>35.568000000000005</v>
      </c>
      <c r="J1292" s="16">
        <v>2</v>
      </c>
      <c r="K1292" s="16">
        <v>0.2</v>
      </c>
      <c r="L1292" s="38">
        <v>5.7797999999999963</v>
      </c>
      <c r="M1292" s="19">
        <f t="shared" si="180"/>
        <v>2016</v>
      </c>
      <c r="N1292" s="19">
        <f t="shared" si="181"/>
        <v>11</v>
      </c>
      <c r="O1292" s="19">
        <f t="shared" si="182"/>
        <v>46</v>
      </c>
      <c r="P1292" s="12">
        <f t="shared" si="183"/>
        <v>198901.4360000001</v>
      </c>
      <c r="Q1292" s="12">
        <f t="shared" si="184"/>
        <v>84229.333999999973</v>
      </c>
      <c r="R1292" s="12">
        <f t="shared" si="185"/>
        <v>25612.582399999988</v>
      </c>
      <c r="S1292" s="10">
        <f t="shared" si="186"/>
        <v>219</v>
      </c>
      <c r="T1292" s="10">
        <f t="shared" si="187"/>
        <v>35</v>
      </c>
      <c r="U1292" s="46">
        <f t="shared" si="188"/>
        <v>426.87637333333316</v>
      </c>
    </row>
    <row r="1293" spans="1:21" s="27" customFormat="1" x14ac:dyDescent="0.45">
      <c r="A1293" s="40">
        <v>42681</v>
      </c>
      <c r="B1293" s="9">
        <v>42686</v>
      </c>
      <c r="C1293" s="7" t="s">
        <v>18</v>
      </c>
      <c r="D1293" s="7" t="s">
        <v>67</v>
      </c>
      <c r="E1293" s="7" t="s">
        <v>20</v>
      </c>
      <c r="F1293" s="7" t="s">
        <v>21</v>
      </c>
      <c r="G1293" s="7" t="s">
        <v>13</v>
      </c>
      <c r="H1293" s="7" t="s">
        <v>3228</v>
      </c>
      <c r="I1293" s="16">
        <v>14.82</v>
      </c>
      <c r="J1293" s="16">
        <v>3</v>
      </c>
      <c r="K1293" s="16">
        <v>0</v>
      </c>
      <c r="L1293" s="38">
        <v>6.224400000000001</v>
      </c>
      <c r="M1293" s="19">
        <f t="shared" si="180"/>
        <v>2016</v>
      </c>
      <c r="N1293" s="19">
        <f t="shared" si="181"/>
        <v>11</v>
      </c>
      <c r="O1293" s="19">
        <f t="shared" si="182"/>
        <v>46</v>
      </c>
      <c r="P1293" s="12">
        <f t="shared" si="183"/>
        <v>198901.4360000001</v>
      </c>
      <c r="Q1293" s="12">
        <f t="shared" si="184"/>
        <v>84229.333999999973</v>
      </c>
      <c r="R1293" s="12">
        <f t="shared" si="185"/>
        <v>25612.582399999988</v>
      </c>
      <c r="S1293" s="10">
        <f t="shared" si="186"/>
        <v>219</v>
      </c>
      <c r="T1293" s="10">
        <f t="shared" si="187"/>
        <v>35</v>
      </c>
      <c r="U1293" s="46">
        <f t="shared" si="188"/>
        <v>426.87637333333316</v>
      </c>
    </row>
    <row r="1294" spans="1:21" s="27" customFormat="1" x14ac:dyDescent="0.45">
      <c r="A1294" s="40">
        <v>42681</v>
      </c>
      <c r="B1294" s="9">
        <v>42686</v>
      </c>
      <c r="C1294" s="7" t="s">
        <v>52</v>
      </c>
      <c r="D1294" s="7" t="s">
        <v>3034</v>
      </c>
      <c r="E1294" s="7" t="s">
        <v>3035</v>
      </c>
      <c r="F1294" s="7" t="s">
        <v>21</v>
      </c>
      <c r="G1294" s="7" t="s">
        <v>13</v>
      </c>
      <c r="H1294" s="7" t="s">
        <v>3226</v>
      </c>
      <c r="I1294" s="16">
        <v>1603.1360000000002</v>
      </c>
      <c r="J1294" s="16">
        <v>4</v>
      </c>
      <c r="K1294" s="16">
        <v>0.2</v>
      </c>
      <c r="L1294" s="38">
        <v>100.19599999999997</v>
      </c>
      <c r="M1294" s="19">
        <f t="shared" si="180"/>
        <v>2016</v>
      </c>
      <c r="N1294" s="19">
        <f t="shared" si="181"/>
        <v>11</v>
      </c>
      <c r="O1294" s="19">
        <f t="shared" si="182"/>
        <v>46</v>
      </c>
      <c r="P1294" s="12">
        <f t="shared" si="183"/>
        <v>198901.4360000001</v>
      </c>
      <c r="Q1294" s="12">
        <f t="shared" si="184"/>
        <v>84229.333999999973</v>
      </c>
      <c r="R1294" s="12">
        <f t="shared" si="185"/>
        <v>25612.582399999988</v>
      </c>
      <c r="S1294" s="10">
        <f t="shared" si="186"/>
        <v>219</v>
      </c>
      <c r="T1294" s="10">
        <f t="shared" si="187"/>
        <v>35</v>
      </c>
      <c r="U1294" s="46">
        <f t="shared" si="188"/>
        <v>426.87637333333316</v>
      </c>
    </row>
    <row r="1295" spans="1:21" s="27" customFormat="1" x14ac:dyDescent="0.45">
      <c r="A1295" s="40">
        <v>42681</v>
      </c>
      <c r="B1295" s="9">
        <v>42686</v>
      </c>
      <c r="C1295" s="7" t="s">
        <v>9</v>
      </c>
      <c r="D1295" s="7" t="s">
        <v>402</v>
      </c>
      <c r="E1295" s="7" t="s">
        <v>54</v>
      </c>
      <c r="F1295" s="7" t="s">
        <v>55</v>
      </c>
      <c r="G1295" s="7" t="s">
        <v>13</v>
      </c>
      <c r="H1295" s="7" t="s">
        <v>3228</v>
      </c>
      <c r="I1295" s="16">
        <v>44.460000000000008</v>
      </c>
      <c r="J1295" s="16">
        <v>5</v>
      </c>
      <c r="K1295" s="16">
        <v>0.6</v>
      </c>
      <c r="L1295" s="38">
        <v>-17.783999999999992</v>
      </c>
      <c r="M1295" s="19">
        <f t="shared" si="180"/>
        <v>2016</v>
      </c>
      <c r="N1295" s="19">
        <f t="shared" si="181"/>
        <v>11</v>
      </c>
      <c r="O1295" s="19">
        <f t="shared" si="182"/>
        <v>46</v>
      </c>
      <c r="P1295" s="12">
        <f t="shared" si="183"/>
        <v>198901.4360000001</v>
      </c>
      <c r="Q1295" s="12">
        <f t="shared" si="184"/>
        <v>84229.333999999973</v>
      </c>
      <c r="R1295" s="12">
        <f t="shared" si="185"/>
        <v>25612.582399999988</v>
      </c>
      <c r="S1295" s="10">
        <f t="shared" si="186"/>
        <v>219</v>
      </c>
      <c r="T1295" s="10">
        <f t="shared" si="187"/>
        <v>35</v>
      </c>
      <c r="U1295" s="46">
        <f t="shared" si="188"/>
        <v>426.87637333333316</v>
      </c>
    </row>
    <row r="1296" spans="1:21" s="27" customFormat="1" x14ac:dyDescent="0.45">
      <c r="A1296" s="40">
        <v>42682</v>
      </c>
      <c r="B1296" s="9">
        <v>42685</v>
      </c>
      <c r="C1296" s="7" t="s">
        <v>9</v>
      </c>
      <c r="D1296" s="7" t="s">
        <v>10</v>
      </c>
      <c r="E1296" s="7" t="s">
        <v>11</v>
      </c>
      <c r="F1296" s="7" t="s">
        <v>12</v>
      </c>
      <c r="G1296" s="7" t="s">
        <v>13</v>
      </c>
      <c r="H1296" s="7" t="s">
        <v>14</v>
      </c>
      <c r="I1296" s="16">
        <v>261.95999999999998</v>
      </c>
      <c r="J1296" s="16">
        <v>2</v>
      </c>
      <c r="K1296" s="16">
        <v>0</v>
      </c>
      <c r="L1296" s="38">
        <v>41.913600000000002</v>
      </c>
      <c r="M1296" s="19">
        <f t="shared" si="180"/>
        <v>2016</v>
      </c>
      <c r="N1296" s="19">
        <f t="shared" si="181"/>
        <v>11</v>
      </c>
      <c r="O1296" s="19">
        <f t="shared" si="182"/>
        <v>46</v>
      </c>
      <c r="P1296" s="12">
        <f t="shared" si="183"/>
        <v>198901.4360000001</v>
      </c>
      <c r="Q1296" s="12">
        <f t="shared" si="184"/>
        <v>84229.333999999973</v>
      </c>
      <c r="R1296" s="12">
        <f t="shared" si="185"/>
        <v>25612.582399999988</v>
      </c>
      <c r="S1296" s="10">
        <f t="shared" si="186"/>
        <v>219</v>
      </c>
      <c r="T1296" s="10">
        <f t="shared" si="187"/>
        <v>35</v>
      </c>
      <c r="U1296" s="46">
        <f t="shared" si="188"/>
        <v>426.87637333333316</v>
      </c>
    </row>
    <row r="1297" spans="1:21" s="27" customFormat="1" x14ac:dyDescent="0.45">
      <c r="A1297" s="40">
        <v>42682</v>
      </c>
      <c r="B1297" s="9">
        <v>42685</v>
      </c>
      <c r="C1297" s="7" t="s">
        <v>9</v>
      </c>
      <c r="D1297" s="7" t="s">
        <v>10</v>
      </c>
      <c r="E1297" s="7" t="s">
        <v>11</v>
      </c>
      <c r="F1297" s="7" t="s">
        <v>12</v>
      </c>
      <c r="G1297" s="7" t="s">
        <v>13</v>
      </c>
      <c r="H1297" s="7" t="s">
        <v>3226</v>
      </c>
      <c r="I1297" s="16">
        <v>731.93999999999994</v>
      </c>
      <c r="J1297" s="16">
        <v>3</v>
      </c>
      <c r="K1297" s="16">
        <v>0</v>
      </c>
      <c r="L1297" s="38">
        <v>219.58199999999997</v>
      </c>
      <c r="M1297" s="19">
        <f t="shared" si="180"/>
        <v>2016</v>
      </c>
      <c r="N1297" s="19">
        <f t="shared" si="181"/>
        <v>11</v>
      </c>
      <c r="O1297" s="19">
        <f t="shared" si="182"/>
        <v>46</v>
      </c>
      <c r="P1297" s="12">
        <f t="shared" si="183"/>
        <v>198901.4360000001</v>
      </c>
      <c r="Q1297" s="12">
        <f t="shared" si="184"/>
        <v>84229.333999999973</v>
      </c>
      <c r="R1297" s="12">
        <f t="shared" si="185"/>
        <v>25612.582399999988</v>
      </c>
      <c r="S1297" s="10">
        <f t="shared" si="186"/>
        <v>219</v>
      </c>
      <c r="T1297" s="10">
        <f t="shared" si="187"/>
        <v>35</v>
      </c>
      <c r="U1297" s="46">
        <f t="shared" si="188"/>
        <v>426.87637333333316</v>
      </c>
    </row>
    <row r="1298" spans="1:21" s="27" customFormat="1" x14ac:dyDescent="0.45">
      <c r="A1298" s="40">
        <v>42684</v>
      </c>
      <c r="B1298" s="9">
        <v>42688</v>
      </c>
      <c r="C1298" s="7" t="s">
        <v>52</v>
      </c>
      <c r="D1298" s="7" t="s">
        <v>164</v>
      </c>
      <c r="E1298" s="7" t="s">
        <v>249</v>
      </c>
      <c r="F1298" s="7" t="s">
        <v>79</v>
      </c>
      <c r="G1298" s="7" t="s">
        <v>13</v>
      </c>
      <c r="H1298" s="7" t="s">
        <v>3228</v>
      </c>
      <c r="I1298" s="16">
        <v>148.28800000000001</v>
      </c>
      <c r="J1298" s="16">
        <v>7</v>
      </c>
      <c r="K1298" s="16">
        <v>0.2</v>
      </c>
      <c r="L1298" s="38">
        <v>29.657599999999988</v>
      </c>
      <c r="M1298" s="19">
        <f t="shared" si="180"/>
        <v>2016</v>
      </c>
      <c r="N1298" s="19">
        <f t="shared" si="181"/>
        <v>11</v>
      </c>
      <c r="O1298" s="19">
        <f t="shared" si="182"/>
        <v>46</v>
      </c>
      <c r="P1298" s="12">
        <f t="shared" si="183"/>
        <v>198901.4360000001</v>
      </c>
      <c r="Q1298" s="12">
        <f t="shared" si="184"/>
        <v>84229.333999999973</v>
      </c>
      <c r="R1298" s="12">
        <f t="shared" si="185"/>
        <v>25612.582399999988</v>
      </c>
      <c r="S1298" s="10">
        <f t="shared" si="186"/>
        <v>219</v>
      </c>
      <c r="T1298" s="10">
        <f t="shared" si="187"/>
        <v>35</v>
      </c>
      <c r="U1298" s="46">
        <f t="shared" si="188"/>
        <v>426.87637333333316</v>
      </c>
    </row>
    <row r="1299" spans="1:21" s="27" customFormat="1" x14ac:dyDescent="0.45">
      <c r="A1299" s="40">
        <v>42684</v>
      </c>
      <c r="B1299" s="9">
        <v>42688</v>
      </c>
      <c r="C1299" s="7" t="s">
        <v>18</v>
      </c>
      <c r="D1299" s="7" t="s">
        <v>164</v>
      </c>
      <c r="E1299" s="7" t="s">
        <v>295</v>
      </c>
      <c r="F1299" s="7" t="s">
        <v>55</v>
      </c>
      <c r="G1299" s="7" t="s">
        <v>13</v>
      </c>
      <c r="H1299" s="7" t="s">
        <v>3228</v>
      </c>
      <c r="I1299" s="16">
        <v>37.299999999999997</v>
      </c>
      <c r="J1299" s="16">
        <v>2</v>
      </c>
      <c r="K1299" s="16">
        <v>0</v>
      </c>
      <c r="L1299" s="38">
        <v>17.157999999999998</v>
      </c>
      <c r="M1299" s="19">
        <f t="shared" si="180"/>
        <v>2016</v>
      </c>
      <c r="N1299" s="19">
        <f t="shared" si="181"/>
        <v>11</v>
      </c>
      <c r="O1299" s="19">
        <f t="shared" si="182"/>
        <v>46</v>
      </c>
      <c r="P1299" s="12">
        <f t="shared" si="183"/>
        <v>198901.4360000001</v>
      </c>
      <c r="Q1299" s="12">
        <f t="shared" si="184"/>
        <v>84229.333999999973</v>
      </c>
      <c r="R1299" s="12">
        <f t="shared" si="185"/>
        <v>25612.582399999988</v>
      </c>
      <c r="S1299" s="10">
        <f t="shared" si="186"/>
        <v>219</v>
      </c>
      <c r="T1299" s="10">
        <f t="shared" si="187"/>
        <v>35</v>
      </c>
      <c r="U1299" s="46">
        <f t="shared" si="188"/>
        <v>426.87637333333316</v>
      </c>
    </row>
    <row r="1300" spans="1:21" s="27" customFormat="1" x14ac:dyDescent="0.45">
      <c r="A1300" s="40">
        <v>42684</v>
      </c>
      <c r="B1300" s="9">
        <v>42687</v>
      </c>
      <c r="C1300" s="7" t="s">
        <v>9</v>
      </c>
      <c r="D1300" s="7" t="s">
        <v>19</v>
      </c>
      <c r="E1300" s="7" t="s">
        <v>20</v>
      </c>
      <c r="F1300" s="7" t="s">
        <v>21</v>
      </c>
      <c r="G1300" s="7" t="s">
        <v>13</v>
      </c>
      <c r="H1300" s="7" t="s">
        <v>3228</v>
      </c>
      <c r="I1300" s="16">
        <v>467.46</v>
      </c>
      <c r="J1300" s="16">
        <v>9</v>
      </c>
      <c r="K1300" s="16">
        <v>0</v>
      </c>
      <c r="L1300" s="38">
        <v>191.65860000000001</v>
      </c>
      <c r="M1300" s="19">
        <f t="shared" si="180"/>
        <v>2016</v>
      </c>
      <c r="N1300" s="19">
        <f t="shared" si="181"/>
        <v>11</v>
      </c>
      <c r="O1300" s="19">
        <f t="shared" si="182"/>
        <v>46</v>
      </c>
      <c r="P1300" s="12">
        <f t="shared" si="183"/>
        <v>198901.4360000001</v>
      </c>
      <c r="Q1300" s="12">
        <f t="shared" si="184"/>
        <v>84229.333999999973</v>
      </c>
      <c r="R1300" s="12">
        <f t="shared" si="185"/>
        <v>25612.582399999988</v>
      </c>
      <c r="S1300" s="10">
        <f t="shared" si="186"/>
        <v>219</v>
      </c>
      <c r="T1300" s="10">
        <f t="shared" si="187"/>
        <v>35</v>
      </c>
      <c r="U1300" s="46">
        <f t="shared" si="188"/>
        <v>426.87637333333316</v>
      </c>
    </row>
    <row r="1301" spans="1:21" s="27" customFormat="1" x14ac:dyDescent="0.45">
      <c r="A1301" s="40">
        <v>42684</v>
      </c>
      <c r="B1301" s="9">
        <v>42689</v>
      </c>
      <c r="C1301" s="7" t="s">
        <v>52</v>
      </c>
      <c r="D1301" s="7" t="s">
        <v>2277</v>
      </c>
      <c r="E1301" s="7" t="s">
        <v>20</v>
      </c>
      <c r="F1301" s="7" t="s">
        <v>21</v>
      </c>
      <c r="G1301" s="7" t="s">
        <v>13</v>
      </c>
      <c r="H1301" s="7" t="s">
        <v>3228</v>
      </c>
      <c r="I1301" s="16">
        <v>9.98</v>
      </c>
      <c r="J1301" s="16">
        <v>1</v>
      </c>
      <c r="K1301" s="16">
        <v>0</v>
      </c>
      <c r="L1301" s="38">
        <v>2.7944000000000004</v>
      </c>
      <c r="M1301" s="19">
        <f t="shared" si="180"/>
        <v>2016</v>
      </c>
      <c r="N1301" s="19">
        <f t="shared" si="181"/>
        <v>11</v>
      </c>
      <c r="O1301" s="19">
        <f t="shared" si="182"/>
        <v>46</v>
      </c>
      <c r="P1301" s="12">
        <f t="shared" si="183"/>
        <v>198901.4360000001</v>
      </c>
      <c r="Q1301" s="12">
        <f t="shared" si="184"/>
        <v>84229.333999999973</v>
      </c>
      <c r="R1301" s="12">
        <f t="shared" si="185"/>
        <v>25612.582399999988</v>
      </c>
      <c r="S1301" s="10">
        <f t="shared" si="186"/>
        <v>219</v>
      </c>
      <c r="T1301" s="10">
        <f t="shared" si="187"/>
        <v>35</v>
      </c>
      <c r="U1301" s="46">
        <f t="shared" si="188"/>
        <v>426.87637333333316</v>
      </c>
    </row>
    <row r="1302" spans="1:21" s="27" customFormat="1" x14ac:dyDescent="0.45">
      <c r="A1302" s="40">
        <v>42684</v>
      </c>
      <c r="B1302" s="9">
        <v>42686</v>
      </c>
      <c r="C1302" s="7" t="s">
        <v>9</v>
      </c>
      <c r="D1302" s="7" t="s">
        <v>2068</v>
      </c>
      <c r="E1302" s="7" t="s">
        <v>321</v>
      </c>
      <c r="F1302" s="7" t="s">
        <v>55</v>
      </c>
      <c r="G1302" s="7" t="s">
        <v>13</v>
      </c>
      <c r="H1302" s="7" t="s">
        <v>14</v>
      </c>
      <c r="I1302" s="16">
        <v>341.96</v>
      </c>
      <c r="J1302" s="16">
        <v>2</v>
      </c>
      <c r="K1302" s="16">
        <v>0</v>
      </c>
      <c r="L1302" s="38">
        <v>54.713599999999985</v>
      </c>
      <c r="M1302" s="19">
        <f t="shared" si="180"/>
        <v>2016</v>
      </c>
      <c r="N1302" s="19">
        <f t="shared" si="181"/>
        <v>11</v>
      </c>
      <c r="O1302" s="19">
        <f t="shared" si="182"/>
        <v>46</v>
      </c>
      <c r="P1302" s="12">
        <f t="shared" si="183"/>
        <v>198901.4360000001</v>
      </c>
      <c r="Q1302" s="12">
        <f t="shared" si="184"/>
        <v>84229.333999999973</v>
      </c>
      <c r="R1302" s="12">
        <f t="shared" si="185"/>
        <v>25612.582399999988</v>
      </c>
      <c r="S1302" s="10">
        <f t="shared" si="186"/>
        <v>219</v>
      </c>
      <c r="T1302" s="10">
        <f t="shared" si="187"/>
        <v>35</v>
      </c>
      <c r="U1302" s="46">
        <f t="shared" si="188"/>
        <v>426.87637333333316</v>
      </c>
    </row>
    <row r="1303" spans="1:21" s="27" customFormat="1" x14ac:dyDescent="0.45">
      <c r="A1303" s="40">
        <v>42685</v>
      </c>
      <c r="B1303" s="9">
        <v>42691</v>
      </c>
      <c r="C1303" s="7" t="s">
        <v>18</v>
      </c>
      <c r="D1303" s="7" t="s">
        <v>156</v>
      </c>
      <c r="E1303" s="7" t="s">
        <v>110</v>
      </c>
      <c r="F1303" s="7" t="s">
        <v>55</v>
      </c>
      <c r="G1303" s="7" t="s">
        <v>13</v>
      </c>
      <c r="H1303" s="7" t="s">
        <v>3226</v>
      </c>
      <c r="I1303" s="16">
        <v>47.991999999999997</v>
      </c>
      <c r="J1303" s="16">
        <v>2</v>
      </c>
      <c r="K1303" s="16">
        <v>0.3</v>
      </c>
      <c r="L1303" s="38">
        <v>-2.0567999999999991</v>
      </c>
      <c r="M1303" s="19">
        <f t="shared" si="180"/>
        <v>2016</v>
      </c>
      <c r="N1303" s="19">
        <f t="shared" si="181"/>
        <v>11</v>
      </c>
      <c r="O1303" s="19">
        <f t="shared" si="182"/>
        <v>46</v>
      </c>
      <c r="P1303" s="12">
        <f t="shared" si="183"/>
        <v>198901.4360000001</v>
      </c>
      <c r="Q1303" s="12">
        <f t="shared" si="184"/>
        <v>84229.333999999973</v>
      </c>
      <c r="R1303" s="12">
        <f t="shared" si="185"/>
        <v>25612.582399999988</v>
      </c>
      <c r="S1303" s="10">
        <f t="shared" si="186"/>
        <v>219</v>
      </c>
      <c r="T1303" s="10">
        <f t="shared" si="187"/>
        <v>35</v>
      </c>
      <c r="U1303" s="46">
        <f t="shared" si="188"/>
        <v>426.87637333333316</v>
      </c>
    </row>
    <row r="1304" spans="1:21" s="27" customFormat="1" x14ac:dyDescent="0.45">
      <c r="A1304" s="40">
        <v>42685</v>
      </c>
      <c r="B1304" s="9">
        <v>42690</v>
      </c>
      <c r="C1304" s="7" t="s">
        <v>9</v>
      </c>
      <c r="D1304" s="7" t="s">
        <v>67</v>
      </c>
      <c r="E1304" s="7" t="s">
        <v>20</v>
      </c>
      <c r="F1304" s="7" t="s">
        <v>21</v>
      </c>
      <c r="G1304" s="7" t="s">
        <v>13</v>
      </c>
      <c r="H1304" s="7" t="s">
        <v>3228</v>
      </c>
      <c r="I1304" s="16">
        <v>6.96</v>
      </c>
      <c r="J1304" s="16">
        <v>4</v>
      </c>
      <c r="K1304" s="16">
        <v>0</v>
      </c>
      <c r="L1304" s="38">
        <v>2.2271999999999998</v>
      </c>
      <c r="M1304" s="19">
        <f t="shared" si="180"/>
        <v>2016</v>
      </c>
      <c r="N1304" s="19">
        <f t="shared" si="181"/>
        <v>11</v>
      </c>
      <c r="O1304" s="19">
        <f t="shared" si="182"/>
        <v>46</v>
      </c>
      <c r="P1304" s="12">
        <f t="shared" si="183"/>
        <v>198901.4360000001</v>
      </c>
      <c r="Q1304" s="12">
        <f t="shared" si="184"/>
        <v>84229.333999999973</v>
      </c>
      <c r="R1304" s="12">
        <f t="shared" si="185"/>
        <v>25612.582399999988</v>
      </c>
      <c r="S1304" s="10">
        <f t="shared" si="186"/>
        <v>219</v>
      </c>
      <c r="T1304" s="10">
        <f t="shared" si="187"/>
        <v>35</v>
      </c>
      <c r="U1304" s="46">
        <f t="shared" si="188"/>
        <v>426.87637333333316</v>
      </c>
    </row>
    <row r="1305" spans="1:21" s="27" customFormat="1" x14ac:dyDescent="0.45">
      <c r="A1305" s="40">
        <v>42685</v>
      </c>
      <c r="B1305" s="9">
        <v>42690</v>
      </c>
      <c r="C1305" s="7" t="s">
        <v>18</v>
      </c>
      <c r="D1305" s="7" t="s">
        <v>138</v>
      </c>
      <c r="E1305" s="7" t="s">
        <v>139</v>
      </c>
      <c r="F1305" s="7" t="s">
        <v>79</v>
      </c>
      <c r="G1305" s="7" t="s">
        <v>13</v>
      </c>
      <c r="H1305" s="7" t="s">
        <v>3226</v>
      </c>
      <c r="I1305" s="16">
        <v>245.64600000000002</v>
      </c>
      <c r="J1305" s="16">
        <v>3</v>
      </c>
      <c r="K1305" s="16">
        <v>0.1</v>
      </c>
      <c r="L1305" s="38">
        <v>8.1881999999999877</v>
      </c>
      <c r="M1305" s="19">
        <f t="shared" si="180"/>
        <v>2016</v>
      </c>
      <c r="N1305" s="19">
        <f t="shared" si="181"/>
        <v>11</v>
      </c>
      <c r="O1305" s="19">
        <f t="shared" si="182"/>
        <v>46</v>
      </c>
      <c r="P1305" s="12">
        <f t="shared" si="183"/>
        <v>198901.4360000001</v>
      </c>
      <c r="Q1305" s="12">
        <f t="shared" si="184"/>
        <v>84229.333999999973</v>
      </c>
      <c r="R1305" s="12">
        <f t="shared" si="185"/>
        <v>25612.582399999988</v>
      </c>
      <c r="S1305" s="10">
        <f t="shared" si="186"/>
        <v>219</v>
      </c>
      <c r="T1305" s="10">
        <f t="shared" si="187"/>
        <v>35</v>
      </c>
      <c r="U1305" s="46">
        <f t="shared" si="188"/>
        <v>426.87637333333316</v>
      </c>
    </row>
    <row r="1306" spans="1:21" s="27" customFormat="1" x14ac:dyDescent="0.45">
      <c r="A1306" s="40">
        <v>42685</v>
      </c>
      <c r="B1306" s="9">
        <v>42690</v>
      </c>
      <c r="C1306" s="7" t="s">
        <v>9</v>
      </c>
      <c r="D1306" s="7" t="s">
        <v>67</v>
      </c>
      <c r="E1306" s="7" t="s">
        <v>20</v>
      </c>
      <c r="F1306" s="7" t="s">
        <v>21</v>
      </c>
      <c r="G1306" s="7" t="s">
        <v>13</v>
      </c>
      <c r="H1306" s="7" t="s">
        <v>3228</v>
      </c>
      <c r="I1306" s="16">
        <v>41.96</v>
      </c>
      <c r="J1306" s="16">
        <v>2</v>
      </c>
      <c r="K1306" s="16">
        <v>0</v>
      </c>
      <c r="L1306" s="38">
        <v>10.909600000000001</v>
      </c>
      <c r="M1306" s="19">
        <f t="shared" si="180"/>
        <v>2016</v>
      </c>
      <c r="N1306" s="19">
        <f t="shared" si="181"/>
        <v>11</v>
      </c>
      <c r="O1306" s="19">
        <f t="shared" si="182"/>
        <v>46</v>
      </c>
      <c r="P1306" s="12">
        <f t="shared" si="183"/>
        <v>198901.4360000001</v>
      </c>
      <c r="Q1306" s="12">
        <f t="shared" si="184"/>
        <v>84229.333999999973</v>
      </c>
      <c r="R1306" s="12">
        <f t="shared" si="185"/>
        <v>25612.582399999988</v>
      </c>
      <c r="S1306" s="10">
        <f t="shared" si="186"/>
        <v>219</v>
      </c>
      <c r="T1306" s="10">
        <f t="shared" si="187"/>
        <v>35</v>
      </c>
      <c r="U1306" s="46">
        <f t="shared" si="188"/>
        <v>426.87637333333316</v>
      </c>
    </row>
    <row r="1307" spans="1:21" s="27" customFormat="1" x14ac:dyDescent="0.45">
      <c r="A1307" s="40">
        <v>42685</v>
      </c>
      <c r="B1307" s="9">
        <v>42690</v>
      </c>
      <c r="C1307" s="7" t="s">
        <v>9</v>
      </c>
      <c r="D1307" s="7" t="s">
        <v>67</v>
      </c>
      <c r="E1307" s="7" t="s">
        <v>20</v>
      </c>
      <c r="F1307" s="7" t="s">
        <v>21</v>
      </c>
      <c r="G1307" s="7" t="s">
        <v>13</v>
      </c>
      <c r="H1307" s="7" t="s">
        <v>3226</v>
      </c>
      <c r="I1307" s="16">
        <v>451.15199999999993</v>
      </c>
      <c r="J1307" s="16">
        <v>3</v>
      </c>
      <c r="K1307" s="16">
        <v>0.2</v>
      </c>
      <c r="L1307" s="38">
        <v>0</v>
      </c>
      <c r="M1307" s="19">
        <f t="shared" si="180"/>
        <v>2016</v>
      </c>
      <c r="N1307" s="19">
        <f t="shared" si="181"/>
        <v>11</v>
      </c>
      <c r="O1307" s="19">
        <f t="shared" si="182"/>
        <v>46</v>
      </c>
      <c r="P1307" s="12">
        <f t="shared" si="183"/>
        <v>198901.4360000001</v>
      </c>
      <c r="Q1307" s="12">
        <f t="shared" si="184"/>
        <v>84229.333999999973</v>
      </c>
      <c r="R1307" s="12">
        <f t="shared" si="185"/>
        <v>25612.582399999988</v>
      </c>
      <c r="S1307" s="10">
        <f t="shared" si="186"/>
        <v>219</v>
      </c>
      <c r="T1307" s="10">
        <f t="shared" si="187"/>
        <v>35</v>
      </c>
      <c r="U1307" s="46">
        <f t="shared" si="188"/>
        <v>426.87637333333316</v>
      </c>
    </row>
    <row r="1308" spans="1:21" s="27" customFormat="1" x14ac:dyDescent="0.45">
      <c r="A1308" s="40">
        <v>42685</v>
      </c>
      <c r="B1308" s="9">
        <v>42691</v>
      </c>
      <c r="C1308" s="7" t="s">
        <v>18</v>
      </c>
      <c r="D1308" s="7" t="s">
        <v>2511</v>
      </c>
      <c r="E1308" s="7" t="s">
        <v>132</v>
      </c>
      <c r="F1308" s="7" t="s">
        <v>55</v>
      </c>
      <c r="G1308" s="7" t="s">
        <v>13</v>
      </c>
      <c r="H1308" s="7" t="s">
        <v>29</v>
      </c>
      <c r="I1308" s="16">
        <v>2678.94</v>
      </c>
      <c r="J1308" s="16">
        <v>6</v>
      </c>
      <c r="K1308" s="16">
        <v>0</v>
      </c>
      <c r="L1308" s="38">
        <v>241.1046</v>
      </c>
      <c r="M1308" s="19">
        <f t="shared" si="180"/>
        <v>2016</v>
      </c>
      <c r="N1308" s="19">
        <f t="shared" si="181"/>
        <v>11</v>
      </c>
      <c r="O1308" s="19">
        <f t="shared" si="182"/>
        <v>46</v>
      </c>
      <c r="P1308" s="12">
        <f t="shared" si="183"/>
        <v>198901.4360000001</v>
      </c>
      <c r="Q1308" s="12">
        <f t="shared" si="184"/>
        <v>84229.333999999973</v>
      </c>
      <c r="R1308" s="12">
        <f t="shared" si="185"/>
        <v>25612.582399999988</v>
      </c>
      <c r="S1308" s="10">
        <f t="shared" si="186"/>
        <v>219</v>
      </c>
      <c r="T1308" s="10">
        <f t="shared" si="187"/>
        <v>35</v>
      </c>
      <c r="U1308" s="46">
        <f t="shared" si="188"/>
        <v>426.87637333333316</v>
      </c>
    </row>
    <row r="1309" spans="1:21" s="27" customFormat="1" x14ac:dyDescent="0.45">
      <c r="A1309" s="40">
        <v>42686</v>
      </c>
      <c r="B1309" s="9">
        <v>42690</v>
      </c>
      <c r="C1309" s="7" t="s">
        <v>9</v>
      </c>
      <c r="D1309" s="7" t="s">
        <v>1707</v>
      </c>
      <c r="E1309" s="7" t="s">
        <v>249</v>
      </c>
      <c r="F1309" s="7" t="s">
        <v>79</v>
      </c>
      <c r="G1309" s="7" t="s">
        <v>13</v>
      </c>
      <c r="H1309" s="7" t="s">
        <v>3226</v>
      </c>
      <c r="I1309" s="16">
        <v>1474.8020000000001</v>
      </c>
      <c r="J1309" s="16">
        <v>7</v>
      </c>
      <c r="K1309" s="16">
        <v>0.3</v>
      </c>
      <c r="L1309" s="38">
        <v>-21.068600000000174</v>
      </c>
      <c r="M1309" s="19">
        <f t="shared" si="180"/>
        <v>2016</v>
      </c>
      <c r="N1309" s="19">
        <f t="shared" si="181"/>
        <v>11</v>
      </c>
      <c r="O1309" s="19">
        <f t="shared" si="182"/>
        <v>46</v>
      </c>
      <c r="P1309" s="12">
        <f t="shared" si="183"/>
        <v>198901.4360000001</v>
      </c>
      <c r="Q1309" s="12">
        <f t="shared" si="184"/>
        <v>84229.333999999973</v>
      </c>
      <c r="R1309" s="12">
        <f t="shared" si="185"/>
        <v>25612.582399999988</v>
      </c>
      <c r="S1309" s="10">
        <f t="shared" si="186"/>
        <v>219</v>
      </c>
      <c r="T1309" s="10">
        <f t="shared" si="187"/>
        <v>35</v>
      </c>
      <c r="U1309" s="46">
        <f t="shared" si="188"/>
        <v>426.87637333333316</v>
      </c>
    </row>
    <row r="1310" spans="1:21" s="27" customFormat="1" x14ac:dyDescent="0.45">
      <c r="A1310" s="40">
        <v>42686</v>
      </c>
      <c r="B1310" s="9">
        <v>42690</v>
      </c>
      <c r="C1310" s="7" t="s">
        <v>9</v>
      </c>
      <c r="D1310" s="7" t="s">
        <v>1707</v>
      </c>
      <c r="E1310" s="7" t="s">
        <v>249</v>
      </c>
      <c r="F1310" s="7" t="s">
        <v>79</v>
      </c>
      <c r="G1310" s="7" t="s">
        <v>13</v>
      </c>
      <c r="H1310" s="7" t="s">
        <v>3226</v>
      </c>
      <c r="I1310" s="16">
        <v>1537.0739999999998</v>
      </c>
      <c r="J1310" s="16">
        <v>9</v>
      </c>
      <c r="K1310" s="16">
        <v>0.3</v>
      </c>
      <c r="L1310" s="38">
        <v>0</v>
      </c>
      <c r="M1310" s="19">
        <f t="shared" si="180"/>
        <v>2016</v>
      </c>
      <c r="N1310" s="19">
        <f t="shared" si="181"/>
        <v>11</v>
      </c>
      <c r="O1310" s="19">
        <f t="shared" si="182"/>
        <v>46</v>
      </c>
      <c r="P1310" s="12">
        <f t="shared" si="183"/>
        <v>198901.4360000001</v>
      </c>
      <c r="Q1310" s="12">
        <f t="shared" si="184"/>
        <v>84229.333999999973</v>
      </c>
      <c r="R1310" s="12">
        <f t="shared" si="185"/>
        <v>25612.582399999988</v>
      </c>
      <c r="S1310" s="10">
        <f t="shared" si="186"/>
        <v>219</v>
      </c>
      <c r="T1310" s="10">
        <f t="shared" si="187"/>
        <v>35</v>
      </c>
      <c r="U1310" s="46">
        <f t="shared" si="188"/>
        <v>426.87637333333316</v>
      </c>
    </row>
    <row r="1311" spans="1:21" s="27" customFormat="1" x14ac:dyDescent="0.45">
      <c r="A1311" s="40">
        <v>42686</v>
      </c>
      <c r="B1311" s="9">
        <v>42690</v>
      </c>
      <c r="C1311" s="7" t="s">
        <v>9</v>
      </c>
      <c r="D1311" s="7" t="s">
        <v>1707</v>
      </c>
      <c r="E1311" s="7" t="s">
        <v>249</v>
      </c>
      <c r="F1311" s="7" t="s">
        <v>79</v>
      </c>
      <c r="G1311" s="7" t="s">
        <v>13</v>
      </c>
      <c r="H1311" s="7" t="s">
        <v>3226</v>
      </c>
      <c r="I1311" s="16">
        <v>449.37200000000001</v>
      </c>
      <c r="J1311" s="16">
        <v>2</v>
      </c>
      <c r="K1311" s="16">
        <v>0.3</v>
      </c>
      <c r="L1311" s="38">
        <v>-12.839199999999977</v>
      </c>
      <c r="M1311" s="19">
        <f t="shared" si="180"/>
        <v>2016</v>
      </c>
      <c r="N1311" s="19">
        <f t="shared" si="181"/>
        <v>11</v>
      </c>
      <c r="O1311" s="19">
        <f t="shared" si="182"/>
        <v>46</v>
      </c>
      <c r="P1311" s="12">
        <f t="shared" si="183"/>
        <v>198901.4360000001</v>
      </c>
      <c r="Q1311" s="12">
        <f t="shared" si="184"/>
        <v>84229.333999999973</v>
      </c>
      <c r="R1311" s="12">
        <f t="shared" si="185"/>
        <v>25612.582399999988</v>
      </c>
      <c r="S1311" s="10">
        <f t="shared" si="186"/>
        <v>219</v>
      </c>
      <c r="T1311" s="10">
        <f t="shared" si="187"/>
        <v>35</v>
      </c>
      <c r="U1311" s="46">
        <f t="shared" si="188"/>
        <v>426.87637333333316</v>
      </c>
    </row>
    <row r="1312" spans="1:21" s="27" customFormat="1" x14ac:dyDescent="0.45">
      <c r="A1312" s="40">
        <v>42686</v>
      </c>
      <c r="B1312" s="9">
        <v>42689</v>
      </c>
      <c r="C1312" s="7" t="s">
        <v>52</v>
      </c>
      <c r="D1312" s="7" t="s">
        <v>466</v>
      </c>
      <c r="E1312" s="7" t="s">
        <v>20</v>
      </c>
      <c r="F1312" s="7" t="s">
        <v>21</v>
      </c>
      <c r="G1312" s="7" t="s">
        <v>13</v>
      </c>
      <c r="H1312" s="7" t="s">
        <v>29</v>
      </c>
      <c r="I1312" s="16">
        <v>674.35200000000009</v>
      </c>
      <c r="J1312" s="16">
        <v>3</v>
      </c>
      <c r="K1312" s="16">
        <v>0.2</v>
      </c>
      <c r="L1312" s="38">
        <v>-8.4294000000000153</v>
      </c>
      <c r="M1312" s="19">
        <f t="shared" si="180"/>
        <v>2016</v>
      </c>
      <c r="N1312" s="19">
        <f t="shared" si="181"/>
        <v>11</v>
      </c>
      <c r="O1312" s="19">
        <f t="shared" si="182"/>
        <v>46</v>
      </c>
      <c r="P1312" s="12">
        <f t="shared" si="183"/>
        <v>198901.4360000001</v>
      </c>
      <c r="Q1312" s="12">
        <f t="shared" si="184"/>
        <v>84229.333999999973</v>
      </c>
      <c r="R1312" s="12">
        <f t="shared" si="185"/>
        <v>25612.582399999988</v>
      </c>
      <c r="S1312" s="10">
        <f t="shared" si="186"/>
        <v>219</v>
      </c>
      <c r="T1312" s="10">
        <f t="shared" si="187"/>
        <v>35</v>
      </c>
      <c r="U1312" s="46">
        <f t="shared" si="188"/>
        <v>426.87637333333316</v>
      </c>
    </row>
    <row r="1313" spans="1:21" s="27" customFormat="1" x14ac:dyDescent="0.45">
      <c r="A1313" s="40">
        <v>42686</v>
      </c>
      <c r="B1313" s="9">
        <v>42687</v>
      </c>
      <c r="C1313" s="7" t="s">
        <v>18</v>
      </c>
      <c r="D1313" s="7" t="s">
        <v>156</v>
      </c>
      <c r="E1313" s="7" t="s">
        <v>110</v>
      </c>
      <c r="F1313" s="7" t="s">
        <v>55</v>
      </c>
      <c r="G1313" s="7" t="s">
        <v>13</v>
      </c>
      <c r="H1313" s="7" t="s">
        <v>3228</v>
      </c>
      <c r="I1313" s="16">
        <v>22.752000000000002</v>
      </c>
      <c r="J1313" s="16">
        <v>6</v>
      </c>
      <c r="K1313" s="16">
        <v>0.6</v>
      </c>
      <c r="L1313" s="38">
        <v>-8.532</v>
      </c>
      <c r="M1313" s="19">
        <f t="shared" si="180"/>
        <v>2016</v>
      </c>
      <c r="N1313" s="19">
        <f t="shared" si="181"/>
        <v>11</v>
      </c>
      <c r="O1313" s="19">
        <f t="shared" si="182"/>
        <v>46</v>
      </c>
      <c r="P1313" s="12">
        <f t="shared" si="183"/>
        <v>198901.4360000001</v>
      </c>
      <c r="Q1313" s="12">
        <f t="shared" si="184"/>
        <v>84229.333999999973</v>
      </c>
      <c r="R1313" s="12">
        <f t="shared" si="185"/>
        <v>25612.582399999988</v>
      </c>
      <c r="S1313" s="10">
        <f t="shared" si="186"/>
        <v>219</v>
      </c>
      <c r="T1313" s="10">
        <f t="shared" si="187"/>
        <v>35</v>
      </c>
      <c r="U1313" s="46">
        <f t="shared" si="188"/>
        <v>426.87637333333316</v>
      </c>
    </row>
    <row r="1314" spans="1:21" s="27" customFormat="1" x14ac:dyDescent="0.45">
      <c r="A1314" s="40">
        <v>42687</v>
      </c>
      <c r="B1314" s="9">
        <v>42693</v>
      </c>
      <c r="C1314" s="7" t="s">
        <v>52</v>
      </c>
      <c r="D1314" s="7" t="s">
        <v>746</v>
      </c>
      <c r="E1314" s="7" t="s">
        <v>49</v>
      </c>
      <c r="F1314" s="7" t="s">
        <v>21</v>
      </c>
      <c r="G1314" s="7" t="s">
        <v>13</v>
      </c>
      <c r="H1314" s="7" t="s">
        <v>3228</v>
      </c>
      <c r="I1314" s="16">
        <v>4.18</v>
      </c>
      <c r="J1314" s="16">
        <v>1</v>
      </c>
      <c r="K1314" s="16">
        <v>0</v>
      </c>
      <c r="L1314" s="38">
        <v>1.5047999999999999</v>
      </c>
      <c r="M1314" s="19">
        <f t="shared" si="180"/>
        <v>2016</v>
      </c>
      <c r="N1314" s="19">
        <f t="shared" si="181"/>
        <v>11</v>
      </c>
      <c r="O1314" s="19">
        <f t="shared" si="182"/>
        <v>47</v>
      </c>
      <c r="P1314" s="12">
        <f t="shared" si="183"/>
        <v>198901.4360000001</v>
      </c>
      <c r="Q1314" s="12">
        <f t="shared" si="184"/>
        <v>84229.333999999973</v>
      </c>
      <c r="R1314" s="12">
        <f t="shared" si="185"/>
        <v>18308.569299999999</v>
      </c>
      <c r="S1314" s="10">
        <f t="shared" si="186"/>
        <v>177</v>
      </c>
      <c r="T1314" s="10">
        <f t="shared" si="187"/>
        <v>27</v>
      </c>
      <c r="U1314" s="46">
        <f t="shared" si="188"/>
        <v>358.9915549019608</v>
      </c>
    </row>
    <row r="1315" spans="1:21" s="27" customFormat="1" x14ac:dyDescent="0.45">
      <c r="A1315" s="40">
        <v>42687</v>
      </c>
      <c r="B1315" s="9">
        <v>42691</v>
      </c>
      <c r="C1315" s="7" t="s">
        <v>18</v>
      </c>
      <c r="D1315" s="7" t="s">
        <v>2068</v>
      </c>
      <c r="E1315" s="7" t="s">
        <v>321</v>
      </c>
      <c r="F1315" s="7" t="s">
        <v>55</v>
      </c>
      <c r="G1315" s="7" t="s">
        <v>13</v>
      </c>
      <c r="H1315" s="7" t="s">
        <v>3228</v>
      </c>
      <c r="I1315" s="16">
        <v>30.36</v>
      </c>
      <c r="J1315" s="16">
        <v>4</v>
      </c>
      <c r="K1315" s="16">
        <v>0</v>
      </c>
      <c r="L1315" s="38">
        <v>13.0548</v>
      </c>
      <c r="M1315" s="19">
        <f t="shared" si="180"/>
        <v>2016</v>
      </c>
      <c r="N1315" s="19">
        <f t="shared" si="181"/>
        <v>11</v>
      </c>
      <c r="O1315" s="19">
        <f t="shared" si="182"/>
        <v>47</v>
      </c>
      <c r="P1315" s="12">
        <f t="shared" si="183"/>
        <v>198901.4360000001</v>
      </c>
      <c r="Q1315" s="12">
        <f t="shared" si="184"/>
        <v>84229.333999999973</v>
      </c>
      <c r="R1315" s="12">
        <f t="shared" si="185"/>
        <v>18308.569299999999</v>
      </c>
      <c r="S1315" s="10">
        <f t="shared" si="186"/>
        <v>177</v>
      </c>
      <c r="T1315" s="10">
        <f t="shared" si="187"/>
        <v>27</v>
      </c>
      <c r="U1315" s="46">
        <f t="shared" si="188"/>
        <v>358.9915549019608</v>
      </c>
    </row>
    <row r="1316" spans="1:21" s="27" customFormat="1" x14ac:dyDescent="0.45">
      <c r="A1316" s="40">
        <v>42687</v>
      </c>
      <c r="B1316" s="9">
        <v>42691</v>
      </c>
      <c r="C1316" s="7" t="s">
        <v>52</v>
      </c>
      <c r="D1316" s="7" t="s">
        <v>48</v>
      </c>
      <c r="E1316" s="7" t="s">
        <v>49</v>
      </c>
      <c r="F1316" s="7" t="s">
        <v>21</v>
      </c>
      <c r="G1316" s="7" t="s">
        <v>13</v>
      </c>
      <c r="H1316" s="7" t="s">
        <v>3228</v>
      </c>
      <c r="I1316" s="16">
        <v>19.54</v>
      </c>
      <c r="J1316" s="16">
        <v>2</v>
      </c>
      <c r="K1316" s="16">
        <v>0</v>
      </c>
      <c r="L1316" s="38">
        <v>7.2297999999999991</v>
      </c>
      <c r="M1316" s="19">
        <f t="shared" si="180"/>
        <v>2016</v>
      </c>
      <c r="N1316" s="19">
        <f t="shared" si="181"/>
        <v>11</v>
      </c>
      <c r="O1316" s="19">
        <f t="shared" si="182"/>
        <v>47</v>
      </c>
      <c r="P1316" s="12">
        <f t="shared" si="183"/>
        <v>198901.4360000001</v>
      </c>
      <c r="Q1316" s="12">
        <f t="shared" si="184"/>
        <v>84229.333999999973</v>
      </c>
      <c r="R1316" s="12">
        <f t="shared" si="185"/>
        <v>18308.569299999999</v>
      </c>
      <c r="S1316" s="10">
        <f t="shared" si="186"/>
        <v>177</v>
      </c>
      <c r="T1316" s="10">
        <f t="shared" si="187"/>
        <v>27</v>
      </c>
      <c r="U1316" s="46">
        <f t="shared" si="188"/>
        <v>358.9915549019608</v>
      </c>
    </row>
    <row r="1317" spans="1:21" s="27" customFormat="1" x14ac:dyDescent="0.45">
      <c r="A1317" s="40">
        <v>42688</v>
      </c>
      <c r="B1317" s="9">
        <v>42691</v>
      </c>
      <c r="C1317" s="7" t="s">
        <v>9</v>
      </c>
      <c r="D1317" s="7" t="s">
        <v>138</v>
      </c>
      <c r="E1317" s="7" t="s">
        <v>139</v>
      </c>
      <c r="F1317" s="7" t="s">
        <v>79</v>
      </c>
      <c r="G1317" s="7" t="s">
        <v>13</v>
      </c>
      <c r="H1317" s="7" t="s">
        <v>3226</v>
      </c>
      <c r="I1317" s="16">
        <v>408.00599999999997</v>
      </c>
      <c r="J1317" s="16">
        <v>2</v>
      </c>
      <c r="K1317" s="16">
        <v>0.1</v>
      </c>
      <c r="L1317" s="38">
        <v>72.534400000000005</v>
      </c>
      <c r="M1317" s="19">
        <f t="shared" si="180"/>
        <v>2016</v>
      </c>
      <c r="N1317" s="19">
        <f t="shared" si="181"/>
        <v>11</v>
      </c>
      <c r="O1317" s="19">
        <f t="shared" si="182"/>
        <v>47</v>
      </c>
      <c r="P1317" s="12">
        <f t="shared" si="183"/>
        <v>198901.4360000001</v>
      </c>
      <c r="Q1317" s="12">
        <f t="shared" si="184"/>
        <v>84229.333999999973</v>
      </c>
      <c r="R1317" s="12">
        <f t="shared" si="185"/>
        <v>18308.569299999999</v>
      </c>
      <c r="S1317" s="10">
        <f t="shared" si="186"/>
        <v>177</v>
      </c>
      <c r="T1317" s="10">
        <f t="shared" si="187"/>
        <v>27</v>
      </c>
      <c r="U1317" s="46">
        <f t="shared" si="188"/>
        <v>358.9915549019608</v>
      </c>
    </row>
    <row r="1318" spans="1:21" s="27" customFormat="1" x14ac:dyDescent="0.45">
      <c r="A1318" s="40">
        <v>42688</v>
      </c>
      <c r="B1318" s="9">
        <v>42693</v>
      </c>
      <c r="C1318" s="7" t="s">
        <v>9</v>
      </c>
      <c r="D1318" s="7" t="s">
        <v>77</v>
      </c>
      <c r="E1318" s="7" t="s">
        <v>78</v>
      </c>
      <c r="F1318" s="7" t="s">
        <v>79</v>
      </c>
      <c r="G1318" s="7" t="s">
        <v>13</v>
      </c>
      <c r="H1318" s="7" t="s">
        <v>3226</v>
      </c>
      <c r="I1318" s="16">
        <v>380.05799999999994</v>
      </c>
      <c r="J1318" s="16">
        <v>3</v>
      </c>
      <c r="K1318" s="16">
        <v>0.3</v>
      </c>
      <c r="L1318" s="38">
        <v>-21.717600000000004</v>
      </c>
      <c r="M1318" s="19">
        <f t="shared" si="180"/>
        <v>2016</v>
      </c>
      <c r="N1318" s="19">
        <f t="shared" si="181"/>
        <v>11</v>
      </c>
      <c r="O1318" s="19">
        <f t="shared" si="182"/>
        <v>47</v>
      </c>
      <c r="P1318" s="12">
        <f t="shared" si="183"/>
        <v>198901.4360000001</v>
      </c>
      <c r="Q1318" s="12">
        <f t="shared" si="184"/>
        <v>84229.333999999973</v>
      </c>
      <c r="R1318" s="12">
        <f t="shared" si="185"/>
        <v>18308.569299999999</v>
      </c>
      <c r="S1318" s="10">
        <f t="shared" si="186"/>
        <v>177</v>
      </c>
      <c r="T1318" s="10">
        <f t="shared" si="187"/>
        <v>27</v>
      </c>
      <c r="U1318" s="46">
        <f t="shared" si="188"/>
        <v>358.9915549019608</v>
      </c>
    </row>
    <row r="1319" spans="1:21" s="27" customFormat="1" x14ac:dyDescent="0.45">
      <c r="A1319" s="40">
        <v>42688</v>
      </c>
      <c r="B1319" s="9">
        <v>42693</v>
      </c>
      <c r="C1319" s="7" t="s">
        <v>9</v>
      </c>
      <c r="D1319" s="7" t="s">
        <v>77</v>
      </c>
      <c r="E1319" s="7" t="s">
        <v>78</v>
      </c>
      <c r="F1319" s="7" t="s">
        <v>79</v>
      </c>
      <c r="G1319" s="7" t="s">
        <v>13</v>
      </c>
      <c r="H1319" s="7" t="s">
        <v>3228</v>
      </c>
      <c r="I1319" s="16">
        <v>48.576000000000001</v>
      </c>
      <c r="J1319" s="16">
        <v>3</v>
      </c>
      <c r="K1319" s="16">
        <v>0.2</v>
      </c>
      <c r="L1319" s="38">
        <v>9.7151999999999941</v>
      </c>
      <c r="M1319" s="19">
        <f t="shared" si="180"/>
        <v>2016</v>
      </c>
      <c r="N1319" s="19">
        <f t="shared" si="181"/>
        <v>11</v>
      </c>
      <c r="O1319" s="19">
        <f t="shared" si="182"/>
        <v>47</v>
      </c>
      <c r="P1319" s="12">
        <f t="shared" si="183"/>
        <v>198901.4360000001</v>
      </c>
      <c r="Q1319" s="12">
        <f t="shared" si="184"/>
        <v>84229.333999999973</v>
      </c>
      <c r="R1319" s="12">
        <f t="shared" si="185"/>
        <v>18308.569299999999</v>
      </c>
      <c r="S1319" s="10">
        <f t="shared" si="186"/>
        <v>177</v>
      </c>
      <c r="T1319" s="10">
        <f t="shared" si="187"/>
        <v>27</v>
      </c>
      <c r="U1319" s="46">
        <f t="shared" si="188"/>
        <v>358.9915549019608</v>
      </c>
    </row>
    <row r="1320" spans="1:21" s="27" customFormat="1" x14ac:dyDescent="0.45">
      <c r="A1320" s="40">
        <v>42688</v>
      </c>
      <c r="B1320" s="9">
        <v>42694</v>
      </c>
      <c r="C1320" s="7" t="s">
        <v>9</v>
      </c>
      <c r="D1320" s="7" t="s">
        <v>300</v>
      </c>
      <c r="E1320" s="7" t="s">
        <v>127</v>
      </c>
      <c r="F1320" s="7" t="s">
        <v>79</v>
      </c>
      <c r="G1320" s="7" t="s">
        <v>13</v>
      </c>
      <c r="H1320" s="7" t="s">
        <v>3228</v>
      </c>
      <c r="I1320" s="16">
        <v>19.920000000000002</v>
      </c>
      <c r="J1320" s="16">
        <v>4</v>
      </c>
      <c r="K1320" s="16">
        <v>0</v>
      </c>
      <c r="L1320" s="38">
        <v>6.573599999999999</v>
      </c>
      <c r="M1320" s="19">
        <f t="shared" si="180"/>
        <v>2016</v>
      </c>
      <c r="N1320" s="19">
        <f t="shared" si="181"/>
        <v>11</v>
      </c>
      <c r="O1320" s="19">
        <f t="shared" si="182"/>
        <v>47</v>
      </c>
      <c r="P1320" s="12">
        <f t="shared" si="183"/>
        <v>198901.4360000001</v>
      </c>
      <c r="Q1320" s="12">
        <f t="shared" si="184"/>
        <v>84229.333999999973</v>
      </c>
      <c r="R1320" s="12">
        <f t="shared" si="185"/>
        <v>18308.569299999999</v>
      </c>
      <c r="S1320" s="10">
        <f t="shared" si="186"/>
        <v>177</v>
      </c>
      <c r="T1320" s="10">
        <f t="shared" si="187"/>
        <v>27</v>
      </c>
      <c r="U1320" s="46">
        <f t="shared" si="188"/>
        <v>358.9915549019608</v>
      </c>
    </row>
    <row r="1321" spans="1:21" s="27" customFormat="1" x14ac:dyDescent="0.45">
      <c r="A1321" s="40">
        <v>42689</v>
      </c>
      <c r="B1321" s="9">
        <v>42689</v>
      </c>
      <c r="C1321" s="7" t="s">
        <v>18</v>
      </c>
      <c r="D1321" s="7" t="s">
        <v>1041</v>
      </c>
      <c r="E1321" s="7" t="s">
        <v>44</v>
      </c>
      <c r="F1321" s="7" t="s">
        <v>12</v>
      </c>
      <c r="G1321" s="7" t="s">
        <v>13</v>
      </c>
      <c r="H1321" s="7" t="s">
        <v>29</v>
      </c>
      <c r="I1321" s="16">
        <v>630.024</v>
      </c>
      <c r="J1321" s="16">
        <v>4</v>
      </c>
      <c r="K1321" s="16">
        <v>0.4</v>
      </c>
      <c r="L1321" s="38">
        <v>-199.50760000000008</v>
      </c>
      <c r="M1321" s="19">
        <f t="shared" si="180"/>
        <v>2016</v>
      </c>
      <c r="N1321" s="19">
        <f t="shared" si="181"/>
        <v>11</v>
      </c>
      <c r="O1321" s="19">
        <f t="shared" si="182"/>
        <v>47</v>
      </c>
      <c r="P1321" s="12">
        <f t="shared" si="183"/>
        <v>198901.4360000001</v>
      </c>
      <c r="Q1321" s="12">
        <f t="shared" si="184"/>
        <v>84229.333999999973</v>
      </c>
      <c r="R1321" s="12">
        <f t="shared" si="185"/>
        <v>18308.569299999999</v>
      </c>
      <c r="S1321" s="10">
        <f t="shared" si="186"/>
        <v>177</v>
      </c>
      <c r="T1321" s="10">
        <f t="shared" si="187"/>
        <v>27</v>
      </c>
      <c r="U1321" s="46">
        <f t="shared" si="188"/>
        <v>358.9915549019608</v>
      </c>
    </row>
    <row r="1322" spans="1:21" s="27" customFormat="1" x14ac:dyDescent="0.45">
      <c r="A1322" s="40">
        <v>42692</v>
      </c>
      <c r="B1322" s="9">
        <v>42696</v>
      </c>
      <c r="C1322" s="7" t="s">
        <v>52</v>
      </c>
      <c r="D1322" s="7" t="s">
        <v>298</v>
      </c>
      <c r="E1322" s="7" t="s">
        <v>54</v>
      </c>
      <c r="F1322" s="7" t="s">
        <v>55</v>
      </c>
      <c r="G1322" s="7" t="s">
        <v>13</v>
      </c>
      <c r="H1322" s="7" t="s">
        <v>3226</v>
      </c>
      <c r="I1322" s="16">
        <v>255.108</v>
      </c>
      <c r="J1322" s="16">
        <v>6</v>
      </c>
      <c r="K1322" s="16">
        <v>0.3</v>
      </c>
      <c r="L1322" s="38">
        <v>-18.221999999999994</v>
      </c>
      <c r="M1322" s="19">
        <f t="shared" si="180"/>
        <v>2016</v>
      </c>
      <c r="N1322" s="19">
        <f t="shared" si="181"/>
        <v>11</v>
      </c>
      <c r="O1322" s="19">
        <f t="shared" si="182"/>
        <v>47</v>
      </c>
      <c r="P1322" s="12">
        <f t="shared" si="183"/>
        <v>198901.4360000001</v>
      </c>
      <c r="Q1322" s="12">
        <f t="shared" si="184"/>
        <v>84229.333999999973</v>
      </c>
      <c r="R1322" s="12">
        <f t="shared" si="185"/>
        <v>18308.569299999999</v>
      </c>
      <c r="S1322" s="10">
        <f t="shared" si="186"/>
        <v>177</v>
      </c>
      <c r="T1322" s="10">
        <f t="shared" si="187"/>
        <v>27</v>
      </c>
      <c r="U1322" s="46">
        <f t="shared" si="188"/>
        <v>358.9915549019608</v>
      </c>
    </row>
    <row r="1323" spans="1:21" s="27" customFormat="1" x14ac:dyDescent="0.45">
      <c r="A1323" s="40">
        <v>42692</v>
      </c>
      <c r="B1323" s="9">
        <v>42697</v>
      </c>
      <c r="C1323" s="7" t="s">
        <v>9</v>
      </c>
      <c r="D1323" s="7" t="s">
        <v>541</v>
      </c>
      <c r="E1323" s="7" t="s">
        <v>123</v>
      </c>
      <c r="F1323" s="7" t="s">
        <v>55</v>
      </c>
      <c r="G1323" s="7" t="s">
        <v>13</v>
      </c>
      <c r="H1323" s="7" t="s">
        <v>3226</v>
      </c>
      <c r="I1323" s="16">
        <v>301.95999999999998</v>
      </c>
      <c r="J1323" s="16">
        <v>2</v>
      </c>
      <c r="K1323" s="16">
        <v>0</v>
      </c>
      <c r="L1323" s="38">
        <v>33.215599999999995</v>
      </c>
      <c r="M1323" s="19">
        <f t="shared" si="180"/>
        <v>2016</v>
      </c>
      <c r="N1323" s="19">
        <f t="shared" si="181"/>
        <v>11</v>
      </c>
      <c r="O1323" s="19">
        <f t="shared" si="182"/>
        <v>47</v>
      </c>
      <c r="P1323" s="12">
        <f t="shared" si="183"/>
        <v>198901.4360000001</v>
      </c>
      <c r="Q1323" s="12">
        <f t="shared" si="184"/>
        <v>84229.333999999973</v>
      </c>
      <c r="R1323" s="12">
        <f t="shared" si="185"/>
        <v>18308.569299999999</v>
      </c>
      <c r="S1323" s="10">
        <f t="shared" si="186"/>
        <v>177</v>
      </c>
      <c r="T1323" s="10">
        <f t="shared" si="187"/>
        <v>27</v>
      </c>
      <c r="U1323" s="46">
        <f t="shared" si="188"/>
        <v>358.9915549019608</v>
      </c>
    </row>
    <row r="1324" spans="1:21" s="27" customFormat="1" x14ac:dyDescent="0.45">
      <c r="A1324" s="40">
        <v>42693</v>
      </c>
      <c r="B1324" s="9">
        <v>42698</v>
      </c>
      <c r="C1324" s="7" t="s">
        <v>9</v>
      </c>
      <c r="D1324" s="7" t="s">
        <v>95</v>
      </c>
      <c r="E1324" s="7" t="s">
        <v>54</v>
      </c>
      <c r="F1324" s="7" t="s">
        <v>55</v>
      </c>
      <c r="G1324" s="7" t="s">
        <v>13</v>
      </c>
      <c r="H1324" s="7" t="s">
        <v>3228</v>
      </c>
      <c r="I1324" s="16">
        <v>2.3280000000000003</v>
      </c>
      <c r="J1324" s="16">
        <v>2</v>
      </c>
      <c r="K1324" s="16">
        <v>0.6</v>
      </c>
      <c r="L1324" s="38">
        <v>-0.75660000000000016</v>
      </c>
      <c r="M1324" s="19">
        <f t="shared" si="180"/>
        <v>2016</v>
      </c>
      <c r="N1324" s="19">
        <f t="shared" si="181"/>
        <v>11</v>
      </c>
      <c r="O1324" s="19">
        <f t="shared" si="182"/>
        <v>47</v>
      </c>
      <c r="P1324" s="12">
        <f t="shared" si="183"/>
        <v>198901.4360000001</v>
      </c>
      <c r="Q1324" s="12">
        <f t="shared" si="184"/>
        <v>84229.333999999973</v>
      </c>
      <c r="R1324" s="12">
        <f t="shared" si="185"/>
        <v>18308.569299999999</v>
      </c>
      <c r="S1324" s="10">
        <f t="shared" si="186"/>
        <v>177</v>
      </c>
      <c r="T1324" s="10">
        <f t="shared" si="187"/>
        <v>27</v>
      </c>
      <c r="U1324" s="46">
        <f t="shared" si="188"/>
        <v>358.9915549019608</v>
      </c>
    </row>
    <row r="1325" spans="1:21" s="27" customFormat="1" x14ac:dyDescent="0.45">
      <c r="A1325" s="40">
        <v>42693</v>
      </c>
      <c r="B1325" s="9">
        <v>42697</v>
      </c>
      <c r="C1325" s="7" t="s">
        <v>18</v>
      </c>
      <c r="D1325" s="7" t="s">
        <v>48</v>
      </c>
      <c r="E1325" s="7" t="s">
        <v>49</v>
      </c>
      <c r="F1325" s="7" t="s">
        <v>21</v>
      </c>
      <c r="G1325" s="7" t="s">
        <v>13</v>
      </c>
      <c r="H1325" s="7" t="s">
        <v>3228</v>
      </c>
      <c r="I1325" s="16">
        <v>31.96</v>
      </c>
      <c r="J1325" s="16">
        <v>2</v>
      </c>
      <c r="K1325" s="16">
        <v>0</v>
      </c>
      <c r="L1325" s="38">
        <v>1.597999999999999</v>
      </c>
      <c r="M1325" s="19">
        <f t="shared" si="180"/>
        <v>2016</v>
      </c>
      <c r="N1325" s="19">
        <f t="shared" si="181"/>
        <v>11</v>
      </c>
      <c r="O1325" s="19">
        <f t="shared" si="182"/>
        <v>47</v>
      </c>
      <c r="P1325" s="12">
        <f t="shared" si="183"/>
        <v>198901.4360000001</v>
      </c>
      <c r="Q1325" s="12">
        <f t="shared" si="184"/>
        <v>84229.333999999973</v>
      </c>
      <c r="R1325" s="12">
        <f t="shared" si="185"/>
        <v>18308.569299999999</v>
      </c>
      <c r="S1325" s="10">
        <f t="shared" si="186"/>
        <v>177</v>
      </c>
      <c r="T1325" s="10">
        <f t="shared" si="187"/>
        <v>27</v>
      </c>
      <c r="U1325" s="46">
        <f t="shared" si="188"/>
        <v>358.9915549019608</v>
      </c>
    </row>
    <row r="1326" spans="1:21" s="27" customFormat="1" x14ac:dyDescent="0.45">
      <c r="A1326" s="40">
        <v>42694</v>
      </c>
      <c r="B1326" s="9">
        <v>42698</v>
      </c>
      <c r="C1326" s="7" t="s">
        <v>52</v>
      </c>
      <c r="D1326" s="7" t="s">
        <v>248</v>
      </c>
      <c r="E1326" s="7" t="s">
        <v>249</v>
      </c>
      <c r="F1326" s="7" t="s">
        <v>79</v>
      </c>
      <c r="G1326" s="7" t="s">
        <v>13</v>
      </c>
      <c r="H1326" s="7" t="s">
        <v>14</v>
      </c>
      <c r="I1326" s="16">
        <v>86.97</v>
      </c>
      <c r="J1326" s="16">
        <v>3</v>
      </c>
      <c r="K1326" s="16">
        <v>0.5</v>
      </c>
      <c r="L1326" s="38">
        <v>-48.703199999999995</v>
      </c>
      <c r="M1326" s="19">
        <f t="shared" si="180"/>
        <v>2016</v>
      </c>
      <c r="N1326" s="19">
        <f t="shared" si="181"/>
        <v>11</v>
      </c>
      <c r="O1326" s="19">
        <f t="shared" si="182"/>
        <v>48</v>
      </c>
      <c r="P1326" s="12">
        <f t="shared" si="183"/>
        <v>198901.4360000001</v>
      </c>
      <c r="Q1326" s="12">
        <f t="shared" si="184"/>
        <v>84229.333999999973</v>
      </c>
      <c r="R1326" s="12">
        <f t="shared" si="185"/>
        <v>18172.3145</v>
      </c>
      <c r="S1326" s="10">
        <f t="shared" si="186"/>
        <v>212</v>
      </c>
      <c r="T1326" s="10">
        <f t="shared" si="187"/>
        <v>36</v>
      </c>
      <c r="U1326" s="46">
        <f t="shared" si="188"/>
        <v>342.87385849056602</v>
      </c>
    </row>
    <row r="1327" spans="1:21" s="27" customFormat="1" x14ac:dyDescent="0.45">
      <c r="A1327" s="40">
        <v>42694</v>
      </c>
      <c r="B1327" s="9">
        <v>42701</v>
      </c>
      <c r="C1327" s="7" t="s">
        <v>18</v>
      </c>
      <c r="D1327" s="7" t="s">
        <v>95</v>
      </c>
      <c r="E1327" s="7" t="s">
        <v>54</v>
      </c>
      <c r="F1327" s="7" t="s">
        <v>55</v>
      </c>
      <c r="G1327" s="7" t="s">
        <v>13</v>
      </c>
      <c r="H1327" s="7" t="s">
        <v>3226</v>
      </c>
      <c r="I1327" s="16">
        <v>318.43</v>
      </c>
      <c r="J1327" s="16">
        <v>5</v>
      </c>
      <c r="K1327" s="16">
        <v>0.3</v>
      </c>
      <c r="L1327" s="38">
        <v>-77.333000000000013</v>
      </c>
      <c r="M1327" s="19">
        <f t="shared" si="180"/>
        <v>2016</v>
      </c>
      <c r="N1327" s="19">
        <f t="shared" si="181"/>
        <v>11</v>
      </c>
      <c r="O1327" s="19">
        <f t="shared" si="182"/>
        <v>48</v>
      </c>
      <c r="P1327" s="12">
        <f t="shared" si="183"/>
        <v>198901.4360000001</v>
      </c>
      <c r="Q1327" s="12">
        <f t="shared" si="184"/>
        <v>84229.333999999973</v>
      </c>
      <c r="R1327" s="12">
        <f t="shared" si="185"/>
        <v>18172.3145</v>
      </c>
      <c r="S1327" s="10">
        <f t="shared" si="186"/>
        <v>212</v>
      </c>
      <c r="T1327" s="10">
        <f t="shared" si="187"/>
        <v>36</v>
      </c>
      <c r="U1327" s="46">
        <f t="shared" si="188"/>
        <v>342.87385849056602</v>
      </c>
    </row>
    <row r="1328" spans="1:21" s="27" customFormat="1" x14ac:dyDescent="0.45">
      <c r="A1328" s="40">
        <v>42694</v>
      </c>
      <c r="B1328" s="9">
        <v>42701</v>
      </c>
      <c r="C1328" s="7" t="s">
        <v>18</v>
      </c>
      <c r="D1328" s="7" t="s">
        <v>95</v>
      </c>
      <c r="E1328" s="7" t="s">
        <v>54</v>
      </c>
      <c r="F1328" s="7" t="s">
        <v>55</v>
      </c>
      <c r="G1328" s="7" t="s">
        <v>13</v>
      </c>
      <c r="H1328" s="7" t="s">
        <v>3228</v>
      </c>
      <c r="I1328" s="16">
        <v>7.0679999999999996</v>
      </c>
      <c r="J1328" s="16">
        <v>3</v>
      </c>
      <c r="K1328" s="16">
        <v>0.6</v>
      </c>
      <c r="L1328" s="38">
        <v>-2.8271999999999995</v>
      </c>
      <c r="M1328" s="19">
        <f t="shared" si="180"/>
        <v>2016</v>
      </c>
      <c r="N1328" s="19">
        <f t="shared" si="181"/>
        <v>11</v>
      </c>
      <c r="O1328" s="19">
        <f t="shared" si="182"/>
        <v>48</v>
      </c>
      <c r="P1328" s="12">
        <f t="shared" si="183"/>
        <v>198901.4360000001</v>
      </c>
      <c r="Q1328" s="12">
        <f t="shared" si="184"/>
        <v>84229.333999999973</v>
      </c>
      <c r="R1328" s="12">
        <f t="shared" si="185"/>
        <v>18172.3145</v>
      </c>
      <c r="S1328" s="10">
        <f t="shared" si="186"/>
        <v>212</v>
      </c>
      <c r="T1328" s="10">
        <f t="shared" si="187"/>
        <v>36</v>
      </c>
      <c r="U1328" s="46">
        <f t="shared" si="188"/>
        <v>342.87385849056602</v>
      </c>
    </row>
    <row r="1329" spans="1:21" s="27" customFormat="1" x14ac:dyDescent="0.45">
      <c r="A1329" s="40">
        <v>42694</v>
      </c>
      <c r="B1329" s="9">
        <v>42699</v>
      </c>
      <c r="C1329" s="7" t="s">
        <v>18</v>
      </c>
      <c r="D1329" s="7" t="s">
        <v>2494</v>
      </c>
      <c r="E1329" s="7" t="s">
        <v>28</v>
      </c>
      <c r="F1329" s="7" t="s">
        <v>12</v>
      </c>
      <c r="G1329" s="7" t="s">
        <v>13</v>
      </c>
      <c r="H1329" s="7" t="s">
        <v>14</v>
      </c>
      <c r="I1329" s="16">
        <v>289.56799999999998</v>
      </c>
      <c r="J1329" s="16">
        <v>2</v>
      </c>
      <c r="K1329" s="16">
        <v>0.2</v>
      </c>
      <c r="L1329" s="38">
        <v>10.858799999999974</v>
      </c>
      <c r="M1329" s="19">
        <f t="shared" si="180"/>
        <v>2016</v>
      </c>
      <c r="N1329" s="19">
        <f t="shared" si="181"/>
        <v>11</v>
      </c>
      <c r="O1329" s="19">
        <f t="shared" si="182"/>
        <v>48</v>
      </c>
      <c r="P1329" s="12">
        <f t="shared" si="183"/>
        <v>198901.4360000001</v>
      </c>
      <c r="Q1329" s="12">
        <f t="shared" si="184"/>
        <v>84229.333999999973</v>
      </c>
      <c r="R1329" s="12">
        <f t="shared" si="185"/>
        <v>18172.3145</v>
      </c>
      <c r="S1329" s="10">
        <f t="shared" si="186"/>
        <v>212</v>
      </c>
      <c r="T1329" s="10">
        <f t="shared" si="187"/>
        <v>36</v>
      </c>
      <c r="U1329" s="46">
        <f t="shared" si="188"/>
        <v>342.87385849056602</v>
      </c>
    </row>
    <row r="1330" spans="1:21" s="27" customFormat="1" x14ac:dyDescent="0.45">
      <c r="A1330" s="40">
        <v>42695</v>
      </c>
      <c r="B1330" s="9">
        <v>42700</v>
      </c>
      <c r="C1330" s="7" t="s">
        <v>9</v>
      </c>
      <c r="D1330" s="7" t="s">
        <v>2548</v>
      </c>
      <c r="E1330" s="7" t="s">
        <v>212</v>
      </c>
      <c r="F1330" s="7" t="s">
        <v>21</v>
      </c>
      <c r="G1330" s="7" t="s">
        <v>13</v>
      </c>
      <c r="H1330" s="7" t="s">
        <v>3226</v>
      </c>
      <c r="I1330" s="16">
        <v>195.136</v>
      </c>
      <c r="J1330" s="16">
        <v>4</v>
      </c>
      <c r="K1330" s="16">
        <v>0.2</v>
      </c>
      <c r="L1330" s="38">
        <v>-12.196000000000005</v>
      </c>
      <c r="M1330" s="19">
        <f t="shared" si="180"/>
        <v>2016</v>
      </c>
      <c r="N1330" s="19">
        <f t="shared" si="181"/>
        <v>11</v>
      </c>
      <c r="O1330" s="19">
        <f t="shared" si="182"/>
        <v>48</v>
      </c>
      <c r="P1330" s="12">
        <f t="shared" si="183"/>
        <v>198901.4360000001</v>
      </c>
      <c r="Q1330" s="12">
        <f t="shared" si="184"/>
        <v>84229.333999999973</v>
      </c>
      <c r="R1330" s="12">
        <f t="shared" si="185"/>
        <v>18172.3145</v>
      </c>
      <c r="S1330" s="10">
        <f t="shared" si="186"/>
        <v>212</v>
      </c>
      <c r="T1330" s="10">
        <f t="shared" si="187"/>
        <v>36</v>
      </c>
      <c r="U1330" s="46">
        <f t="shared" si="188"/>
        <v>342.87385849056602</v>
      </c>
    </row>
    <row r="1331" spans="1:21" s="27" customFormat="1" x14ac:dyDescent="0.45">
      <c r="A1331" s="40">
        <v>42695</v>
      </c>
      <c r="B1331" s="9">
        <v>42700</v>
      </c>
      <c r="C1331" s="7" t="s">
        <v>9</v>
      </c>
      <c r="D1331" s="7" t="s">
        <v>248</v>
      </c>
      <c r="E1331" s="7" t="s">
        <v>249</v>
      </c>
      <c r="F1331" s="7" t="s">
        <v>79</v>
      </c>
      <c r="G1331" s="7" t="s">
        <v>13</v>
      </c>
      <c r="H1331" s="7" t="s">
        <v>3226</v>
      </c>
      <c r="I1331" s="16">
        <v>127.554</v>
      </c>
      <c r="J1331" s="16">
        <v>3</v>
      </c>
      <c r="K1331" s="16">
        <v>0.3</v>
      </c>
      <c r="L1331" s="38">
        <v>-9.1109999999999971</v>
      </c>
      <c r="M1331" s="19">
        <f t="shared" si="180"/>
        <v>2016</v>
      </c>
      <c r="N1331" s="19">
        <f t="shared" si="181"/>
        <v>11</v>
      </c>
      <c r="O1331" s="19">
        <f t="shared" si="182"/>
        <v>48</v>
      </c>
      <c r="P1331" s="12">
        <f t="shared" si="183"/>
        <v>198901.4360000001</v>
      </c>
      <c r="Q1331" s="12">
        <f t="shared" si="184"/>
        <v>84229.333999999973</v>
      </c>
      <c r="R1331" s="12">
        <f t="shared" si="185"/>
        <v>18172.3145</v>
      </c>
      <c r="S1331" s="10">
        <f t="shared" si="186"/>
        <v>212</v>
      </c>
      <c r="T1331" s="10">
        <f t="shared" si="187"/>
        <v>36</v>
      </c>
      <c r="U1331" s="46">
        <f t="shared" si="188"/>
        <v>342.87385849056602</v>
      </c>
    </row>
    <row r="1332" spans="1:21" s="27" customFormat="1" x14ac:dyDescent="0.45">
      <c r="A1332" s="40">
        <v>42695</v>
      </c>
      <c r="B1332" s="9">
        <v>42700</v>
      </c>
      <c r="C1332" s="7" t="s">
        <v>9</v>
      </c>
      <c r="D1332" s="7" t="s">
        <v>248</v>
      </c>
      <c r="E1332" s="7" t="s">
        <v>249</v>
      </c>
      <c r="F1332" s="7" t="s">
        <v>79</v>
      </c>
      <c r="G1332" s="7" t="s">
        <v>13</v>
      </c>
      <c r="H1332" s="7" t="s">
        <v>3228</v>
      </c>
      <c r="I1332" s="16">
        <v>77.951999999999998</v>
      </c>
      <c r="J1332" s="16">
        <v>3</v>
      </c>
      <c r="K1332" s="16">
        <v>0.2</v>
      </c>
      <c r="L1332" s="38">
        <v>15.590399999999995</v>
      </c>
      <c r="M1332" s="19">
        <f t="shared" si="180"/>
        <v>2016</v>
      </c>
      <c r="N1332" s="19">
        <f t="shared" si="181"/>
        <v>11</v>
      </c>
      <c r="O1332" s="19">
        <f t="shared" si="182"/>
        <v>48</v>
      </c>
      <c r="P1332" s="12">
        <f t="shared" si="183"/>
        <v>198901.4360000001</v>
      </c>
      <c r="Q1332" s="12">
        <f t="shared" si="184"/>
        <v>84229.333999999973</v>
      </c>
      <c r="R1332" s="12">
        <f t="shared" si="185"/>
        <v>18172.3145</v>
      </c>
      <c r="S1332" s="10">
        <f t="shared" si="186"/>
        <v>212</v>
      </c>
      <c r="T1332" s="10">
        <f t="shared" si="187"/>
        <v>36</v>
      </c>
      <c r="U1332" s="46">
        <f t="shared" si="188"/>
        <v>342.87385849056602</v>
      </c>
    </row>
    <row r="1333" spans="1:21" s="27" customFormat="1" x14ac:dyDescent="0.45">
      <c r="A1333" s="40">
        <v>42695</v>
      </c>
      <c r="B1333" s="9">
        <v>42695</v>
      </c>
      <c r="C1333" s="7" t="s">
        <v>52</v>
      </c>
      <c r="D1333" s="7" t="s">
        <v>138</v>
      </c>
      <c r="E1333" s="7" t="s">
        <v>139</v>
      </c>
      <c r="F1333" s="7" t="s">
        <v>79</v>
      </c>
      <c r="G1333" s="7" t="s">
        <v>13</v>
      </c>
      <c r="H1333" s="7" t="s">
        <v>14</v>
      </c>
      <c r="I1333" s="16">
        <v>113.56800000000001</v>
      </c>
      <c r="J1333" s="16">
        <v>2</v>
      </c>
      <c r="K1333" s="16">
        <v>0.2</v>
      </c>
      <c r="L1333" s="38">
        <v>12.776399999999988</v>
      </c>
      <c r="M1333" s="19">
        <f t="shared" si="180"/>
        <v>2016</v>
      </c>
      <c r="N1333" s="19">
        <f t="shared" si="181"/>
        <v>11</v>
      </c>
      <c r="O1333" s="19">
        <f t="shared" si="182"/>
        <v>48</v>
      </c>
      <c r="P1333" s="12">
        <f t="shared" si="183"/>
        <v>198901.4360000001</v>
      </c>
      <c r="Q1333" s="12">
        <f t="shared" si="184"/>
        <v>84229.333999999973</v>
      </c>
      <c r="R1333" s="12">
        <f t="shared" si="185"/>
        <v>18172.3145</v>
      </c>
      <c r="S1333" s="10">
        <f t="shared" si="186"/>
        <v>212</v>
      </c>
      <c r="T1333" s="10">
        <f t="shared" si="187"/>
        <v>36</v>
      </c>
      <c r="U1333" s="46">
        <f t="shared" si="188"/>
        <v>342.87385849056602</v>
      </c>
    </row>
    <row r="1334" spans="1:21" s="27" customFormat="1" x14ac:dyDescent="0.45">
      <c r="A1334" s="40">
        <v>42696</v>
      </c>
      <c r="B1334" s="9">
        <v>42700</v>
      </c>
      <c r="C1334" s="7" t="s">
        <v>18</v>
      </c>
      <c r="D1334" s="7" t="s">
        <v>138</v>
      </c>
      <c r="E1334" s="7" t="s">
        <v>139</v>
      </c>
      <c r="F1334" s="7" t="s">
        <v>79</v>
      </c>
      <c r="G1334" s="7" t="s">
        <v>13</v>
      </c>
      <c r="H1334" s="7" t="s">
        <v>3228</v>
      </c>
      <c r="I1334" s="16">
        <v>39.880000000000003</v>
      </c>
      <c r="J1334" s="16">
        <v>2</v>
      </c>
      <c r="K1334" s="16">
        <v>0</v>
      </c>
      <c r="L1334" s="38">
        <v>11.166400000000003</v>
      </c>
      <c r="M1334" s="19">
        <f t="shared" si="180"/>
        <v>2016</v>
      </c>
      <c r="N1334" s="19">
        <f t="shared" si="181"/>
        <v>11</v>
      </c>
      <c r="O1334" s="19">
        <f t="shared" si="182"/>
        <v>48</v>
      </c>
      <c r="P1334" s="12">
        <f t="shared" si="183"/>
        <v>198901.4360000001</v>
      </c>
      <c r="Q1334" s="12">
        <f t="shared" si="184"/>
        <v>84229.333999999973</v>
      </c>
      <c r="R1334" s="12">
        <f t="shared" si="185"/>
        <v>18172.3145</v>
      </c>
      <c r="S1334" s="10">
        <f t="shared" si="186"/>
        <v>212</v>
      </c>
      <c r="T1334" s="10">
        <f t="shared" si="187"/>
        <v>36</v>
      </c>
      <c r="U1334" s="46">
        <f t="shared" si="188"/>
        <v>342.87385849056602</v>
      </c>
    </row>
    <row r="1335" spans="1:21" s="27" customFormat="1" x14ac:dyDescent="0.45">
      <c r="A1335" s="40">
        <v>42697</v>
      </c>
      <c r="B1335" s="9">
        <v>42697</v>
      </c>
      <c r="C1335" s="7" t="s">
        <v>18</v>
      </c>
      <c r="D1335" s="7" t="s">
        <v>77</v>
      </c>
      <c r="E1335" s="7" t="s">
        <v>78</v>
      </c>
      <c r="F1335" s="7" t="s">
        <v>79</v>
      </c>
      <c r="G1335" s="7" t="s">
        <v>13</v>
      </c>
      <c r="H1335" s="7" t="s">
        <v>3228</v>
      </c>
      <c r="I1335" s="16">
        <v>14.368000000000002</v>
      </c>
      <c r="J1335" s="16">
        <v>2</v>
      </c>
      <c r="K1335" s="16">
        <v>0.2</v>
      </c>
      <c r="L1335" s="38">
        <v>3.9512</v>
      </c>
      <c r="M1335" s="19">
        <f t="shared" si="180"/>
        <v>2016</v>
      </c>
      <c r="N1335" s="19">
        <f t="shared" si="181"/>
        <v>11</v>
      </c>
      <c r="O1335" s="19">
        <f t="shared" si="182"/>
        <v>48</v>
      </c>
      <c r="P1335" s="12">
        <f t="shared" si="183"/>
        <v>198901.4360000001</v>
      </c>
      <c r="Q1335" s="12">
        <f t="shared" si="184"/>
        <v>84229.333999999973</v>
      </c>
      <c r="R1335" s="12">
        <f t="shared" si="185"/>
        <v>18172.3145</v>
      </c>
      <c r="S1335" s="10">
        <f t="shared" si="186"/>
        <v>212</v>
      </c>
      <c r="T1335" s="10">
        <f t="shared" si="187"/>
        <v>36</v>
      </c>
      <c r="U1335" s="46">
        <f t="shared" si="188"/>
        <v>342.87385849056602</v>
      </c>
    </row>
    <row r="1336" spans="1:21" s="27" customFormat="1" x14ac:dyDescent="0.45">
      <c r="A1336" s="40">
        <v>42697</v>
      </c>
      <c r="B1336" s="9">
        <v>42697</v>
      </c>
      <c r="C1336" s="7" t="s">
        <v>18</v>
      </c>
      <c r="D1336" s="7" t="s">
        <v>77</v>
      </c>
      <c r="E1336" s="7" t="s">
        <v>78</v>
      </c>
      <c r="F1336" s="7" t="s">
        <v>79</v>
      </c>
      <c r="G1336" s="7" t="s">
        <v>13</v>
      </c>
      <c r="H1336" s="7" t="s">
        <v>3228</v>
      </c>
      <c r="I1336" s="16">
        <v>70.448000000000008</v>
      </c>
      <c r="J1336" s="16">
        <v>7</v>
      </c>
      <c r="K1336" s="16">
        <v>0.2</v>
      </c>
      <c r="L1336" s="38">
        <v>12.328399999999988</v>
      </c>
      <c r="M1336" s="19">
        <f t="shared" si="180"/>
        <v>2016</v>
      </c>
      <c r="N1336" s="19">
        <f t="shared" si="181"/>
        <v>11</v>
      </c>
      <c r="O1336" s="19">
        <f t="shared" si="182"/>
        <v>48</v>
      </c>
      <c r="P1336" s="12">
        <f t="shared" si="183"/>
        <v>198901.4360000001</v>
      </c>
      <c r="Q1336" s="12">
        <f t="shared" si="184"/>
        <v>84229.333999999973</v>
      </c>
      <c r="R1336" s="12">
        <f t="shared" si="185"/>
        <v>18172.3145</v>
      </c>
      <c r="S1336" s="10">
        <f t="shared" si="186"/>
        <v>212</v>
      </c>
      <c r="T1336" s="10">
        <f t="shared" si="187"/>
        <v>36</v>
      </c>
      <c r="U1336" s="46">
        <f t="shared" si="188"/>
        <v>342.87385849056602</v>
      </c>
    </row>
    <row r="1337" spans="1:21" s="27" customFormat="1" x14ac:dyDescent="0.45">
      <c r="A1337" s="40">
        <v>42698</v>
      </c>
      <c r="B1337" s="9">
        <v>42705</v>
      </c>
      <c r="C1337" s="7" t="s">
        <v>52</v>
      </c>
      <c r="D1337" s="7" t="s">
        <v>19</v>
      </c>
      <c r="E1337" s="7" t="s">
        <v>20</v>
      </c>
      <c r="F1337" s="7" t="s">
        <v>21</v>
      </c>
      <c r="G1337" s="7" t="s">
        <v>13</v>
      </c>
      <c r="H1337" s="7" t="s">
        <v>3228</v>
      </c>
      <c r="I1337" s="16">
        <v>9.94</v>
      </c>
      <c r="J1337" s="16">
        <v>2</v>
      </c>
      <c r="K1337" s="16">
        <v>0</v>
      </c>
      <c r="L1337" s="38">
        <v>3.0813999999999995</v>
      </c>
      <c r="M1337" s="19">
        <f t="shared" si="180"/>
        <v>2016</v>
      </c>
      <c r="N1337" s="19">
        <f t="shared" si="181"/>
        <v>11</v>
      </c>
      <c r="O1337" s="19">
        <f t="shared" si="182"/>
        <v>48</v>
      </c>
      <c r="P1337" s="12">
        <f t="shared" si="183"/>
        <v>198901.4360000001</v>
      </c>
      <c r="Q1337" s="12">
        <f t="shared" si="184"/>
        <v>84229.333999999973</v>
      </c>
      <c r="R1337" s="12">
        <f t="shared" si="185"/>
        <v>18172.3145</v>
      </c>
      <c r="S1337" s="10">
        <f t="shared" si="186"/>
        <v>212</v>
      </c>
      <c r="T1337" s="10">
        <f t="shared" si="187"/>
        <v>36</v>
      </c>
      <c r="U1337" s="46">
        <f t="shared" si="188"/>
        <v>342.87385849056602</v>
      </c>
    </row>
    <row r="1338" spans="1:21" s="27" customFormat="1" x14ac:dyDescent="0.45">
      <c r="A1338" s="40">
        <v>42698</v>
      </c>
      <c r="B1338" s="9">
        <v>42704</v>
      </c>
      <c r="C1338" s="7" t="s">
        <v>18</v>
      </c>
      <c r="D1338" s="7" t="s">
        <v>19</v>
      </c>
      <c r="E1338" s="7" t="s">
        <v>20</v>
      </c>
      <c r="F1338" s="7" t="s">
        <v>21</v>
      </c>
      <c r="G1338" s="7" t="s">
        <v>13</v>
      </c>
      <c r="H1338" s="7" t="s">
        <v>3226</v>
      </c>
      <c r="I1338" s="16">
        <v>1684.7520000000002</v>
      </c>
      <c r="J1338" s="16">
        <v>6</v>
      </c>
      <c r="K1338" s="16">
        <v>0.2</v>
      </c>
      <c r="L1338" s="38">
        <v>210.59399999999977</v>
      </c>
      <c r="M1338" s="19">
        <f t="shared" si="180"/>
        <v>2016</v>
      </c>
      <c r="N1338" s="19">
        <f t="shared" si="181"/>
        <v>11</v>
      </c>
      <c r="O1338" s="19">
        <f t="shared" si="182"/>
        <v>48</v>
      </c>
      <c r="P1338" s="12">
        <f t="shared" si="183"/>
        <v>198901.4360000001</v>
      </c>
      <c r="Q1338" s="12">
        <f t="shared" si="184"/>
        <v>84229.333999999973</v>
      </c>
      <c r="R1338" s="12">
        <f t="shared" si="185"/>
        <v>18172.3145</v>
      </c>
      <c r="S1338" s="10">
        <f t="shared" si="186"/>
        <v>212</v>
      </c>
      <c r="T1338" s="10">
        <f t="shared" si="187"/>
        <v>36</v>
      </c>
      <c r="U1338" s="46">
        <f t="shared" si="188"/>
        <v>342.87385849056602</v>
      </c>
    </row>
    <row r="1339" spans="1:21" s="27" customFormat="1" x14ac:dyDescent="0.45">
      <c r="A1339" s="40">
        <v>42698</v>
      </c>
      <c r="B1339" s="9">
        <v>42701</v>
      </c>
      <c r="C1339" s="7" t="s">
        <v>18</v>
      </c>
      <c r="D1339" s="7" t="s">
        <v>1940</v>
      </c>
      <c r="E1339" s="7" t="s">
        <v>1255</v>
      </c>
      <c r="F1339" s="7" t="s">
        <v>79</v>
      </c>
      <c r="G1339" s="7" t="s">
        <v>13</v>
      </c>
      <c r="H1339" s="7" t="s">
        <v>3228</v>
      </c>
      <c r="I1339" s="16">
        <v>207.76</v>
      </c>
      <c r="J1339" s="16">
        <v>4</v>
      </c>
      <c r="K1339" s="16">
        <v>0</v>
      </c>
      <c r="L1339" s="38">
        <v>85.181600000000003</v>
      </c>
      <c r="M1339" s="19">
        <f t="shared" si="180"/>
        <v>2016</v>
      </c>
      <c r="N1339" s="19">
        <f t="shared" si="181"/>
        <v>11</v>
      </c>
      <c r="O1339" s="19">
        <f t="shared" si="182"/>
        <v>48</v>
      </c>
      <c r="P1339" s="12">
        <f t="shared" si="183"/>
        <v>198901.4360000001</v>
      </c>
      <c r="Q1339" s="12">
        <f t="shared" si="184"/>
        <v>84229.333999999973</v>
      </c>
      <c r="R1339" s="12">
        <f t="shared" si="185"/>
        <v>18172.3145</v>
      </c>
      <c r="S1339" s="10">
        <f t="shared" si="186"/>
        <v>212</v>
      </c>
      <c r="T1339" s="10">
        <f t="shared" si="187"/>
        <v>36</v>
      </c>
      <c r="U1339" s="46">
        <f t="shared" si="188"/>
        <v>342.87385849056602</v>
      </c>
    </row>
    <row r="1340" spans="1:21" s="27" customFormat="1" x14ac:dyDescent="0.45">
      <c r="A1340" s="40">
        <v>42698</v>
      </c>
      <c r="B1340" s="9">
        <v>42705</v>
      </c>
      <c r="C1340" s="7" t="s">
        <v>52</v>
      </c>
      <c r="D1340" s="7" t="s">
        <v>48</v>
      </c>
      <c r="E1340" s="7" t="s">
        <v>49</v>
      </c>
      <c r="F1340" s="7" t="s">
        <v>21</v>
      </c>
      <c r="G1340" s="7" t="s">
        <v>13</v>
      </c>
      <c r="H1340" s="7" t="s">
        <v>3228</v>
      </c>
      <c r="I1340" s="16">
        <v>82.26</v>
      </c>
      <c r="J1340" s="16">
        <v>3</v>
      </c>
      <c r="K1340" s="16">
        <v>0</v>
      </c>
      <c r="L1340" s="38">
        <v>33.726600000000005</v>
      </c>
      <c r="M1340" s="19">
        <f t="shared" si="180"/>
        <v>2016</v>
      </c>
      <c r="N1340" s="19">
        <f t="shared" si="181"/>
        <v>11</v>
      </c>
      <c r="O1340" s="19">
        <f t="shared" si="182"/>
        <v>48</v>
      </c>
      <c r="P1340" s="12">
        <f t="shared" si="183"/>
        <v>198901.4360000001</v>
      </c>
      <c r="Q1340" s="12">
        <f t="shared" si="184"/>
        <v>84229.333999999973</v>
      </c>
      <c r="R1340" s="12">
        <f t="shared" si="185"/>
        <v>18172.3145</v>
      </c>
      <c r="S1340" s="10">
        <f t="shared" si="186"/>
        <v>212</v>
      </c>
      <c r="T1340" s="10">
        <f t="shared" si="187"/>
        <v>36</v>
      </c>
      <c r="U1340" s="46">
        <f t="shared" si="188"/>
        <v>342.87385849056602</v>
      </c>
    </row>
    <row r="1341" spans="1:21" s="27" customFormat="1" x14ac:dyDescent="0.45">
      <c r="A1341" s="40">
        <v>42698</v>
      </c>
      <c r="B1341" s="9">
        <v>42704</v>
      </c>
      <c r="C1341" s="7" t="s">
        <v>52</v>
      </c>
      <c r="D1341" s="7" t="s">
        <v>1091</v>
      </c>
      <c r="E1341" s="7" t="s">
        <v>28</v>
      </c>
      <c r="F1341" s="7" t="s">
        <v>12</v>
      </c>
      <c r="G1341" s="7" t="s">
        <v>13</v>
      </c>
      <c r="H1341" s="7" t="s">
        <v>14</v>
      </c>
      <c r="I1341" s="16">
        <v>339.92000000000007</v>
      </c>
      <c r="J1341" s="16">
        <v>5</v>
      </c>
      <c r="K1341" s="16">
        <v>0.2</v>
      </c>
      <c r="L1341" s="38">
        <v>8.4979999999999762</v>
      </c>
      <c r="M1341" s="19">
        <f t="shared" si="180"/>
        <v>2016</v>
      </c>
      <c r="N1341" s="19">
        <f t="shared" si="181"/>
        <v>11</v>
      </c>
      <c r="O1341" s="19">
        <f t="shared" si="182"/>
        <v>48</v>
      </c>
      <c r="P1341" s="12">
        <f t="shared" si="183"/>
        <v>198901.4360000001</v>
      </c>
      <c r="Q1341" s="12">
        <f t="shared" si="184"/>
        <v>84229.333999999973</v>
      </c>
      <c r="R1341" s="12">
        <f t="shared" si="185"/>
        <v>18172.3145</v>
      </c>
      <c r="S1341" s="10">
        <f t="shared" si="186"/>
        <v>212</v>
      </c>
      <c r="T1341" s="10">
        <f t="shared" si="187"/>
        <v>36</v>
      </c>
      <c r="U1341" s="46">
        <f t="shared" si="188"/>
        <v>342.87385849056602</v>
      </c>
    </row>
    <row r="1342" spans="1:21" s="27" customFormat="1" x14ac:dyDescent="0.45">
      <c r="A1342" s="40">
        <v>42699</v>
      </c>
      <c r="B1342" s="9">
        <v>42703</v>
      </c>
      <c r="C1342" s="7" t="s">
        <v>18</v>
      </c>
      <c r="D1342" s="7" t="s">
        <v>169</v>
      </c>
      <c r="E1342" s="7" t="s">
        <v>123</v>
      </c>
      <c r="F1342" s="7" t="s">
        <v>55</v>
      </c>
      <c r="G1342" s="7" t="s">
        <v>13</v>
      </c>
      <c r="H1342" s="7" t="s">
        <v>29</v>
      </c>
      <c r="I1342" s="16">
        <v>1568.61</v>
      </c>
      <c r="J1342" s="16">
        <v>9</v>
      </c>
      <c r="K1342" s="16">
        <v>0</v>
      </c>
      <c r="L1342" s="38">
        <v>329.40809999999999</v>
      </c>
      <c r="M1342" s="19">
        <f t="shared" si="180"/>
        <v>2016</v>
      </c>
      <c r="N1342" s="19">
        <f t="shared" si="181"/>
        <v>11</v>
      </c>
      <c r="O1342" s="19">
        <f t="shared" si="182"/>
        <v>48</v>
      </c>
      <c r="P1342" s="12">
        <f t="shared" si="183"/>
        <v>198901.4360000001</v>
      </c>
      <c r="Q1342" s="12">
        <f t="shared" si="184"/>
        <v>84229.333999999973</v>
      </c>
      <c r="R1342" s="12">
        <f t="shared" si="185"/>
        <v>18172.3145</v>
      </c>
      <c r="S1342" s="10">
        <f t="shared" si="186"/>
        <v>212</v>
      </c>
      <c r="T1342" s="10">
        <f t="shared" si="187"/>
        <v>36</v>
      </c>
      <c r="U1342" s="46">
        <f t="shared" si="188"/>
        <v>342.87385849056602</v>
      </c>
    </row>
    <row r="1343" spans="1:21" s="27" customFormat="1" x14ac:dyDescent="0.45">
      <c r="A1343" s="40">
        <v>42699</v>
      </c>
      <c r="B1343" s="9">
        <v>42703</v>
      </c>
      <c r="C1343" s="7" t="s">
        <v>9</v>
      </c>
      <c r="D1343" s="7" t="s">
        <v>19</v>
      </c>
      <c r="E1343" s="7" t="s">
        <v>20</v>
      </c>
      <c r="F1343" s="7" t="s">
        <v>21</v>
      </c>
      <c r="G1343" s="7" t="s">
        <v>13</v>
      </c>
      <c r="H1343" s="7" t="s">
        <v>3226</v>
      </c>
      <c r="I1343" s="16">
        <v>194.35200000000003</v>
      </c>
      <c r="J1343" s="16">
        <v>3</v>
      </c>
      <c r="K1343" s="16">
        <v>0.2</v>
      </c>
      <c r="L1343" s="38">
        <v>19.435200000000009</v>
      </c>
      <c r="M1343" s="19">
        <f t="shared" si="180"/>
        <v>2016</v>
      </c>
      <c r="N1343" s="19">
        <f t="shared" si="181"/>
        <v>11</v>
      </c>
      <c r="O1343" s="19">
        <f t="shared" si="182"/>
        <v>48</v>
      </c>
      <c r="P1343" s="12">
        <f t="shared" si="183"/>
        <v>198901.4360000001</v>
      </c>
      <c r="Q1343" s="12">
        <f t="shared" si="184"/>
        <v>84229.333999999973</v>
      </c>
      <c r="R1343" s="12">
        <f t="shared" si="185"/>
        <v>18172.3145</v>
      </c>
      <c r="S1343" s="10">
        <f t="shared" si="186"/>
        <v>212</v>
      </c>
      <c r="T1343" s="10">
        <f t="shared" si="187"/>
        <v>36</v>
      </c>
      <c r="U1343" s="46">
        <f t="shared" si="188"/>
        <v>342.87385849056602</v>
      </c>
    </row>
    <row r="1344" spans="1:21" s="27" customFormat="1" x14ac:dyDescent="0.45">
      <c r="A1344" s="40">
        <v>42700</v>
      </c>
      <c r="B1344" s="9">
        <v>42704</v>
      </c>
      <c r="C1344" s="7" t="s">
        <v>18</v>
      </c>
      <c r="D1344" s="7" t="s">
        <v>138</v>
      </c>
      <c r="E1344" s="7" t="s">
        <v>139</v>
      </c>
      <c r="F1344" s="7" t="s">
        <v>79</v>
      </c>
      <c r="G1344" s="7" t="s">
        <v>13</v>
      </c>
      <c r="H1344" s="7" t="s">
        <v>29</v>
      </c>
      <c r="I1344" s="16">
        <v>313.17599999999999</v>
      </c>
      <c r="J1344" s="16">
        <v>2</v>
      </c>
      <c r="K1344" s="16">
        <v>0.4</v>
      </c>
      <c r="L1344" s="38">
        <v>-120.05080000000007</v>
      </c>
      <c r="M1344" s="19">
        <f t="shared" si="180"/>
        <v>2016</v>
      </c>
      <c r="N1344" s="19">
        <f t="shared" si="181"/>
        <v>11</v>
      </c>
      <c r="O1344" s="19">
        <f t="shared" si="182"/>
        <v>48</v>
      </c>
      <c r="P1344" s="12">
        <f t="shared" si="183"/>
        <v>198901.4360000001</v>
      </c>
      <c r="Q1344" s="12">
        <f t="shared" si="184"/>
        <v>84229.333999999973</v>
      </c>
      <c r="R1344" s="12">
        <f t="shared" si="185"/>
        <v>18172.3145</v>
      </c>
      <c r="S1344" s="10">
        <f t="shared" si="186"/>
        <v>212</v>
      </c>
      <c r="T1344" s="10">
        <f t="shared" si="187"/>
        <v>36</v>
      </c>
      <c r="U1344" s="46">
        <f t="shared" si="188"/>
        <v>342.87385849056602</v>
      </c>
    </row>
    <row r="1345" spans="1:21" s="27" customFormat="1" x14ac:dyDescent="0.45">
      <c r="A1345" s="40">
        <v>42700</v>
      </c>
      <c r="B1345" s="9">
        <v>42704</v>
      </c>
      <c r="C1345" s="7" t="s">
        <v>9</v>
      </c>
      <c r="D1345" s="7" t="s">
        <v>19</v>
      </c>
      <c r="E1345" s="7" t="s">
        <v>20</v>
      </c>
      <c r="F1345" s="7" t="s">
        <v>21</v>
      </c>
      <c r="G1345" s="7" t="s">
        <v>13</v>
      </c>
      <c r="H1345" s="7" t="s">
        <v>14</v>
      </c>
      <c r="I1345" s="16">
        <v>3406.6640000000002</v>
      </c>
      <c r="J1345" s="16">
        <v>8</v>
      </c>
      <c r="K1345" s="16">
        <v>0.15</v>
      </c>
      <c r="L1345" s="38">
        <v>160.31359999999984</v>
      </c>
      <c r="M1345" s="19">
        <f t="shared" si="180"/>
        <v>2016</v>
      </c>
      <c r="N1345" s="19">
        <f t="shared" si="181"/>
        <v>11</v>
      </c>
      <c r="O1345" s="19">
        <f t="shared" si="182"/>
        <v>48</v>
      </c>
      <c r="P1345" s="12">
        <f t="shared" si="183"/>
        <v>198901.4360000001</v>
      </c>
      <c r="Q1345" s="12">
        <f t="shared" si="184"/>
        <v>84229.333999999973</v>
      </c>
      <c r="R1345" s="12">
        <f t="shared" si="185"/>
        <v>18172.3145</v>
      </c>
      <c r="S1345" s="10">
        <f t="shared" si="186"/>
        <v>212</v>
      </c>
      <c r="T1345" s="10">
        <f t="shared" si="187"/>
        <v>36</v>
      </c>
      <c r="U1345" s="46">
        <f t="shared" si="188"/>
        <v>342.87385849056602</v>
      </c>
    </row>
    <row r="1346" spans="1:21" s="27" customFormat="1" x14ac:dyDescent="0.45">
      <c r="A1346" s="40">
        <v>42700</v>
      </c>
      <c r="B1346" s="9">
        <v>42704</v>
      </c>
      <c r="C1346" s="7" t="s">
        <v>9</v>
      </c>
      <c r="D1346" s="7" t="s">
        <v>19</v>
      </c>
      <c r="E1346" s="7" t="s">
        <v>20</v>
      </c>
      <c r="F1346" s="7" t="s">
        <v>21</v>
      </c>
      <c r="G1346" s="7" t="s">
        <v>13</v>
      </c>
      <c r="H1346" s="7" t="s">
        <v>3228</v>
      </c>
      <c r="I1346" s="16">
        <v>595.38</v>
      </c>
      <c r="J1346" s="16">
        <v>6</v>
      </c>
      <c r="K1346" s="16">
        <v>0</v>
      </c>
      <c r="L1346" s="38">
        <v>297.69</v>
      </c>
      <c r="M1346" s="19">
        <f t="shared" ref="M1346:M1409" si="189">YEAR(A1346)</f>
        <v>2016</v>
      </c>
      <c r="N1346" s="19">
        <f t="shared" ref="N1346:N1409" si="190">MONTH(A1346)</f>
        <v>11</v>
      </c>
      <c r="O1346" s="19">
        <f t="shared" ref="O1346:O1409" si="191">WEEKNUM(A1346)</f>
        <v>48</v>
      </c>
      <c r="P1346" s="12">
        <f t="shared" ref="P1346:P1409" si="192">SUMIF($M:$M,M1346,$I:$I)</f>
        <v>198901.4360000001</v>
      </c>
      <c r="Q1346" s="12">
        <f t="shared" ref="Q1346:Q1409" si="193">SUMIF($N:$N,N1346,$I:$I)</f>
        <v>84229.333999999973</v>
      </c>
      <c r="R1346" s="12">
        <f t="shared" ref="R1346:R1409" si="194">SUMIF($O:$O,O1346,$I:$I)</f>
        <v>18172.3145</v>
      </c>
      <c r="S1346" s="10">
        <f t="shared" ref="S1346:S1409" si="195">SUMIF($O:$O,O1346,$J:$J)</f>
        <v>212</v>
      </c>
      <c r="T1346" s="10">
        <f t="shared" ref="T1346:T1409" si="196">COUNTIFS($O:$O,O1346,$K:$K,"&lt;&gt;0")</f>
        <v>36</v>
      </c>
      <c r="U1346" s="46">
        <f t="shared" si="188"/>
        <v>342.87385849056602</v>
      </c>
    </row>
    <row r="1347" spans="1:21" s="27" customFormat="1" x14ac:dyDescent="0.45">
      <c r="A1347" s="40">
        <v>42701</v>
      </c>
      <c r="B1347" s="9">
        <v>42706</v>
      </c>
      <c r="C1347" s="7" t="s">
        <v>18</v>
      </c>
      <c r="D1347" s="7" t="s">
        <v>388</v>
      </c>
      <c r="E1347" s="7" t="s">
        <v>389</v>
      </c>
      <c r="F1347" s="7" t="s">
        <v>79</v>
      </c>
      <c r="G1347" s="7" t="s">
        <v>13</v>
      </c>
      <c r="H1347" s="7" t="s">
        <v>3228</v>
      </c>
      <c r="I1347" s="16">
        <v>31.56</v>
      </c>
      <c r="J1347" s="16">
        <v>3</v>
      </c>
      <c r="K1347" s="16">
        <v>0</v>
      </c>
      <c r="L1347" s="38">
        <v>10.4148</v>
      </c>
      <c r="M1347" s="19">
        <f t="shared" si="189"/>
        <v>2016</v>
      </c>
      <c r="N1347" s="19">
        <f t="shared" si="190"/>
        <v>11</v>
      </c>
      <c r="O1347" s="19">
        <f t="shared" si="191"/>
        <v>49</v>
      </c>
      <c r="P1347" s="12">
        <f t="shared" si="192"/>
        <v>198901.4360000001</v>
      </c>
      <c r="Q1347" s="12">
        <f t="shared" si="193"/>
        <v>84229.333999999973</v>
      </c>
      <c r="R1347" s="12">
        <f t="shared" si="194"/>
        <v>23729.715</v>
      </c>
      <c r="S1347" s="10">
        <f t="shared" si="195"/>
        <v>258</v>
      </c>
      <c r="T1347" s="10">
        <f t="shared" si="196"/>
        <v>35</v>
      </c>
      <c r="U1347" s="46">
        <f t="shared" ref="U1347:U1408" si="197">AVERAGEIF($O:$O,O1347,$I:$I)</f>
        <v>376.66214285714284</v>
      </c>
    </row>
    <row r="1348" spans="1:21" s="27" customFormat="1" x14ac:dyDescent="0.45">
      <c r="A1348" s="40">
        <v>42701</v>
      </c>
      <c r="B1348" s="9">
        <v>42707</v>
      </c>
      <c r="C1348" s="7" t="s">
        <v>9</v>
      </c>
      <c r="D1348" s="7" t="s">
        <v>27</v>
      </c>
      <c r="E1348" s="7" t="s">
        <v>28</v>
      </c>
      <c r="F1348" s="7" t="s">
        <v>12</v>
      </c>
      <c r="G1348" s="7" t="s">
        <v>13</v>
      </c>
      <c r="H1348" s="7" t="s">
        <v>29</v>
      </c>
      <c r="I1348" s="16">
        <v>331.02300000000008</v>
      </c>
      <c r="J1348" s="16">
        <v>7</v>
      </c>
      <c r="K1348" s="16">
        <v>0.45</v>
      </c>
      <c r="L1348" s="38">
        <v>-114.35339999999997</v>
      </c>
      <c r="M1348" s="19">
        <f t="shared" si="189"/>
        <v>2016</v>
      </c>
      <c r="N1348" s="19">
        <f t="shared" si="190"/>
        <v>11</v>
      </c>
      <c r="O1348" s="19">
        <f t="shared" si="191"/>
        <v>49</v>
      </c>
      <c r="P1348" s="12">
        <f t="shared" si="192"/>
        <v>198901.4360000001</v>
      </c>
      <c r="Q1348" s="12">
        <f t="shared" si="193"/>
        <v>84229.333999999973</v>
      </c>
      <c r="R1348" s="12">
        <f t="shared" si="194"/>
        <v>23729.715</v>
      </c>
      <c r="S1348" s="10">
        <f t="shared" si="195"/>
        <v>258</v>
      </c>
      <c r="T1348" s="10">
        <f t="shared" si="196"/>
        <v>35</v>
      </c>
      <c r="U1348" s="46">
        <f t="shared" si="197"/>
        <v>376.66214285714284</v>
      </c>
    </row>
    <row r="1349" spans="1:21" s="27" customFormat="1" x14ac:dyDescent="0.45">
      <c r="A1349" s="40">
        <v>42702</v>
      </c>
      <c r="B1349" s="9">
        <v>42705</v>
      </c>
      <c r="C1349" s="7" t="s">
        <v>18</v>
      </c>
      <c r="D1349" s="7" t="s">
        <v>2912</v>
      </c>
      <c r="E1349" s="7" t="s">
        <v>615</v>
      </c>
      <c r="F1349" s="7" t="s">
        <v>12</v>
      </c>
      <c r="G1349" s="7" t="s">
        <v>13</v>
      </c>
      <c r="H1349" s="7" t="s">
        <v>3226</v>
      </c>
      <c r="I1349" s="16">
        <v>182.67000000000002</v>
      </c>
      <c r="J1349" s="16">
        <v>3</v>
      </c>
      <c r="K1349" s="16">
        <v>0</v>
      </c>
      <c r="L1349" s="38">
        <v>52.974299999999992</v>
      </c>
      <c r="M1349" s="19">
        <f t="shared" si="189"/>
        <v>2016</v>
      </c>
      <c r="N1349" s="19">
        <f t="shared" si="190"/>
        <v>11</v>
      </c>
      <c r="O1349" s="19">
        <f t="shared" si="191"/>
        <v>49</v>
      </c>
      <c r="P1349" s="12">
        <f t="shared" si="192"/>
        <v>198901.4360000001</v>
      </c>
      <c r="Q1349" s="12">
        <f t="shared" si="193"/>
        <v>84229.333999999973</v>
      </c>
      <c r="R1349" s="12">
        <f t="shared" si="194"/>
        <v>23729.715</v>
      </c>
      <c r="S1349" s="10">
        <f t="shared" si="195"/>
        <v>258</v>
      </c>
      <c r="T1349" s="10">
        <f t="shared" si="196"/>
        <v>35</v>
      </c>
      <c r="U1349" s="46">
        <f t="shared" si="197"/>
        <v>376.66214285714284</v>
      </c>
    </row>
    <row r="1350" spans="1:21" s="27" customFormat="1" x14ac:dyDescent="0.45">
      <c r="A1350" s="40">
        <v>42702</v>
      </c>
      <c r="B1350" s="9">
        <v>42708</v>
      </c>
      <c r="C1350" s="7" t="s">
        <v>18</v>
      </c>
      <c r="D1350" s="7" t="s">
        <v>77</v>
      </c>
      <c r="E1350" s="7" t="s">
        <v>78</v>
      </c>
      <c r="F1350" s="7" t="s">
        <v>79</v>
      </c>
      <c r="G1350" s="7" t="s">
        <v>13</v>
      </c>
      <c r="H1350" s="7" t="s">
        <v>3226</v>
      </c>
      <c r="I1350" s="16">
        <v>347.80200000000002</v>
      </c>
      <c r="J1350" s="16">
        <v>7</v>
      </c>
      <c r="K1350" s="16">
        <v>0.3</v>
      </c>
      <c r="L1350" s="38">
        <v>-24.842999999999961</v>
      </c>
      <c r="M1350" s="19">
        <f t="shared" si="189"/>
        <v>2016</v>
      </c>
      <c r="N1350" s="19">
        <f t="shared" si="190"/>
        <v>11</v>
      </c>
      <c r="O1350" s="19">
        <f t="shared" si="191"/>
        <v>49</v>
      </c>
      <c r="P1350" s="12">
        <f t="shared" si="192"/>
        <v>198901.4360000001</v>
      </c>
      <c r="Q1350" s="12">
        <f t="shared" si="193"/>
        <v>84229.333999999973</v>
      </c>
      <c r="R1350" s="12">
        <f t="shared" si="194"/>
        <v>23729.715</v>
      </c>
      <c r="S1350" s="10">
        <f t="shared" si="195"/>
        <v>258</v>
      </c>
      <c r="T1350" s="10">
        <f t="shared" si="196"/>
        <v>35</v>
      </c>
      <c r="U1350" s="46">
        <f t="shared" si="197"/>
        <v>376.66214285714284</v>
      </c>
    </row>
    <row r="1351" spans="1:21" s="27" customFormat="1" x14ac:dyDescent="0.45">
      <c r="A1351" s="40">
        <v>42703</v>
      </c>
      <c r="B1351" s="9">
        <v>42708</v>
      </c>
      <c r="C1351" s="7" t="s">
        <v>52</v>
      </c>
      <c r="D1351" s="7" t="s">
        <v>227</v>
      </c>
      <c r="E1351" s="7" t="s">
        <v>110</v>
      </c>
      <c r="F1351" s="7" t="s">
        <v>55</v>
      </c>
      <c r="G1351" s="7" t="s">
        <v>13</v>
      </c>
      <c r="H1351" s="7" t="s">
        <v>3228</v>
      </c>
      <c r="I1351" s="16">
        <v>242.17600000000004</v>
      </c>
      <c r="J1351" s="16">
        <v>4</v>
      </c>
      <c r="K1351" s="16">
        <v>0.6</v>
      </c>
      <c r="L1351" s="38">
        <v>-302.72000000000003</v>
      </c>
      <c r="M1351" s="19">
        <f t="shared" si="189"/>
        <v>2016</v>
      </c>
      <c r="N1351" s="19">
        <f t="shared" si="190"/>
        <v>11</v>
      </c>
      <c r="O1351" s="19">
        <f t="shared" si="191"/>
        <v>49</v>
      </c>
      <c r="P1351" s="12">
        <f t="shared" si="192"/>
        <v>198901.4360000001</v>
      </c>
      <c r="Q1351" s="12">
        <f t="shared" si="193"/>
        <v>84229.333999999973</v>
      </c>
      <c r="R1351" s="12">
        <f t="shared" si="194"/>
        <v>23729.715</v>
      </c>
      <c r="S1351" s="10">
        <f t="shared" si="195"/>
        <v>258</v>
      </c>
      <c r="T1351" s="10">
        <f t="shared" si="196"/>
        <v>35</v>
      </c>
      <c r="U1351" s="46">
        <f t="shared" si="197"/>
        <v>376.66214285714284</v>
      </c>
    </row>
    <row r="1352" spans="1:21" s="27" customFormat="1" x14ac:dyDescent="0.45">
      <c r="A1352" s="40">
        <v>42704</v>
      </c>
      <c r="B1352" s="9">
        <v>42710</v>
      </c>
      <c r="C1352" s="7" t="s">
        <v>9</v>
      </c>
      <c r="D1352" s="7" t="s">
        <v>433</v>
      </c>
      <c r="E1352" s="7" t="s">
        <v>123</v>
      </c>
      <c r="F1352" s="7" t="s">
        <v>55</v>
      </c>
      <c r="G1352" s="7" t="s">
        <v>13</v>
      </c>
      <c r="H1352" s="7" t="s">
        <v>3226</v>
      </c>
      <c r="I1352" s="16">
        <v>389.97</v>
      </c>
      <c r="J1352" s="16">
        <v>3</v>
      </c>
      <c r="K1352" s="16">
        <v>0</v>
      </c>
      <c r="L1352" s="38">
        <v>35.097300000000004</v>
      </c>
      <c r="M1352" s="19">
        <f t="shared" si="189"/>
        <v>2016</v>
      </c>
      <c r="N1352" s="19">
        <f t="shared" si="190"/>
        <v>11</v>
      </c>
      <c r="O1352" s="19">
        <f t="shared" si="191"/>
        <v>49</v>
      </c>
      <c r="P1352" s="12">
        <f t="shared" si="192"/>
        <v>198901.4360000001</v>
      </c>
      <c r="Q1352" s="12">
        <f t="shared" si="193"/>
        <v>84229.333999999973</v>
      </c>
      <c r="R1352" s="12">
        <f t="shared" si="194"/>
        <v>23729.715</v>
      </c>
      <c r="S1352" s="10">
        <f t="shared" si="195"/>
        <v>258</v>
      </c>
      <c r="T1352" s="10">
        <f t="shared" si="196"/>
        <v>35</v>
      </c>
      <c r="U1352" s="46">
        <f t="shared" si="197"/>
        <v>376.66214285714284</v>
      </c>
    </row>
    <row r="1353" spans="1:21" s="27" customFormat="1" x14ac:dyDescent="0.45">
      <c r="A1353" s="40">
        <v>42705</v>
      </c>
      <c r="B1353" s="9">
        <v>42709</v>
      </c>
      <c r="C1353" s="7" t="s">
        <v>9</v>
      </c>
      <c r="D1353" s="7" t="s">
        <v>1505</v>
      </c>
      <c r="E1353" s="7" t="s">
        <v>1255</v>
      </c>
      <c r="F1353" s="7" t="s">
        <v>79</v>
      </c>
      <c r="G1353" s="7" t="s">
        <v>13</v>
      </c>
      <c r="H1353" s="7" t="s">
        <v>3226</v>
      </c>
      <c r="I1353" s="16">
        <v>172.5</v>
      </c>
      <c r="J1353" s="16">
        <v>2</v>
      </c>
      <c r="K1353" s="16">
        <v>0</v>
      </c>
      <c r="L1353" s="38">
        <v>51.749999999999986</v>
      </c>
      <c r="M1353" s="19">
        <f t="shared" si="189"/>
        <v>2016</v>
      </c>
      <c r="N1353" s="19">
        <f t="shared" si="190"/>
        <v>12</v>
      </c>
      <c r="O1353" s="19">
        <f t="shared" si="191"/>
        <v>49</v>
      </c>
      <c r="P1353" s="12">
        <f t="shared" si="192"/>
        <v>198901.4360000001</v>
      </c>
      <c r="Q1353" s="12">
        <f t="shared" si="193"/>
        <v>90410.50069999996</v>
      </c>
      <c r="R1353" s="12">
        <f t="shared" si="194"/>
        <v>23729.715</v>
      </c>
      <c r="S1353" s="10">
        <f t="shared" si="195"/>
        <v>258</v>
      </c>
      <c r="T1353" s="10">
        <f t="shared" si="196"/>
        <v>35</v>
      </c>
      <c r="U1353" s="46">
        <f t="shared" si="197"/>
        <v>376.66214285714284</v>
      </c>
    </row>
    <row r="1354" spans="1:21" s="27" customFormat="1" x14ac:dyDescent="0.45">
      <c r="A1354" s="40">
        <v>42705</v>
      </c>
      <c r="B1354" s="9">
        <v>42711</v>
      </c>
      <c r="C1354" s="7" t="s">
        <v>9</v>
      </c>
      <c r="D1354" s="7" t="s">
        <v>703</v>
      </c>
      <c r="E1354" s="7" t="s">
        <v>132</v>
      </c>
      <c r="F1354" s="7" t="s">
        <v>55</v>
      </c>
      <c r="G1354" s="7" t="s">
        <v>13</v>
      </c>
      <c r="H1354" s="7" t="s">
        <v>3228</v>
      </c>
      <c r="I1354" s="16">
        <v>17.309999999999999</v>
      </c>
      <c r="J1354" s="16">
        <v>3</v>
      </c>
      <c r="K1354" s="16">
        <v>0</v>
      </c>
      <c r="L1354" s="38">
        <v>5.1929999999999996</v>
      </c>
      <c r="M1354" s="19">
        <f t="shared" si="189"/>
        <v>2016</v>
      </c>
      <c r="N1354" s="19">
        <f t="shared" si="190"/>
        <v>12</v>
      </c>
      <c r="O1354" s="19">
        <f t="shared" si="191"/>
        <v>49</v>
      </c>
      <c r="P1354" s="12">
        <f t="shared" si="192"/>
        <v>198901.4360000001</v>
      </c>
      <c r="Q1354" s="12">
        <f t="shared" si="193"/>
        <v>90410.50069999996</v>
      </c>
      <c r="R1354" s="12">
        <f t="shared" si="194"/>
        <v>23729.715</v>
      </c>
      <c r="S1354" s="10">
        <f t="shared" si="195"/>
        <v>258</v>
      </c>
      <c r="T1354" s="10">
        <f t="shared" si="196"/>
        <v>35</v>
      </c>
      <c r="U1354" s="46">
        <f t="shared" si="197"/>
        <v>376.66214285714284</v>
      </c>
    </row>
    <row r="1355" spans="1:21" s="27" customFormat="1" x14ac:dyDescent="0.45">
      <c r="A1355" s="40">
        <v>42705</v>
      </c>
      <c r="B1355" s="9">
        <v>42709</v>
      </c>
      <c r="C1355" s="7" t="s">
        <v>9</v>
      </c>
      <c r="D1355" s="7" t="s">
        <v>67</v>
      </c>
      <c r="E1355" s="7" t="s">
        <v>20</v>
      </c>
      <c r="F1355" s="7" t="s">
        <v>21</v>
      </c>
      <c r="G1355" s="7" t="s">
        <v>13</v>
      </c>
      <c r="H1355" s="7" t="s">
        <v>3228</v>
      </c>
      <c r="I1355" s="16">
        <v>16.739999999999998</v>
      </c>
      <c r="J1355" s="16">
        <v>2</v>
      </c>
      <c r="K1355" s="16">
        <v>0</v>
      </c>
      <c r="L1355" s="38">
        <v>4.3523999999999994</v>
      </c>
      <c r="M1355" s="19">
        <f t="shared" si="189"/>
        <v>2016</v>
      </c>
      <c r="N1355" s="19">
        <f t="shared" si="190"/>
        <v>12</v>
      </c>
      <c r="O1355" s="19">
        <f t="shared" si="191"/>
        <v>49</v>
      </c>
      <c r="P1355" s="12">
        <f t="shared" si="192"/>
        <v>198901.4360000001</v>
      </c>
      <c r="Q1355" s="12">
        <f t="shared" si="193"/>
        <v>90410.50069999996</v>
      </c>
      <c r="R1355" s="12">
        <f t="shared" si="194"/>
        <v>23729.715</v>
      </c>
      <c r="S1355" s="10">
        <f t="shared" si="195"/>
        <v>258</v>
      </c>
      <c r="T1355" s="10">
        <f t="shared" si="196"/>
        <v>35</v>
      </c>
      <c r="U1355" s="46">
        <f t="shared" si="197"/>
        <v>376.66214285714284</v>
      </c>
    </row>
    <row r="1356" spans="1:21" s="27" customFormat="1" x14ac:dyDescent="0.45">
      <c r="A1356" s="40">
        <v>42705</v>
      </c>
      <c r="B1356" s="9">
        <v>42709</v>
      </c>
      <c r="C1356" s="7" t="s">
        <v>9</v>
      </c>
      <c r="D1356" s="7" t="s">
        <v>366</v>
      </c>
      <c r="E1356" s="7" t="s">
        <v>367</v>
      </c>
      <c r="F1356" s="7" t="s">
        <v>79</v>
      </c>
      <c r="G1356" s="7" t="s">
        <v>13</v>
      </c>
      <c r="H1356" s="7" t="s">
        <v>3226</v>
      </c>
      <c r="I1356" s="16">
        <v>751.92</v>
      </c>
      <c r="J1356" s="16">
        <v>4</v>
      </c>
      <c r="K1356" s="16">
        <v>0</v>
      </c>
      <c r="L1356" s="38">
        <v>150.38400000000001</v>
      </c>
      <c r="M1356" s="19">
        <f t="shared" si="189"/>
        <v>2016</v>
      </c>
      <c r="N1356" s="19">
        <f t="shared" si="190"/>
        <v>12</v>
      </c>
      <c r="O1356" s="19">
        <f t="shared" si="191"/>
        <v>49</v>
      </c>
      <c r="P1356" s="12">
        <f t="shared" si="192"/>
        <v>198901.4360000001</v>
      </c>
      <c r="Q1356" s="12">
        <f t="shared" si="193"/>
        <v>90410.50069999996</v>
      </c>
      <c r="R1356" s="12">
        <f t="shared" si="194"/>
        <v>23729.715</v>
      </c>
      <c r="S1356" s="10">
        <f t="shared" si="195"/>
        <v>258</v>
      </c>
      <c r="T1356" s="10">
        <f t="shared" si="196"/>
        <v>35</v>
      </c>
      <c r="U1356" s="46">
        <f t="shared" si="197"/>
        <v>376.66214285714284</v>
      </c>
    </row>
    <row r="1357" spans="1:21" s="27" customFormat="1" x14ac:dyDescent="0.45">
      <c r="A1357" s="40">
        <v>42705</v>
      </c>
      <c r="B1357" s="9">
        <v>42707</v>
      </c>
      <c r="C1357" s="7" t="s">
        <v>9</v>
      </c>
      <c r="D1357" s="7" t="s">
        <v>2170</v>
      </c>
      <c r="E1357" s="7" t="s">
        <v>54</v>
      </c>
      <c r="F1357" s="7" t="s">
        <v>55</v>
      </c>
      <c r="G1357" s="7" t="s">
        <v>13</v>
      </c>
      <c r="H1357" s="7" t="s">
        <v>3226</v>
      </c>
      <c r="I1357" s="16">
        <v>248.43</v>
      </c>
      <c r="J1357" s="16">
        <v>5</v>
      </c>
      <c r="K1357" s="16">
        <v>0.3</v>
      </c>
      <c r="L1357" s="38">
        <v>-17.744999999999976</v>
      </c>
      <c r="M1357" s="19">
        <f t="shared" si="189"/>
        <v>2016</v>
      </c>
      <c r="N1357" s="19">
        <f t="shared" si="190"/>
        <v>12</v>
      </c>
      <c r="O1357" s="19">
        <f t="shared" si="191"/>
        <v>49</v>
      </c>
      <c r="P1357" s="12">
        <f t="shared" si="192"/>
        <v>198901.4360000001</v>
      </c>
      <c r="Q1357" s="12">
        <f t="shared" si="193"/>
        <v>90410.50069999996</v>
      </c>
      <c r="R1357" s="12">
        <f t="shared" si="194"/>
        <v>23729.715</v>
      </c>
      <c r="S1357" s="10">
        <f t="shared" si="195"/>
        <v>258</v>
      </c>
      <c r="T1357" s="10">
        <f t="shared" si="196"/>
        <v>35</v>
      </c>
      <c r="U1357" s="46">
        <f t="shared" si="197"/>
        <v>376.66214285714284</v>
      </c>
    </row>
    <row r="1358" spans="1:21" s="27" customFormat="1" x14ac:dyDescent="0.45">
      <c r="A1358" s="40">
        <v>42705</v>
      </c>
      <c r="B1358" s="9">
        <v>42707</v>
      </c>
      <c r="C1358" s="7" t="s">
        <v>9</v>
      </c>
      <c r="D1358" s="7" t="s">
        <v>2170</v>
      </c>
      <c r="E1358" s="7" t="s">
        <v>54</v>
      </c>
      <c r="F1358" s="7" t="s">
        <v>55</v>
      </c>
      <c r="G1358" s="7" t="s">
        <v>13</v>
      </c>
      <c r="H1358" s="7" t="s">
        <v>3226</v>
      </c>
      <c r="I1358" s="16">
        <v>85.245999999999995</v>
      </c>
      <c r="J1358" s="16">
        <v>2</v>
      </c>
      <c r="K1358" s="16">
        <v>0.3</v>
      </c>
      <c r="L1358" s="38">
        <v>-1.217800000000004</v>
      </c>
      <c r="M1358" s="19">
        <f t="shared" si="189"/>
        <v>2016</v>
      </c>
      <c r="N1358" s="19">
        <f t="shared" si="190"/>
        <v>12</v>
      </c>
      <c r="O1358" s="19">
        <f t="shared" si="191"/>
        <v>49</v>
      </c>
      <c r="P1358" s="12">
        <f t="shared" si="192"/>
        <v>198901.4360000001</v>
      </c>
      <c r="Q1358" s="12">
        <f t="shared" si="193"/>
        <v>90410.50069999996</v>
      </c>
      <c r="R1358" s="12">
        <f t="shared" si="194"/>
        <v>23729.715</v>
      </c>
      <c r="S1358" s="10">
        <f t="shared" si="195"/>
        <v>258</v>
      </c>
      <c r="T1358" s="10">
        <f t="shared" si="196"/>
        <v>35</v>
      </c>
      <c r="U1358" s="46">
        <f t="shared" si="197"/>
        <v>376.66214285714284</v>
      </c>
    </row>
    <row r="1359" spans="1:21" s="27" customFormat="1" x14ac:dyDescent="0.45">
      <c r="A1359" s="40">
        <v>42705</v>
      </c>
      <c r="B1359" s="9">
        <v>42710</v>
      </c>
      <c r="C1359" s="7" t="s">
        <v>9</v>
      </c>
      <c r="D1359" s="7" t="s">
        <v>303</v>
      </c>
      <c r="E1359" s="7" t="s">
        <v>601</v>
      </c>
      <c r="F1359" s="7" t="s">
        <v>79</v>
      </c>
      <c r="G1359" s="7" t="s">
        <v>13</v>
      </c>
      <c r="H1359" s="7" t="s">
        <v>3228</v>
      </c>
      <c r="I1359" s="16">
        <v>111.15</v>
      </c>
      <c r="J1359" s="16">
        <v>5</v>
      </c>
      <c r="K1359" s="16">
        <v>0</v>
      </c>
      <c r="L1359" s="38">
        <v>48.906000000000006</v>
      </c>
      <c r="M1359" s="19">
        <f t="shared" si="189"/>
        <v>2016</v>
      </c>
      <c r="N1359" s="19">
        <f t="shared" si="190"/>
        <v>12</v>
      </c>
      <c r="O1359" s="19">
        <f t="shared" si="191"/>
        <v>49</v>
      </c>
      <c r="P1359" s="12">
        <f t="shared" si="192"/>
        <v>198901.4360000001</v>
      </c>
      <c r="Q1359" s="12">
        <f t="shared" si="193"/>
        <v>90410.50069999996</v>
      </c>
      <c r="R1359" s="12">
        <f t="shared" si="194"/>
        <v>23729.715</v>
      </c>
      <c r="S1359" s="10">
        <f t="shared" si="195"/>
        <v>258</v>
      </c>
      <c r="T1359" s="10">
        <f t="shared" si="196"/>
        <v>35</v>
      </c>
      <c r="U1359" s="46">
        <f t="shared" si="197"/>
        <v>376.66214285714284</v>
      </c>
    </row>
    <row r="1360" spans="1:21" s="27" customFormat="1" x14ac:dyDescent="0.45">
      <c r="A1360" s="40">
        <v>42705</v>
      </c>
      <c r="B1360" s="9">
        <v>42710</v>
      </c>
      <c r="C1360" s="7" t="s">
        <v>9</v>
      </c>
      <c r="D1360" s="7" t="s">
        <v>303</v>
      </c>
      <c r="E1360" s="7" t="s">
        <v>601</v>
      </c>
      <c r="F1360" s="7" t="s">
        <v>79</v>
      </c>
      <c r="G1360" s="7" t="s">
        <v>13</v>
      </c>
      <c r="H1360" s="7" t="s">
        <v>29</v>
      </c>
      <c r="I1360" s="16">
        <v>366.00899999999996</v>
      </c>
      <c r="J1360" s="16">
        <v>3</v>
      </c>
      <c r="K1360" s="16">
        <v>0.3</v>
      </c>
      <c r="L1360" s="38">
        <v>-47.058300000000003</v>
      </c>
      <c r="M1360" s="19">
        <f t="shared" si="189"/>
        <v>2016</v>
      </c>
      <c r="N1360" s="19">
        <f t="shared" si="190"/>
        <v>12</v>
      </c>
      <c r="O1360" s="19">
        <f t="shared" si="191"/>
        <v>49</v>
      </c>
      <c r="P1360" s="12">
        <f t="shared" si="192"/>
        <v>198901.4360000001</v>
      </c>
      <c r="Q1360" s="12">
        <f t="shared" si="193"/>
        <v>90410.50069999996</v>
      </c>
      <c r="R1360" s="12">
        <f t="shared" si="194"/>
        <v>23729.715</v>
      </c>
      <c r="S1360" s="10">
        <f t="shared" si="195"/>
        <v>258</v>
      </c>
      <c r="T1360" s="10">
        <f t="shared" si="196"/>
        <v>35</v>
      </c>
      <c r="U1360" s="46">
        <f t="shared" si="197"/>
        <v>376.66214285714284</v>
      </c>
    </row>
    <row r="1361" spans="1:21" s="27" customFormat="1" x14ac:dyDescent="0.45">
      <c r="A1361" s="40">
        <v>42705</v>
      </c>
      <c r="B1361" s="9">
        <v>42705</v>
      </c>
      <c r="C1361" s="7" t="s">
        <v>52</v>
      </c>
      <c r="D1361" s="7" t="s">
        <v>3079</v>
      </c>
      <c r="E1361" s="7" t="s">
        <v>20</v>
      </c>
      <c r="F1361" s="7" t="s">
        <v>21</v>
      </c>
      <c r="G1361" s="7" t="s">
        <v>13</v>
      </c>
      <c r="H1361" s="7" t="s">
        <v>3228</v>
      </c>
      <c r="I1361" s="16">
        <v>31.96</v>
      </c>
      <c r="J1361" s="16">
        <v>2</v>
      </c>
      <c r="K1361" s="16">
        <v>0</v>
      </c>
      <c r="L1361" s="38">
        <v>1.597999999999999</v>
      </c>
      <c r="M1361" s="19">
        <f t="shared" si="189"/>
        <v>2016</v>
      </c>
      <c r="N1361" s="19">
        <f t="shared" si="190"/>
        <v>12</v>
      </c>
      <c r="O1361" s="19">
        <f t="shared" si="191"/>
        <v>49</v>
      </c>
      <c r="P1361" s="12">
        <f t="shared" si="192"/>
        <v>198901.4360000001</v>
      </c>
      <c r="Q1361" s="12">
        <f t="shared" si="193"/>
        <v>90410.50069999996</v>
      </c>
      <c r="R1361" s="12">
        <f t="shared" si="194"/>
        <v>23729.715</v>
      </c>
      <c r="S1361" s="10">
        <f t="shared" si="195"/>
        <v>258</v>
      </c>
      <c r="T1361" s="10">
        <f t="shared" si="196"/>
        <v>35</v>
      </c>
      <c r="U1361" s="46">
        <f t="shared" si="197"/>
        <v>376.66214285714284</v>
      </c>
    </row>
    <row r="1362" spans="1:21" s="27" customFormat="1" x14ac:dyDescent="0.45">
      <c r="A1362" s="40">
        <v>42706</v>
      </c>
      <c r="B1362" s="9">
        <v>42711</v>
      </c>
      <c r="C1362" s="7" t="s">
        <v>18</v>
      </c>
      <c r="D1362" s="7" t="s">
        <v>312</v>
      </c>
      <c r="E1362" s="7" t="s">
        <v>20</v>
      </c>
      <c r="F1362" s="7" t="s">
        <v>21</v>
      </c>
      <c r="G1362" s="7" t="s">
        <v>13</v>
      </c>
      <c r="H1362" s="7" t="s">
        <v>3228</v>
      </c>
      <c r="I1362" s="16">
        <v>14.52</v>
      </c>
      <c r="J1362" s="16">
        <v>3</v>
      </c>
      <c r="K1362" s="16">
        <v>0</v>
      </c>
      <c r="L1362" s="38">
        <v>5.6627999999999998</v>
      </c>
      <c r="M1362" s="19">
        <f t="shared" si="189"/>
        <v>2016</v>
      </c>
      <c r="N1362" s="19">
        <f t="shared" si="190"/>
        <v>12</v>
      </c>
      <c r="O1362" s="19">
        <f t="shared" si="191"/>
        <v>49</v>
      </c>
      <c r="P1362" s="12">
        <f t="shared" si="192"/>
        <v>198901.4360000001</v>
      </c>
      <c r="Q1362" s="12">
        <f t="shared" si="193"/>
        <v>90410.50069999996</v>
      </c>
      <c r="R1362" s="12">
        <f t="shared" si="194"/>
        <v>23729.715</v>
      </c>
      <c r="S1362" s="10">
        <f t="shared" si="195"/>
        <v>258</v>
      </c>
      <c r="T1362" s="10">
        <f t="shared" si="196"/>
        <v>35</v>
      </c>
      <c r="U1362" s="46">
        <f t="shared" si="197"/>
        <v>376.66214285714284</v>
      </c>
    </row>
    <row r="1363" spans="1:21" s="27" customFormat="1" x14ac:dyDescent="0.45">
      <c r="A1363" s="40">
        <v>42706</v>
      </c>
      <c r="B1363" s="9">
        <v>42712</v>
      </c>
      <c r="C1363" s="7" t="s">
        <v>52</v>
      </c>
      <c r="D1363" s="7" t="s">
        <v>1593</v>
      </c>
      <c r="E1363" s="7" t="s">
        <v>677</v>
      </c>
      <c r="F1363" s="7" t="s">
        <v>79</v>
      </c>
      <c r="G1363" s="7" t="s">
        <v>13</v>
      </c>
      <c r="H1363" s="7" t="s">
        <v>3228</v>
      </c>
      <c r="I1363" s="16">
        <v>72.42</v>
      </c>
      <c r="J1363" s="16">
        <v>6</v>
      </c>
      <c r="K1363" s="16">
        <v>0</v>
      </c>
      <c r="L1363" s="38">
        <v>23.898600000000002</v>
      </c>
      <c r="M1363" s="19">
        <f t="shared" si="189"/>
        <v>2016</v>
      </c>
      <c r="N1363" s="19">
        <f t="shared" si="190"/>
        <v>12</v>
      </c>
      <c r="O1363" s="19">
        <f t="shared" si="191"/>
        <v>49</v>
      </c>
      <c r="P1363" s="12">
        <f t="shared" si="192"/>
        <v>198901.4360000001</v>
      </c>
      <c r="Q1363" s="12">
        <f t="shared" si="193"/>
        <v>90410.50069999996</v>
      </c>
      <c r="R1363" s="12">
        <f t="shared" si="194"/>
        <v>23729.715</v>
      </c>
      <c r="S1363" s="10">
        <f t="shared" si="195"/>
        <v>258</v>
      </c>
      <c r="T1363" s="10">
        <f t="shared" si="196"/>
        <v>35</v>
      </c>
      <c r="U1363" s="46">
        <f t="shared" si="197"/>
        <v>376.66214285714284</v>
      </c>
    </row>
    <row r="1364" spans="1:21" s="27" customFormat="1" x14ac:dyDescent="0.45">
      <c r="A1364" s="40">
        <v>42706</v>
      </c>
      <c r="B1364" s="9">
        <v>42708</v>
      </c>
      <c r="C1364" s="7" t="s">
        <v>18</v>
      </c>
      <c r="D1364" s="7" t="s">
        <v>95</v>
      </c>
      <c r="E1364" s="7" t="s">
        <v>54</v>
      </c>
      <c r="F1364" s="7" t="s">
        <v>55</v>
      </c>
      <c r="G1364" s="7" t="s">
        <v>13</v>
      </c>
      <c r="H1364" s="7" t="s">
        <v>14</v>
      </c>
      <c r="I1364" s="16">
        <v>781.86399999999992</v>
      </c>
      <c r="J1364" s="16">
        <v>10</v>
      </c>
      <c r="K1364" s="16">
        <v>0.32</v>
      </c>
      <c r="L1364" s="38">
        <v>-137.97600000000008</v>
      </c>
      <c r="M1364" s="19">
        <f t="shared" si="189"/>
        <v>2016</v>
      </c>
      <c r="N1364" s="19">
        <f t="shared" si="190"/>
        <v>12</v>
      </c>
      <c r="O1364" s="19">
        <f t="shared" si="191"/>
        <v>49</v>
      </c>
      <c r="P1364" s="12">
        <f t="shared" si="192"/>
        <v>198901.4360000001</v>
      </c>
      <c r="Q1364" s="12">
        <f t="shared" si="193"/>
        <v>90410.50069999996</v>
      </c>
      <c r="R1364" s="12">
        <f t="shared" si="194"/>
        <v>23729.715</v>
      </c>
      <c r="S1364" s="10">
        <f t="shared" si="195"/>
        <v>258</v>
      </c>
      <c r="T1364" s="10">
        <f t="shared" si="196"/>
        <v>35</v>
      </c>
      <c r="U1364" s="46">
        <f t="shared" si="197"/>
        <v>376.66214285714284</v>
      </c>
    </row>
    <row r="1365" spans="1:21" s="27" customFormat="1" x14ac:dyDescent="0.45">
      <c r="A1365" s="40">
        <v>42707</v>
      </c>
      <c r="B1365" s="9">
        <v>42710</v>
      </c>
      <c r="C1365" s="7" t="s">
        <v>9</v>
      </c>
      <c r="D1365" s="7" t="s">
        <v>1097</v>
      </c>
      <c r="E1365" s="7" t="s">
        <v>139</v>
      </c>
      <c r="F1365" s="7" t="s">
        <v>79</v>
      </c>
      <c r="G1365" s="7" t="s">
        <v>13</v>
      </c>
      <c r="H1365" s="7" t="s">
        <v>29</v>
      </c>
      <c r="I1365" s="16">
        <v>400.03199999999998</v>
      </c>
      <c r="J1365" s="16">
        <v>2</v>
      </c>
      <c r="K1365" s="16">
        <v>0.4</v>
      </c>
      <c r="L1365" s="38">
        <v>-153.34560000000005</v>
      </c>
      <c r="M1365" s="19">
        <f t="shared" si="189"/>
        <v>2016</v>
      </c>
      <c r="N1365" s="19">
        <f t="shared" si="190"/>
        <v>12</v>
      </c>
      <c r="O1365" s="19">
        <f t="shared" si="191"/>
        <v>49</v>
      </c>
      <c r="P1365" s="12">
        <f t="shared" si="192"/>
        <v>198901.4360000001</v>
      </c>
      <c r="Q1365" s="12">
        <f t="shared" si="193"/>
        <v>90410.50069999996</v>
      </c>
      <c r="R1365" s="12">
        <f t="shared" si="194"/>
        <v>23729.715</v>
      </c>
      <c r="S1365" s="10">
        <f t="shared" si="195"/>
        <v>258</v>
      </c>
      <c r="T1365" s="10">
        <f t="shared" si="196"/>
        <v>35</v>
      </c>
      <c r="U1365" s="46">
        <f t="shared" si="197"/>
        <v>376.66214285714284</v>
      </c>
    </row>
    <row r="1366" spans="1:21" s="27" customFormat="1" x14ac:dyDescent="0.45">
      <c r="A1366" s="40">
        <v>42707</v>
      </c>
      <c r="B1366" s="9">
        <v>42710</v>
      </c>
      <c r="C1366" s="7" t="s">
        <v>9</v>
      </c>
      <c r="D1366" s="7" t="s">
        <v>1097</v>
      </c>
      <c r="E1366" s="7" t="s">
        <v>139</v>
      </c>
      <c r="F1366" s="7" t="s">
        <v>79</v>
      </c>
      <c r="G1366" s="7" t="s">
        <v>13</v>
      </c>
      <c r="H1366" s="7" t="s">
        <v>3226</v>
      </c>
      <c r="I1366" s="16">
        <v>542.64599999999996</v>
      </c>
      <c r="J1366" s="16">
        <v>3</v>
      </c>
      <c r="K1366" s="16">
        <v>0.1</v>
      </c>
      <c r="L1366" s="38">
        <v>102.49980000000001</v>
      </c>
      <c r="M1366" s="19">
        <f t="shared" si="189"/>
        <v>2016</v>
      </c>
      <c r="N1366" s="19">
        <f t="shared" si="190"/>
        <v>12</v>
      </c>
      <c r="O1366" s="19">
        <f t="shared" si="191"/>
        <v>49</v>
      </c>
      <c r="P1366" s="12">
        <f t="shared" si="192"/>
        <v>198901.4360000001</v>
      </c>
      <c r="Q1366" s="12">
        <f t="shared" si="193"/>
        <v>90410.50069999996</v>
      </c>
      <c r="R1366" s="12">
        <f t="shared" si="194"/>
        <v>23729.715</v>
      </c>
      <c r="S1366" s="10">
        <f t="shared" si="195"/>
        <v>258</v>
      </c>
      <c r="T1366" s="10">
        <f t="shared" si="196"/>
        <v>35</v>
      </c>
      <c r="U1366" s="46">
        <f t="shared" si="197"/>
        <v>376.66214285714284</v>
      </c>
    </row>
    <row r="1367" spans="1:21" s="27" customFormat="1" x14ac:dyDescent="0.45">
      <c r="A1367" s="40">
        <v>42707</v>
      </c>
      <c r="B1367" s="9">
        <v>42710</v>
      </c>
      <c r="C1367" s="7" t="s">
        <v>9</v>
      </c>
      <c r="D1367" s="7" t="s">
        <v>19</v>
      </c>
      <c r="E1367" s="7" t="s">
        <v>20</v>
      </c>
      <c r="F1367" s="7" t="s">
        <v>21</v>
      </c>
      <c r="G1367" s="7" t="s">
        <v>13</v>
      </c>
      <c r="H1367" s="7" t="s">
        <v>3228</v>
      </c>
      <c r="I1367" s="16">
        <v>111.89999999999999</v>
      </c>
      <c r="J1367" s="16">
        <v>6</v>
      </c>
      <c r="K1367" s="16">
        <v>0</v>
      </c>
      <c r="L1367" s="38">
        <v>51.47399999999999</v>
      </c>
      <c r="M1367" s="19">
        <f t="shared" si="189"/>
        <v>2016</v>
      </c>
      <c r="N1367" s="19">
        <f t="shared" si="190"/>
        <v>12</v>
      </c>
      <c r="O1367" s="19">
        <f t="shared" si="191"/>
        <v>49</v>
      </c>
      <c r="P1367" s="12">
        <f t="shared" si="192"/>
        <v>198901.4360000001</v>
      </c>
      <c r="Q1367" s="12">
        <f t="shared" si="193"/>
        <v>90410.50069999996</v>
      </c>
      <c r="R1367" s="12">
        <f t="shared" si="194"/>
        <v>23729.715</v>
      </c>
      <c r="S1367" s="10">
        <f t="shared" si="195"/>
        <v>258</v>
      </c>
      <c r="T1367" s="10">
        <f t="shared" si="196"/>
        <v>35</v>
      </c>
      <c r="U1367" s="46">
        <f t="shared" si="197"/>
        <v>376.66214285714284</v>
      </c>
    </row>
    <row r="1368" spans="1:21" s="27" customFormat="1" x14ac:dyDescent="0.45">
      <c r="A1368" s="40">
        <v>42707</v>
      </c>
      <c r="B1368" s="9">
        <v>42711</v>
      </c>
      <c r="C1368" s="7" t="s">
        <v>9</v>
      </c>
      <c r="D1368" s="7" t="s">
        <v>703</v>
      </c>
      <c r="E1368" s="7" t="s">
        <v>132</v>
      </c>
      <c r="F1368" s="7" t="s">
        <v>55</v>
      </c>
      <c r="G1368" s="7" t="s">
        <v>13</v>
      </c>
      <c r="H1368" s="7" t="s">
        <v>29</v>
      </c>
      <c r="I1368" s="16">
        <v>581.96</v>
      </c>
      <c r="J1368" s="16">
        <v>2</v>
      </c>
      <c r="K1368" s="16">
        <v>0</v>
      </c>
      <c r="L1368" s="38">
        <v>104.75279999999998</v>
      </c>
      <c r="M1368" s="19">
        <f t="shared" si="189"/>
        <v>2016</v>
      </c>
      <c r="N1368" s="19">
        <f t="shared" si="190"/>
        <v>12</v>
      </c>
      <c r="O1368" s="19">
        <f t="shared" si="191"/>
        <v>49</v>
      </c>
      <c r="P1368" s="12">
        <f t="shared" si="192"/>
        <v>198901.4360000001</v>
      </c>
      <c r="Q1368" s="12">
        <f t="shared" si="193"/>
        <v>90410.50069999996</v>
      </c>
      <c r="R1368" s="12">
        <f t="shared" si="194"/>
        <v>23729.715</v>
      </c>
      <c r="S1368" s="10">
        <f t="shared" si="195"/>
        <v>258</v>
      </c>
      <c r="T1368" s="10">
        <f t="shared" si="196"/>
        <v>35</v>
      </c>
      <c r="U1368" s="46">
        <f t="shared" si="197"/>
        <v>376.66214285714284</v>
      </c>
    </row>
    <row r="1369" spans="1:21" s="27" customFormat="1" x14ac:dyDescent="0.45">
      <c r="A1369" s="40">
        <v>42707</v>
      </c>
      <c r="B1369" s="9">
        <v>42711</v>
      </c>
      <c r="C1369" s="7" t="s">
        <v>9</v>
      </c>
      <c r="D1369" s="7" t="s">
        <v>703</v>
      </c>
      <c r="E1369" s="7" t="s">
        <v>132</v>
      </c>
      <c r="F1369" s="7" t="s">
        <v>55</v>
      </c>
      <c r="G1369" s="7" t="s">
        <v>13</v>
      </c>
      <c r="H1369" s="7" t="s">
        <v>3226</v>
      </c>
      <c r="I1369" s="16">
        <v>29.98</v>
      </c>
      <c r="J1369" s="16">
        <v>1</v>
      </c>
      <c r="K1369" s="16">
        <v>0</v>
      </c>
      <c r="L1369" s="38">
        <v>8.0945999999999998</v>
      </c>
      <c r="M1369" s="19">
        <f t="shared" si="189"/>
        <v>2016</v>
      </c>
      <c r="N1369" s="19">
        <f t="shared" si="190"/>
        <v>12</v>
      </c>
      <c r="O1369" s="19">
        <f t="shared" si="191"/>
        <v>49</v>
      </c>
      <c r="P1369" s="12">
        <f t="shared" si="192"/>
        <v>198901.4360000001</v>
      </c>
      <c r="Q1369" s="12">
        <f t="shared" si="193"/>
        <v>90410.50069999996</v>
      </c>
      <c r="R1369" s="12">
        <f t="shared" si="194"/>
        <v>23729.715</v>
      </c>
      <c r="S1369" s="10">
        <f t="shared" si="195"/>
        <v>258</v>
      </c>
      <c r="T1369" s="10">
        <f t="shared" si="196"/>
        <v>35</v>
      </c>
      <c r="U1369" s="46">
        <f t="shared" si="197"/>
        <v>376.66214285714284</v>
      </c>
    </row>
    <row r="1370" spans="1:21" s="27" customFormat="1" x14ac:dyDescent="0.45">
      <c r="A1370" s="40">
        <v>42707</v>
      </c>
      <c r="B1370" s="9">
        <v>42711</v>
      </c>
      <c r="C1370" s="7" t="s">
        <v>9</v>
      </c>
      <c r="D1370" s="7" t="s">
        <v>3155</v>
      </c>
      <c r="E1370" s="7" t="s">
        <v>20</v>
      </c>
      <c r="F1370" s="7" t="s">
        <v>21</v>
      </c>
      <c r="G1370" s="7" t="s">
        <v>13</v>
      </c>
      <c r="H1370" s="7" t="s">
        <v>29</v>
      </c>
      <c r="I1370" s="16">
        <v>268.70400000000001</v>
      </c>
      <c r="J1370" s="16">
        <v>3</v>
      </c>
      <c r="K1370" s="16">
        <v>0.2</v>
      </c>
      <c r="L1370" s="38">
        <v>6.717599999999976</v>
      </c>
      <c r="M1370" s="19">
        <f t="shared" si="189"/>
        <v>2016</v>
      </c>
      <c r="N1370" s="19">
        <f t="shared" si="190"/>
        <v>12</v>
      </c>
      <c r="O1370" s="19">
        <f t="shared" si="191"/>
        <v>49</v>
      </c>
      <c r="P1370" s="12">
        <f t="shared" si="192"/>
        <v>198901.4360000001</v>
      </c>
      <c r="Q1370" s="12">
        <f t="shared" si="193"/>
        <v>90410.50069999996</v>
      </c>
      <c r="R1370" s="12">
        <f t="shared" si="194"/>
        <v>23729.715</v>
      </c>
      <c r="S1370" s="10">
        <f t="shared" si="195"/>
        <v>258</v>
      </c>
      <c r="T1370" s="10">
        <f t="shared" si="196"/>
        <v>35</v>
      </c>
      <c r="U1370" s="46">
        <f t="shared" si="197"/>
        <v>376.66214285714284</v>
      </c>
    </row>
    <row r="1371" spans="1:21" s="27" customFormat="1" x14ac:dyDescent="0.45">
      <c r="A1371" s="40">
        <v>42707</v>
      </c>
      <c r="B1371" s="9">
        <v>42711</v>
      </c>
      <c r="C1371" s="7" t="s">
        <v>9</v>
      </c>
      <c r="D1371" s="7" t="s">
        <v>3155</v>
      </c>
      <c r="E1371" s="7" t="s">
        <v>20</v>
      </c>
      <c r="F1371" s="7" t="s">
        <v>21</v>
      </c>
      <c r="G1371" s="7" t="s">
        <v>13</v>
      </c>
      <c r="H1371" s="7" t="s">
        <v>14</v>
      </c>
      <c r="I1371" s="16">
        <v>205.666</v>
      </c>
      <c r="J1371" s="16">
        <v>2</v>
      </c>
      <c r="K1371" s="16">
        <v>0.15</v>
      </c>
      <c r="L1371" s="38">
        <v>-12.097999999999999</v>
      </c>
      <c r="M1371" s="19">
        <f t="shared" si="189"/>
        <v>2016</v>
      </c>
      <c r="N1371" s="19">
        <f t="shared" si="190"/>
        <v>12</v>
      </c>
      <c r="O1371" s="19">
        <f t="shared" si="191"/>
        <v>49</v>
      </c>
      <c r="P1371" s="12">
        <f t="shared" si="192"/>
        <v>198901.4360000001</v>
      </c>
      <c r="Q1371" s="12">
        <f t="shared" si="193"/>
        <v>90410.50069999996</v>
      </c>
      <c r="R1371" s="12">
        <f t="shared" si="194"/>
        <v>23729.715</v>
      </c>
      <c r="S1371" s="10">
        <f t="shared" si="195"/>
        <v>258</v>
      </c>
      <c r="T1371" s="10">
        <f t="shared" si="196"/>
        <v>35</v>
      </c>
      <c r="U1371" s="46">
        <f t="shared" si="197"/>
        <v>376.66214285714284</v>
      </c>
    </row>
    <row r="1372" spans="1:21" s="27" customFormat="1" x14ac:dyDescent="0.45">
      <c r="A1372" s="40">
        <v>42708</v>
      </c>
      <c r="B1372" s="9">
        <v>42709</v>
      </c>
      <c r="C1372" s="7" t="s">
        <v>9</v>
      </c>
      <c r="D1372" s="7" t="s">
        <v>138</v>
      </c>
      <c r="E1372" s="7" t="s">
        <v>139</v>
      </c>
      <c r="F1372" s="7" t="s">
        <v>79</v>
      </c>
      <c r="G1372" s="7" t="s">
        <v>13</v>
      </c>
      <c r="H1372" s="7" t="s">
        <v>3228</v>
      </c>
      <c r="I1372" s="16">
        <v>113.78999999999999</v>
      </c>
      <c r="J1372" s="16">
        <v>3</v>
      </c>
      <c r="K1372" s="16">
        <v>0</v>
      </c>
      <c r="L1372" s="38">
        <v>20.482199999999992</v>
      </c>
      <c r="M1372" s="19">
        <f t="shared" si="189"/>
        <v>2016</v>
      </c>
      <c r="N1372" s="19">
        <f t="shared" si="190"/>
        <v>12</v>
      </c>
      <c r="O1372" s="19">
        <f t="shared" si="191"/>
        <v>50</v>
      </c>
      <c r="P1372" s="12">
        <f t="shared" si="192"/>
        <v>198901.4360000001</v>
      </c>
      <c r="Q1372" s="12">
        <f t="shared" si="193"/>
        <v>90410.50069999996</v>
      </c>
      <c r="R1372" s="12">
        <f t="shared" si="194"/>
        <v>17222.834500000004</v>
      </c>
      <c r="S1372" s="10">
        <f t="shared" si="195"/>
        <v>155</v>
      </c>
      <c r="T1372" s="10">
        <f t="shared" si="196"/>
        <v>18</v>
      </c>
      <c r="U1372" s="46">
        <f t="shared" si="197"/>
        <v>441.61114102564113</v>
      </c>
    </row>
    <row r="1373" spans="1:21" s="27" customFormat="1" x14ac:dyDescent="0.45">
      <c r="A1373" s="40">
        <v>42709</v>
      </c>
      <c r="B1373" s="9">
        <v>42713</v>
      </c>
      <c r="C1373" s="7" t="s">
        <v>18</v>
      </c>
      <c r="D1373" s="7" t="s">
        <v>303</v>
      </c>
      <c r="E1373" s="7" t="s">
        <v>60</v>
      </c>
      <c r="F1373" s="7" t="s">
        <v>55</v>
      </c>
      <c r="G1373" s="7" t="s">
        <v>13</v>
      </c>
      <c r="H1373" s="7" t="s">
        <v>3226</v>
      </c>
      <c r="I1373" s="16">
        <v>1951.84</v>
      </c>
      <c r="J1373" s="16">
        <v>8</v>
      </c>
      <c r="K1373" s="16">
        <v>0</v>
      </c>
      <c r="L1373" s="38">
        <v>585.55199999999991</v>
      </c>
      <c r="M1373" s="19">
        <f t="shared" si="189"/>
        <v>2016</v>
      </c>
      <c r="N1373" s="19">
        <f t="shared" si="190"/>
        <v>12</v>
      </c>
      <c r="O1373" s="19">
        <f t="shared" si="191"/>
        <v>50</v>
      </c>
      <c r="P1373" s="12">
        <f t="shared" si="192"/>
        <v>198901.4360000001</v>
      </c>
      <c r="Q1373" s="12">
        <f t="shared" si="193"/>
        <v>90410.50069999996</v>
      </c>
      <c r="R1373" s="12">
        <f t="shared" si="194"/>
        <v>17222.834500000004</v>
      </c>
      <c r="S1373" s="10">
        <f t="shared" si="195"/>
        <v>155</v>
      </c>
      <c r="T1373" s="10">
        <f t="shared" si="196"/>
        <v>18</v>
      </c>
      <c r="U1373" s="46">
        <f t="shared" si="197"/>
        <v>441.61114102564113</v>
      </c>
    </row>
    <row r="1374" spans="1:21" s="27" customFormat="1" x14ac:dyDescent="0.45">
      <c r="A1374" s="40">
        <v>42709</v>
      </c>
      <c r="B1374" s="9">
        <v>42710</v>
      </c>
      <c r="C1374" s="7" t="s">
        <v>9</v>
      </c>
      <c r="D1374" s="7" t="s">
        <v>1621</v>
      </c>
      <c r="E1374" s="7" t="s">
        <v>11</v>
      </c>
      <c r="F1374" s="7" t="s">
        <v>12</v>
      </c>
      <c r="G1374" s="7" t="s">
        <v>13</v>
      </c>
      <c r="H1374" s="7" t="s">
        <v>3228</v>
      </c>
      <c r="I1374" s="16">
        <v>191.82</v>
      </c>
      <c r="J1374" s="16">
        <v>3</v>
      </c>
      <c r="K1374" s="16">
        <v>0</v>
      </c>
      <c r="L1374" s="38">
        <v>74.809799999999996</v>
      </c>
      <c r="M1374" s="19">
        <f t="shared" si="189"/>
        <v>2016</v>
      </c>
      <c r="N1374" s="19">
        <f t="shared" si="190"/>
        <v>12</v>
      </c>
      <c r="O1374" s="19">
        <f t="shared" si="191"/>
        <v>50</v>
      </c>
      <c r="P1374" s="12">
        <f t="shared" si="192"/>
        <v>198901.4360000001</v>
      </c>
      <c r="Q1374" s="12">
        <f t="shared" si="193"/>
        <v>90410.50069999996</v>
      </c>
      <c r="R1374" s="12">
        <f t="shared" si="194"/>
        <v>17222.834500000004</v>
      </c>
      <c r="S1374" s="10">
        <f t="shared" si="195"/>
        <v>155</v>
      </c>
      <c r="T1374" s="10">
        <f t="shared" si="196"/>
        <v>18</v>
      </c>
      <c r="U1374" s="46">
        <f t="shared" si="197"/>
        <v>441.61114102564113</v>
      </c>
    </row>
    <row r="1375" spans="1:21" s="27" customFormat="1" x14ac:dyDescent="0.45">
      <c r="A1375" s="40">
        <v>42709</v>
      </c>
      <c r="B1375" s="9">
        <v>42711</v>
      </c>
      <c r="C1375" s="7" t="s">
        <v>18</v>
      </c>
      <c r="D1375" s="7" t="s">
        <v>303</v>
      </c>
      <c r="E1375" s="7" t="s">
        <v>601</v>
      </c>
      <c r="F1375" s="7" t="s">
        <v>79</v>
      </c>
      <c r="G1375" s="7" t="s">
        <v>13</v>
      </c>
      <c r="H1375" s="7" t="s">
        <v>14</v>
      </c>
      <c r="I1375" s="16">
        <v>81.94</v>
      </c>
      <c r="J1375" s="16">
        <v>1</v>
      </c>
      <c r="K1375" s="16">
        <v>0</v>
      </c>
      <c r="L1375" s="38">
        <v>20.484999999999999</v>
      </c>
      <c r="M1375" s="19">
        <f t="shared" si="189"/>
        <v>2016</v>
      </c>
      <c r="N1375" s="19">
        <f t="shared" si="190"/>
        <v>12</v>
      </c>
      <c r="O1375" s="19">
        <f t="shared" si="191"/>
        <v>50</v>
      </c>
      <c r="P1375" s="12">
        <f t="shared" si="192"/>
        <v>198901.4360000001</v>
      </c>
      <c r="Q1375" s="12">
        <f t="shared" si="193"/>
        <v>90410.50069999996</v>
      </c>
      <c r="R1375" s="12">
        <f t="shared" si="194"/>
        <v>17222.834500000004</v>
      </c>
      <c r="S1375" s="10">
        <f t="shared" si="195"/>
        <v>155</v>
      </c>
      <c r="T1375" s="10">
        <f t="shared" si="196"/>
        <v>18</v>
      </c>
      <c r="U1375" s="46">
        <f t="shared" si="197"/>
        <v>441.61114102564113</v>
      </c>
    </row>
    <row r="1376" spans="1:21" s="27" customFormat="1" x14ac:dyDescent="0.45">
      <c r="A1376" s="40">
        <v>42709</v>
      </c>
      <c r="B1376" s="9">
        <v>42714</v>
      </c>
      <c r="C1376" s="7" t="s">
        <v>18</v>
      </c>
      <c r="D1376" s="7" t="s">
        <v>300</v>
      </c>
      <c r="E1376" s="7" t="s">
        <v>127</v>
      </c>
      <c r="F1376" s="7" t="s">
        <v>79</v>
      </c>
      <c r="G1376" s="7" t="s">
        <v>13</v>
      </c>
      <c r="H1376" s="7" t="s">
        <v>3228</v>
      </c>
      <c r="I1376" s="16">
        <v>13.4</v>
      </c>
      <c r="J1376" s="16">
        <v>1</v>
      </c>
      <c r="K1376" s="16">
        <v>0</v>
      </c>
      <c r="L1376" s="38">
        <v>6.4319999999999995</v>
      </c>
      <c r="M1376" s="19">
        <f t="shared" si="189"/>
        <v>2016</v>
      </c>
      <c r="N1376" s="19">
        <f t="shared" si="190"/>
        <v>12</v>
      </c>
      <c r="O1376" s="19">
        <f t="shared" si="191"/>
        <v>50</v>
      </c>
      <c r="P1376" s="12">
        <f t="shared" si="192"/>
        <v>198901.4360000001</v>
      </c>
      <c r="Q1376" s="12">
        <f t="shared" si="193"/>
        <v>90410.50069999996</v>
      </c>
      <c r="R1376" s="12">
        <f t="shared" si="194"/>
        <v>17222.834500000004</v>
      </c>
      <c r="S1376" s="10">
        <f t="shared" si="195"/>
        <v>155</v>
      </c>
      <c r="T1376" s="10">
        <f t="shared" si="196"/>
        <v>18</v>
      </c>
      <c r="U1376" s="46">
        <f t="shared" si="197"/>
        <v>441.61114102564113</v>
      </c>
    </row>
    <row r="1377" spans="1:21" s="27" customFormat="1" x14ac:dyDescent="0.45">
      <c r="A1377" s="40">
        <v>42712</v>
      </c>
      <c r="B1377" s="9">
        <v>42714</v>
      </c>
      <c r="C1377" s="7" t="s">
        <v>18</v>
      </c>
      <c r="D1377" s="7" t="s">
        <v>99</v>
      </c>
      <c r="E1377" s="7" t="s">
        <v>54</v>
      </c>
      <c r="F1377" s="7" t="s">
        <v>55</v>
      </c>
      <c r="G1377" s="7" t="s">
        <v>13</v>
      </c>
      <c r="H1377" s="7" t="s">
        <v>3228</v>
      </c>
      <c r="I1377" s="16">
        <v>190.92</v>
      </c>
      <c r="J1377" s="16">
        <v>5</v>
      </c>
      <c r="K1377" s="16">
        <v>0.6</v>
      </c>
      <c r="L1377" s="38">
        <v>-147.96300000000002</v>
      </c>
      <c r="M1377" s="19">
        <f t="shared" si="189"/>
        <v>2016</v>
      </c>
      <c r="N1377" s="19">
        <f t="shared" si="190"/>
        <v>12</v>
      </c>
      <c r="O1377" s="19">
        <f t="shared" si="191"/>
        <v>50</v>
      </c>
      <c r="P1377" s="12">
        <f t="shared" si="192"/>
        <v>198901.4360000001</v>
      </c>
      <c r="Q1377" s="12">
        <f t="shared" si="193"/>
        <v>90410.50069999996</v>
      </c>
      <c r="R1377" s="12">
        <f t="shared" si="194"/>
        <v>17222.834500000004</v>
      </c>
      <c r="S1377" s="10">
        <f t="shared" si="195"/>
        <v>155</v>
      </c>
      <c r="T1377" s="10">
        <f t="shared" si="196"/>
        <v>18</v>
      </c>
      <c r="U1377" s="46">
        <f t="shared" si="197"/>
        <v>441.61114102564113</v>
      </c>
    </row>
    <row r="1378" spans="1:21" s="27" customFormat="1" x14ac:dyDescent="0.45">
      <c r="A1378" s="40">
        <v>42712</v>
      </c>
      <c r="B1378" s="9">
        <v>42718</v>
      </c>
      <c r="C1378" s="7" t="s">
        <v>18</v>
      </c>
      <c r="D1378" s="7" t="s">
        <v>67</v>
      </c>
      <c r="E1378" s="7" t="s">
        <v>20</v>
      </c>
      <c r="F1378" s="7" t="s">
        <v>21</v>
      </c>
      <c r="G1378" s="7" t="s">
        <v>13</v>
      </c>
      <c r="H1378" s="7" t="s">
        <v>29</v>
      </c>
      <c r="I1378" s="16">
        <v>1421.6640000000002</v>
      </c>
      <c r="J1378" s="16">
        <v>6</v>
      </c>
      <c r="K1378" s="16">
        <v>0.2</v>
      </c>
      <c r="L1378" s="38">
        <v>-195.47879999999998</v>
      </c>
      <c r="M1378" s="19">
        <f t="shared" si="189"/>
        <v>2016</v>
      </c>
      <c r="N1378" s="19">
        <f t="shared" si="190"/>
        <v>12</v>
      </c>
      <c r="O1378" s="19">
        <f t="shared" si="191"/>
        <v>50</v>
      </c>
      <c r="P1378" s="12">
        <f t="shared" si="192"/>
        <v>198901.4360000001</v>
      </c>
      <c r="Q1378" s="12">
        <f t="shared" si="193"/>
        <v>90410.50069999996</v>
      </c>
      <c r="R1378" s="12">
        <f t="shared" si="194"/>
        <v>17222.834500000004</v>
      </c>
      <c r="S1378" s="10">
        <f t="shared" si="195"/>
        <v>155</v>
      </c>
      <c r="T1378" s="10">
        <f t="shared" si="196"/>
        <v>18</v>
      </c>
      <c r="U1378" s="46">
        <f t="shared" si="197"/>
        <v>441.61114102564113</v>
      </c>
    </row>
    <row r="1379" spans="1:21" s="27" customFormat="1" x14ac:dyDescent="0.45">
      <c r="A1379" s="40">
        <v>42712</v>
      </c>
      <c r="B1379" s="9">
        <v>42716</v>
      </c>
      <c r="C1379" s="7" t="s">
        <v>9</v>
      </c>
      <c r="D1379" s="7" t="s">
        <v>2540</v>
      </c>
      <c r="E1379" s="7" t="s">
        <v>60</v>
      </c>
      <c r="F1379" s="7" t="s">
        <v>55</v>
      </c>
      <c r="G1379" s="7" t="s">
        <v>13</v>
      </c>
      <c r="H1379" s="7" t="s">
        <v>14</v>
      </c>
      <c r="I1379" s="16">
        <v>405.85999999999996</v>
      </c>
      <c r="J1379" s="16">
        <v>7</v>
      </c>
      <c r="K1379" s="16">
        <v>0</v>
      </c>
      <c r="L1379" s="38">
        <v>32.46879999999998</v>
      </c>
      <c r="M1379" s="19">
        <f t="shared" si="189"/>
        <v>2016</v>
      </c>
      <c r="N1379" s="19">
        <f t="shared" si="190"/>
        <v>12</v>
      </c>
      <c r="O1379" s="19">
        <f t="shared" si="191"/>
        <v>50</v>
      </c>
      <c r="P1379" s="12">
        <f t="shared" si="192"/>
        <v>198901.4360000001</v>
      </c>
      <c r="Q1379" s="12">
        <f t="shared" si="193"/>
        <v>90410.50069999996</v>
      </c>
      <c r="R1379" s="12">
        <f t="shared" si="194"/>
        <v>17222.834500000004</v>
      </c>
      <c r="S1379" s="10">
        <f t="shared" si="195"/>
        <v>155</v>
      </c>
      <c r="T1379" s="10">
        <f t="shared" si="196"/>
        <v>18</v>
      </c>
      <c r="U1379" s="46">
        <f t="shared" si="197"/>
        <v>441.61114102564113</v>
      </c>
    </row>
    <row r="1380" spans="1:21" s="27" customFormat="1" x14ac:dyDescent="0.45">
      <c r="A1380" s="40">
        <v>42712</v>
      </c>
      <c r="B1380" s="9">
        <v>42716</v>
      </c>
      <c r="C1380" s="7" t="s">
        <v>9</v>
      </c>
      <c r="D1380" s="7" t="s">
        <v>2540</v>
      </c>
      <c r="E1380" s="7" t="s">
        <v>60</v>
      </c>
      <c r="F1380" s="7" t="s">
        <v>55</v>
      </c>
      <c r="G1380" s="7" t="s">
        <v>13</v>
      </c>
      <c r="H1380" s="7" t="s">
        <v>3226</v>
      </c>
      <c r="I1380" s="16">
        <v>680.01</v>
      </c>
      <c r="J1380" s="16">
        <v>3</v>
      </c>
      <c r="K1380" s="16">
        <v>0</v>
      </c>
      <c r="L1380" s="38">
        <v>176.80260000000001</v>
      </c>
      <c r="M1380" s="19">
        <f t="shared" si="189"/>
        <v>2016</v>
      </c>
      <c r="N1380" s="19">
        <f t="shared" si="190"/>
        <v>12</v>
      </c>
      <c r="O1380" s="19">
        <f t="shared" si="191"/>
        <v>50</v>
      </c>
      <c r="P1380" s="12">
        <f t="shared" si="192"/>
        <v>198901.4360000001</v>
      </c>
      <c r="Q1380" s="12">
        <f t="shared" si="193"/>
        <v>90410.50069999996</v>
      </c>
      <c r="R1380" s="12">
        <f t="shared" si="194"/>
        <v>17222.834500000004</v>
      </c>
      <c r="S1380" s="10">
        <f t="shared" si="195"/>
        <v>155</v>
      </c>
      <c r="T1380" s="10">
        <f t="shared" si="196"/>
        <v>18</v>
      </c>
      <c r="U1380" s="46">
        <f t="shared" si="197"/>
        <v>441.61114102564113</v>
      </c>
    </row>
    <row r="1381" spans="1:21" s="27" customFormat="1" x14ac:dyDescent="0.45">
      <c r="A1381" s="40">
        <v>42713</v>
      </c>
      <c r="B1381" s="9">
        <v>42718</v>
      </c>
      <c r="C1381" s="7" t="s">
        <v>18</v>
      </c>
      <c r="D1381" s="7" t="s">
        <v>303</v>
      </c>
      <c r="E1381" s="7" t="s">
        <v>173</v>
      </c>
      <c r="F1381" s="7" t="s">
        <v>12</v>
      </c>
      <c r="G1381" s="7" t="s">
        <v>13</v>
      </c>
      <c r="H1381" s="7" t="s">
        <v>29</v>
      </c>
      <c r="I1381" s="16">
        <v>79.97399999999999</v>
      </c>
      <c r="J1381" s="16">
        <v>3</v>
      </c>
      <c r="K1381" s="16">
        <v>0.4</v>
      </c>
      <c r="L1381" s="38">
        <v>-29.323800000000006</v>
      </c>
      <c r="M1381" s="19">
        <f t="shared" si="189"/>
        <v>2016</v>
      </c>
      <c r="N1381" s="19">
        <f t="shared" si="190"/>
        <v>12</v>
      </c>
      <c r="O1381" s="19">
        <f t="shared" si="191"/>
        <v>50</v>
      </c>
      <c r="P1381" s="12">
        <f t="shared" si="192"/>
        <v>198901.4360000001</v>
      </c>
      <c r="Q1381" s="12">
        <f t="shared" si="193"/>
        <v>90410.50069999996</v>
      </c>
      <c r="R1381" s="12">
        <f t="shared" si="194"/>
        <v>17222.834500000004</v>
      </c>
      <c r="S1381" s="10">
        <f t="shared" si="195"/>
        <v>155</v>
      </c>
      <c r="T1381" s="10">
        <f t="shared" si="196"/>
        <v>18</v>
      </c>
      <c r="U1381" s="46">
        <f t="shared" si="197"/>
        <v>441.61114102564113</v>
      </c>
    </row>
    <row r="1382" spans="1:21" s="27" customFormat="1" x14ac:dyDescent="0.45">
      <c r="A1382" s="40">
        <v>42713</v>
      </c>
      <c r="B1382" s="9">
        <v>42715</v>
      </c>
      <c r="C1382" s="7" t="s">
        <v>9</v>
      </c>
      <c r="D1382" s="7" t="s">
        <v>164</v>
      </c>
      <c r="E1382" s="7" t="s">
        <v>165</v>
      </c>
      <c r="F1382" s="7" t="s">
        <v>12</v>
      </c>
      <c r="G1382" s="7" t="s">
        <v>13</v>
      </c>
      <c r="H1382" s="7" t="s">
        <v>29</v>
      </c>
      <c r="I1382" s="16">
        <v>1056.8599999999999</v>
      </c>
      <c r="J1382" s="16">
        <v>7</v>
      </c>
      <c r="K1382" s="16">
        <v>0</v>
      </c>
      <c r="L1382" s="38">
        <v>158.52899999999994</v>
      </c>
      <c r="M1382" s="19">
        <f t="shared" si="189"/>
        <v>2016</v>
      </c>
      <c r="N1382" s="19">
        <f t="shared" si="190"/>
        <v>12</v>
      </c>
      <c r="O1382" s="19">
        <f t="shared" si="191"/>
        <v>50</v>
      </c>
      <c r="P1382" s="12">
        <f t="shared" si="192"/>
        <v>198901.4360000001</v>
      </c>
      <c r="Q1382" s="12">
        <f t="shared" si="193"/>
        <v>90410.50069999996</v>
      </c>
      <c r="R1382" s="12">
        <f t="shared" si="194"/>
        <v>17222.834500000004</v>
      </c>
      <c r="S1382" s="10">
        <f t="shared" si="195"/>
        <v>155</v>
      </c>
      <c r="T1382" s="10">
        <f t="shared" si="196"/>
        <v>18</v>
      </c>
      <c r="U1382" s="46">
        <f t="shared" si="197"/>
        <v>441.61114102564113</v>
      </c>
    </row>
    <row r="1383" spans="1:21" s="27" customFormat="1" x14ac:dyDescent="0.45">
      <c r="A1383" s="40">
        <v>42714</v>
      </c>
      <c r="B1383" s="9">
        <v>42719</v>
      </c>
      <c r="C1383" s="7" t="s">
        <v>9</v>
      </c>
      <c r="D1383" s="7" t="s">
        <v>67</v>
      </c>
      <c r="E1383" s="7" t="s">
        <v>20</v>
      </c>
      <c r="F1383" s="7" t="s">
        <v>21</v>
      </c>
      <c r="G1383" s="7" t="s">
        <v>13</v>
      </c>
      <c r="H1383" s="7" t="s">
        <v>3226</v>
      </c>
      <c r="I1383" s="16">
        <v>321.56799999999998</v>
      </c>
      <c r="J1383" s="16">
        <v>2</v>
      </c>
      <c r="K1383" s="16">
        <v>0.2</v>
      </c>
      <c r="L1383" s="38">
        <v>28.137200000000007</v>
      </c>
      <c r="M1383" s="19">
        <f t="shared" si="189"/>
        <v>2016</v>
      </c>
      <c r="N1383" s="19">
        <f t="shared" si="190"/>
        <v>12</v>
      </c>
      <c r="O1383" s="19">
        <f t="shared" si="191"/>
        <v>50</v>
      </c>
      <c r="P1383" s="12">
        <f t="shared" si="192"/>
        <v>198901.4360000001</v>
      </c>
      <c r="Q1383" s="12">
        <f t="shared" si="193"/>
        <v>90410.50069999996</v>
      </c>
      <c r="R1383" s="12">
        <f t="shared" si="194"/>
        <v>17222.834500000004</v>
      </c>
      <c r="S1383" s="10">
        <f t="shared" si="195"/>
        <v>155</v>
      </c>
      <c r="T1383" s="10">
        <f t="shared" si="196"/>
        <v>18</v>
      </c>
      <c r="U1383" s="46">
        <f t="shared" si="197"/>
        <v>441.61114102564113</v>
      </c>
    </row>
    <row r="1384" spans="1:21" s="27" customFormat="1" x14ac:dyDescent="0.45">
      <c r="A1384" s="40">
        <v>42714</v>
      </c>
      <c r="B1384" s="9">
        <v>42714</v>
      </c>
      <c r="C1384" s="7" t="s">
        <v>9</v>
      </c>
      <c r="D1384" s="7" t="s">
        <v>2759</v>
      </c>
      <c r="E1384" s="7" t="s">
        <v>132</v>
      </c>
      <c r="F1384" s="7" t="s">
        <v>55</v>
      </c>
      <c r="G1384" s="7" t="s">
        <v>13</v>
      </c>
      <c r="H1384" s="7" t="s">
        <v>3226</v>
      </c>
      <c r="I1384" s="16">
        <v>1424.9</v>
      </c>
      <c r="J1384" s="16">
        <v>5</v>
      </c>
      <c r="K1384" s="16">
        <v>0</v>
      </c>
      <c r="L1384" s="38">
        <v>356.22500000000002</v>
      </c>
      <c r="M1384" s="19">
        <f t="shared" si="189"/>
        <v>2016</v>
      </c>
      <c r="N1384" s="19">
        <f t="shared" si="190"/>
        <v>12</v>
      </c>
      <c r="O1384" s="19">
        <f t="shared" si="191"/>
        <v>50</v>
      </c>
      <c r="P1384" s="12">
        <f t="shared" si="192"/>
        <v>198901.4360000001</v>
      </c>
      <c r="Q1384" s="12">
        <f t="shared" si="193"/>
        <v>90410.50069999996</v>
      </c>
      <c r="R1384" s="12">
        <f t="shared" si="194"/>
        <v>17222.834500000004</v>
      </c>
      <c r="S1384" s="10">
        <f t="shared" si="195"/>
        <v>155</v>
      </c>
      <c r="T1384" s="10">
        <f t="shared" si="196"/>
        <v>18</v>
      </c>
      <c r="U1384" s="46">
        <f t="shared" si="197"/>
        <v>441.61114102564113</v>
      </c>
    </row>
    <row r="1385" spans="1:21" s="27" customFormat="1" x14ac:dyDescent="0.45">
      <c r="A1385" s="40">
        <v>42715</v>
      </c>
      <c r="B1385" s="9">
        <v>42720</v>
      </c>
      <c r="C1385" s="7" t="s">
        <v>18</v>
      </c>
      <c r="D1385" s="7" t="s">
        <v>1005</v>
      </c>
      <c r="E1385" s="7" t="s">
        <v>49</v>
      </c>
      <c r="F1385" s="7" t="s">
        <v>21</v>
      </c>
      <c r="G1385" s="7" t="s">
        <v>13</v>
      </c>
      <c r="H1385" s="7" t="s">
        <v>3228</v>
      </c>
      <c r="I1385" s="16">
        <v>14.8</v>
      </c>
      <c r="J1385" s="16">
        <v>4</v>
      </c>
      <c r="K1385" s="16">
        <v>0</v>
      </c>
      <c r="L1385" s="38">
        <v>6.0680000000000014</v>
      </c>
      <c r="M1385" s="19">
        <f t="shared" si="189"/>
        <v>2016</v>
      </c>
      <c r="N1385" s="19">
        <f t="shared" si="190"/>
        <v>12</v>
      </c>
      <c r="O1385" s="19">
        <f t="shared" si="191"/>
        <v>51</v>
      </c>
      <c r="P1385" s="12">
        <f t="shared" si="192"/>
        <v>198901.4360000001</v>
      </c>
      <c r="Q1385" s="12">
        <f t="shared" si="193"/>
        <v>90410.50069999996</v>
      </c>
      <c r="R1385" s="12">
        <f t="shared" si="194"/>
        <v>22575.500999999993</v>
      </c>
      <c r="S1385" s="10">
        <f t="shared" si="195"/>
        <v>215</v>
      </c>
      <c r="T1385" s="10">
        <f t="shared" si="196"/>
        <v>30</v>
      </c>
      <c r="U1385" s="46">
        <f t="shared" si="197"/>
        <v>442.65688235294101</v>
      </c>
    </row>
    <row r="1386" spans="1:21" s="27" customFormat="1" x14ac:dyDescent="0.45">
      <c r="A1386" s="40">
        <v>42715</v>
      </c>
      <c r="B1386" s="9">
        <v>42715</v>
      </c>
      <c r="C1386" s="7" t="s">
        <v>18</v>
      </c>
      <c r="D1386" s="7" t="s">
        <v>248</v>
      </c>
      <c r="E1386" s="7" t="s">
        <v>249</v>
      </c>
      <c r="F1386" s="7" t="s">
        <v>79</v>
      </c>
      <c r="G1386" s="7" t="s">
        <v>13</v>
      </c>
      <c r="H1386" s="7" t="s">
        <v>3226</v>
      </c>
      <c r="I1386" s="16">
        <v>458.42999999999995</v>
      </c>
      <c r="J1386" s="16">
        <v>5</v>
      </c>
      <c r="K1386" s="16">
        <v>0.3</v>
      </c>
      <c r="L1386" s="38">
        <v>-137.52900000000002</v>
      </c>
      <c r="M1386" s="19">
        <f t="shared" si="189"/>
        <v>2016</v>
      </c>
      <c r="N1386" s="19">
        <f t="shared" si="190"/>
        <v>12</v>
      </c>
      <c r="O1386" s="19">
        <f t="shared" si="191"/>
        <v>51</v>
      </c>
      <c r="P1386" s="12">
        <f t="shared" si="192"/>
        <v>198901.4360000001</v>
      </c>
      <c r="Q1386" s="12">
        <f t="shared" si="193"/>
        <v>90410.50069999996</v>
      </c>
      <c r="R1386" s="12">
        <f t="shared" si="194"/>
        <v>22575.500999999993</v>
      </c>
      <c r="S1386" s="10">
        <f t="shared" si="195"/>
        <v>215</v>
      </c>
      <c r="T1386" s="10">
        <f t="shared" si="196"/>
        <v>30</v>
      </c>
      <c r="U1386" s="46">
        <f t="shared" si="197"/>
        <v>442.65688235294101</v>
      </c>
    </row>
    <row r="1387" spans="1:21" s="27" customFormat="1" x14ac:dyDescent="0.45">
      <c r="A1387" s="40">
        <v>42715</v>
      </c>
      <c r="B1387" s="9">
        <v>42715</v>
      </c>
      <c r="C1387" s="7" t="s">
        <v>18</v>
      </c>
      <c r="D1387" s="7" t="s">
        <v>248</v>
      </c>
      <c r="E1387" s="7" t="s">
        <v>249</v>
      </c>
      <c r="F1387" s="7" t="s">
        <v>79</v>
      </c>
      <c r="G1387" s="7" t="s">
        <v>13</v>
      </c>
      <c r="H1387" s="7" t="s">
        <v>29</v>
      </c>
      <c r="I1387" s="16">
        <v>328.59000000000003</v>
      </c>
      <c r="J1387" s="16">
        <v>3</v>
      </c>
      <c r="K1387" s="16">
        <v>0.4</v>
      </c>
      <c r="L1387" s="38">
        <v>-147.8655</v>
      </c>
      <c r="M1387" s="19">
        <f t="shared" si="189"/>
        <v>2016</v>
      </c>
      <c r="N1387" s="19">
        <f t="shared" si="190"/>
        <v>12</v>
      </c>
      <c r="O1387" s="19">
        <f t="shared" si="191"/>
        <v>51</v>
      </c>
      <c r="P1387" s="12">
        <f t="shared" si="192"/>
        <v>198901.4360000001</v>
      </c>
      <c r="Q1387" s="12">
        <f t="shared" si="193"/>
        <v>90410.50069999996</v>
      </c>
      <c r="R1387" s="12">
        <f t="shared" si="194"/>
        <v>22575.500999999993</v>
      </c>
      <c r="S1387" s="10">
        <f t="shared" si="195"/>
        <v>215</v>
      </c>
      <c r="T1387" s="10">
        <f t="shared" si="196"/>
        <v>30</v>
      </c>
      <c r="U1387" s="46">
        <f t="shared" si="197"/>
        <v>442.65688235294101</v>
      </c>
    </row>
    <row r="1388" spans="1:21" s="27" customFormat="1" x14ac:dyDescent="0.45">
      <c r="A1388" s="40">
        <v>42715</v>
      </c>
      <c r="B1388" s="9">
        <v>42717</v>
      </c>
      <c r="C1388" s="7" t="s">
        <v>52</v>
      </c>
      <c r="D1388" s="7" t="s">
        <v>211</v>
      </c>
      <c r="E1388" s="7" t="s">
        <v>212</v>
      </c>
      <c r="F1388" s="7" t="s">
        <v>21</v>
      </c>
      <c r="G1388" s="7" t="s">
        <v>13</v>
      </c>
      <c r="H1388" s="7" t="s">
        <v>3226</v>
      </c>
      <c r="I1388" s="16">
        <v>403.92</v>
      </c>
      <c r="J1388" s="16">
        <v>5</v>
      </c>
      <c r="K1388" s="16">
        <v>0.2</v>
      </c>
      <c r="L1388" s="38">
        <v>25.245000000000019</v>
      </c>
      <c r="M1388" s="19">
        <f t="shared" si="189"/>
        <v>2016</v>
      </c>
      <c r="N1388" s="19">
        <f t="shared" si="190"/>
        <v>12</v>
      </c>
      <c r="O1388" s="19">
        <f t="shared" si="191"/>
        <v>51</v>
      </c>
      <c r="P1388" s="12">
        <f t="shared" si="192"/>
        <v>198901.4360000001</v>
      </c>
      <c r="Q1388" s="12">
        <f t="shared" si="193"/>
        <v>90410.50069999996</v>
      </c>
      <c r="R1388" s="12">
        <f t="shared" si="194"/>
        <v>22575.500999999993</v>
      </c>
      <c r="S1388" s="10">
        <f t="shared" si="195"/>
        <v>215</v>
      </c>
      <c r="T1388" s="10">
        <f t="shared" si="196"/>
        <v>30</v>
      </c>
      <c r="U1388" s="46">
        <f t="shared" si="197"/>
        <v>442.65688235294101</v>
      </c>
    </row>
    <row r="1389" spans="1:21" s="27" customFormat="1" x14ac:dyDescent="0.45">
      <c r="A1389" s="40">
        <v>42715</v>
      </c>
      <c r="B1389" s="9">
        <v>42715</v>
      </c>
      <c r="C1389" s="7" t="s">
        <v>9</v>
      </c>
      <c r="D1389" s="7" t="s">
        <v>889</v>
      </c>
      <c r="E1389" s="7" t="s">
        <v>20</v>
      </c>
      <c r="F1389" s="7" t="s">
        <v>21</v>
      </c>
      <c r="G1389" s="7" t="s">
        <v>13</v>
      </c>
      <c r="H1389" s="7" t="s">
        <v>3226</v>
      </c>
      <c r="I1389" s="16">
        <v>363.92</v>
      </c>
      <c r="J1389" s="16">
        <v>5</v>
      </c>
      <c r="K1389" s="16">
        <v>0.2</v>
      </c>
      <c r="L1389" s="38">
        <v>-31.843000000000018</v>
      </c>
      <c r="M1389" s="19">
        <f t="shared" si="189"/>
        <v>2016</v>
      </c>
      <c r="N1389" s="19">
        <f t="shared" si="190"/>
        <v>12</v>
      </c>
      <c r="O1389" s="19">
        <f t="shared" si="191"/>
        <v>51</v>
      </c>
      <c r="P1389" s="12">
        <f t="shared" si="192"/>
        <v>198901.4360000001</v>
      </c>
      <c r="Q1389" s="12">
        <f t="shared" si="193"/>
        <v>90410.50069999996</v>
      </c>
      <c r="R1389" s="12">
        <f t="shared" si="194"/>
        <v>22575.500999999993</v>
      </c>
      <c r="S1389" s="10">
        <f t="shared" si="195"/>
        <v>215</v>
      </c>
      <c r="T1389" s="10">
        <f t="shared" si="196"/>
        <v>30</v>
      </c>
      <c r="U1389" s="46">
        <f t="shared" si="197"/>
        <v>442.65688235294101</v>
      </c>
    </row>
    <row r="1390" spans="1:21" s="27" customFormat="1" x14ac:dyDescent="0.45">
      <c r="A1390" s="40">
        <v>42715</v>
      </c>
      <c r="B1390" s="9">
        <v>42715</v>
      </c>
      <c r="C1390" s="7" t="s">
        <v>9</v>
      </c>
      <c r="D1390" s="7" t="s">
        <v>889</v>
      </c>
      <c r="E1390" s="7" t="s">
        <v>20</v>
      </c>
      <c r="F1390" s="7" t="s">
        <v>21</v>
      </c>
      <c r="G1390" s="7" t="s">
        <v>13</v>
      </c>
      <c r="H1390" s="7" t="s">
        <v>29</v>
      </c>
      <c r="I1390" s="16">
        <v>892.13600000000008</v>
      </c>
      <c r="J1390" s="16">
        <v>7</v>
      </c>
      <c r="K1390" s="16">
        <v>0.2</v>
      </c>
      <c r="L1390" s="38">
        <v>111.51699999999991</v>
      </c>
      <c r="M1390" s="19">
        <f t="shared" si="189"/>
        <v>2016</v>
      </c>
      <c r="N1390" s="19">
        <f t="shared" si="190"/>
        <v>12</v>
      </c>
      <c r="O1390" s="19">
        <f t="shared" si="191"/>
        <v>51</v>
      </c>
      <c r="P1390" s="12">
        <f t="shared" si="192"/>
        <v>198901.4360000001</v>
      </c>
      <c r="Q1390" s="12">
        <f t="shared" si="193"/>
        <v>90410.50069999996</v>
      </c>
      <c r="R1390" s="12">
        <f t="shared" si="194"/>
        <v>22575.500999999993</v>
      </c>
      <c r="S1390" s="10">
        <f t="shared" si="195"/>
        <v>215</v>
      </c>
      <c r="T1390" s="10">
        <f t="shared" si="196"/>
        <v>30</v>
      </c>
      <c r="U1390" s="46">
        <f t="shared" si="197"/>
        <v>442.65688235294101</v>
      </c>
    </row>
    <row r="1391" spans="1:21" s="27" customFormat="1" x14ac:dyDescent="0.45">
      <c r="A1391" s="40">
        <v>42716</v>
      </c>
      <c r="B1391" s="9">
        <v>42722</v>
      </c>
      <c r="C1391" s="7" t="s">
        <v>52</v>
      </c>
      <c r="D1391" s="7" t="s">
        <v>169</v>
      </c>
      <c r="E1391" s="7" t="s">
        <v>123</v>
      </c>
      <c r="F1391" s="7" t="s">
        <v>55</v>
      </c>
      <c r="G1391" s="7" t="s">
        <v>13</v>
      </c>
      <c r="H1391" s="7" t="s">
        <v>3228</v>
      </c>
      <c r="I1391" s="16">
        <v>33.479999999999997</v>
      </c>
      <c r="J1391" s="16">
        <v>4</v>
      </c>
      <c r="K1391" s="16">
        <v>0</v>
      </c>
      <c r="L1391" s="38">
        <v>8.7047999999999988</v>
      </c>
      <c r="M1391" s="19">
        <f t="shared" si="189"/>
        <v>2016</v>
      </c>
      <c r="N1391" s="19">
        <f t="shared" si="190"/>
        <v>12</v>
      </c>
      <c r="O1391" s="19">
        <f t="shared" si="191"/>
        <v>51</v>
      </c>
      <c r="P1391" s="12">
        <f t="shared" si="192"/>
        <v>198901.4360000001</v>
      </c>
      <c r="Q1391" s="12">
        <f t="shared" si="193"/>
        <v>90410.50069999996</v>
      </c>
      <c r="R1391" s="12">
        <f t="shared" si="194"/>
        <v>22575.500999999993</v>
      </c>
      <c r="S1391" s="10">
        <f t="shared" si="195"/>
        <v>215</v>
      </c>
      <c r="T1391" s="10">
        <f t="shared" si="196"/>
        <v>30</v>
      </c>
      <c r="U1391" s="46">
        <f t="shared" si="197"/>
        <v>442.65688235294101</v>
      </c>
    </row>
    <row r="1392" spans="1:21" s="27" customFormat="1" x14ac:dyDescent="0.45">
      <c r="A1392" s="40">
        <v>42716</v>
      </c>
      <c r="B1392" s="9">
        <v>42720</v>
      </c>
      <c r="C1392" s="7" t="s">
        <v>9</v>
      </c>
      <c r="D1392" s="7" t="s">
        <v>298</v>
      </c>
      <c r="E1392" s="7" t="s">
        <v>20</v>
      </c>
      <c r="F1392" s="7" t="s">
        <v>21</v>
      </c>
      <c r="G1392" s="7" t="s">
        <v>13</v>
      </c>
      <c r="H1392" s="7" t="s">
        <v>3228</v>
      </c>
      <c r="I1392" s="16">
        <v>383.64</v>
      </c>
      <c r="J1392" s="16">
        <v>6</v>
      </c>
      <c r="K1392" s="16">
        <v>0</v>
      </c>
      <c r="L1392" s="38">
        <v>122.76479999999999</v>
      </c>
      <c r="M1392" s="19">
        <f t="shared" si="189"/>
        <v>2016</v>
      </c>
      <c r="N1392" s="19">
        <f t="shared" si="190"/>
        <v>12</v>
      </c>
      <c r="O1392" s="19">
        <f t="shared" si="191"/>
        <v>51</v>
      </c>
      <c r="P1392" s="12">
        <f t="shared" si="192"/>
        <v>198901.4360000001</v>
      </c>
      <c r="Q1392" s="12">
        <f t="shared" si="193"/>
        <v>90410.50069999996</v>
      </c>
      <c r="R1392" s="12">
        <f t="shared" si="194"/>
        <v>22575.500999999993</v>
      </c>
      <c r="S1392" s="10">
        <f t="shared" si="195"/>
        <v>215</v>
      </c>
      <c r="T1392" s="10">
        <f t="shared" si="196"/>
        <v>30</v>
      </c>
      <c r="U1392" s="46">
        <f t="shared" si="197"/>
        <v>442.65688235294101</v>
      </c>
    </row>
    <row r="1393" spans="1:21" s="27" customFormat="1" x14ac:dyDescent="0.45">
      <c r="A1393" s="40">
        <v>42716</v>
      </c>
      <c r="B1393" s="9">
        <v>42721</v>
      </c>
      <c r="C1393" s="7" t="s">
        <v>18</v>
      </c>
      <c r="D1393" s="7" t="s">
        <v>138</v>
      </c>
      <c r="E1393" s="7" t="s">
        <v>139</v>
      </c>
      <c r="F1393" s="7" t="s">
        <v>79</v>
      </c>
      <c r="G1393" s="7" t="s">
        <v>13</v>
      </c>
      <c r="H1393" s="7" t="s">
        <v>3228</v>
      </c>
      <c r="I1393" s="16">
        <v>60.35</v>
      </c>
      <c r="J1393" s="16">
        <v>5</v>
      </c>
      <c r="K1393" s="16">
        <v>0</v>
      </c>
      <c r="L1393" s="38">
        <v>19.915500000000002</v>
      </c>
      <c r="M1393" s="19">
        <f t="shared" si="189"/>
        <v>2016</v>
      </c>
      <c r="N1393" s="19">
        <f t="shared" si="190"/>
        <v>12</v>
      </c>
      <c r="O1393" s="19">
        <f t="shared" si="191"/>
        <v>51</v>
      </c>
      <c r="P1393" s="12">
        <f t="shared" si="192"/>
        <v>198901.4360000001</v>
      </c>
      <c r="Q1393" s="12">
        <f t="shared" si="193"/>
        <v>90410.50069999996</v>
      </c>
      <c r="R1393" s="12">
        <f t="shared" si="194"/>
        <v>22575.500999999993</v>
      </c>
      <c r="S1393" s="10">
        <f t="shared" si="195"/>
        <v>215</v>
      </c>
      <c r="T1393" s="10">
        <f t="shared" si="196"/>
        <v>30</v>
      </c>
      <c r="U1393" s="46">
        <f t="shared" si="197"/>
        <v>442.65688235294101</v>
      </c>
    </row>
    <row r="1394" spans="1:21" s="27" customFormat="1" x14ac:dyDescent="0.45">
      <c r="A1394" s="40">
        <v>42717</v>
      </c>
      <c r="B1394" s="9">
        <v>42724</v>
      </c>
      <c r="C1394" s="7" t="s">
        <v>18</v>
      </c>
      <c r="D1394" s="7" t="s">
        <v>1302</v>
      </c>
      <c r="E1394" s="7" t="s">
        <v>20</v>
      </c>
      <c r="F1394" s="7" t="s">
        <v>21</v>
      </c>
      <c r="G1394" s="7" t="s">
        <v>13</v>
      </c>
      <c r="H1394" s="7" t="s">
        <v>29</v>
      </c>
      <c r="I1394" s="16">
        <v>1114.2719999999999</v>
      </c>
      <c r="J1394" s="16">
        <v>4</v>
      </c>
      <c r="K1394" s="16">
        <v>0.2</v>
      </c>
      <c r="L1394" s="38">
        <v>41.785200000000032</v>
      </c>
      <c r="M1394" s="19">
        <f t="shared" si="189"/>
        <v>2016</v>
      </c>
      <c r="N1394" s="19">
        <f t="shared" si="190"/>
        <v>12</v>
      </c>
      <c r="O1394" s="19">
        <f t="shared" si="191"/>
        <v>51</v>
      </c>
      <c r="P1394" s="12">
        <f t="shared" si="192"/>
        <v>198901.4360000001</v>
      </c>
      <c r="Q1394" s="12">
        <f t="shared" si="193"/>
        <v>90410.50069999996</v>
      </c>
      <c r="R1394" s="12">
        <f t="shared" si="194"/>
        <v>22575.500999999993</v>
      </c>
      <c r="S1394" s="10">
        <f t="shared" si="195"/>
        <v>215</v>
      </c>
      <c r="T1394" s="10">
        <f t="shared" si="196"/>
        <v>30</v>
      </c>
      <c r="U1394" s="46">
        <f t="shared" si="197"/>
        <v>442.65688235294101</v>
      </c>
    </row>
    <row r="1395" spans="1:21" s="27" customFormat="1" x14ac:dyDescent="0.45">
      <c r="A1395" s="40">
        <v>42718</v>
      </c>
      <c r="B1395" s="9">
        <v>42723</v>
      </c>
      <c r="C1395" s="7" t="s">
        <v>9</v>
      </c>
      <c r="D1395" s="7" t="s">
        <v>169</v>
      </c>
      <c r="E1395" s="7" t="s">
        <v>713</v>
      </c>
      <c r="F1395" s="7" t="s">
        <v>12</v>
      </c>
      <c r="G1395" s="7" t="s">
        <v>13</v>
      </c>
      <c r="H1395" s="7" t="s">
        <v>3228</v>
      </c>
      <c r="I1395" s="16">
        <v>133.38</v>
      </c>
      <c r="J1395" s="16">
        <v>6</v>
      </c>
      <c r="K1395" s="16">
        <v>0</v>
      </c>
      <c r="L1395" s="38">
        <v>58.687200000000011</v>
      </c>
      <c r="M1395" s="19">
        <f t="shared" si="189"/>
        <v>2016</v>
      </c>
      <c r="N1395" s="19">
        <f t="shared" si="190"/>
        <v>12</v>
      </c>
      <c r="O1395" s="19">
        <f t="shared" si="191"/>
        <v>51</v>
      </c>
      <c r="P1395" s="12">
        <f t="shared" si="192"/>
        <v>198901.4360000001</v>
      </c>
      <c r="Q1395" s="12">
        <f t="shared" si="193"/>
        <v>90410.50069999996</v>
      </c>
      <c r="R1395" s="12">
        <f t="shared" si="194"/>
        <v>22575.500999999993</v>
      </c>
      <c r="S1395" s="10">
        <f t="shared" si="195"/>
        <v>215</v>
      </c>
      <c r="T1395" s="10">
        <f t="shared" si="196"/>
        <v>30</v>
      </c>
      <c r="U1395" s="46">
        <f t="shared" si="197"/>
        <v>442.65688235294101</v>
      </c>
    </row>
    <row r="1396" spans="1:21" s="27" customFormat="1" x14ac:dyDescent="0.45">
      <c r="A1396" s="40">
        <v>42718</v>
      </c>
      <c r="B1396" s="9">
        <v>42723</v>
      </c>
      <c r="C1396" s="7" t="s">
        <v>9</v>
      </c>
      <c r="D1396" s="7" t="s">
        <v>138</v>
      </c>
      <c r="E1396" s="7" t="s">
        <v>139</v>
      </c>
      <c r="F1396" s="7" t="s">
        <v>79</v>
      </c>
      <c r="G1396" s="7" t="s">
        <v>13</v>
      </c>
      <c r="H1396" s="7" t="s">
        <v>3228</v>
      </c>
      <c r="I1396" s="16">
        <v>396.92</v>
      </c>
      <c r="J1396" s="16">
        <v>4</v>
      </c>
      <c r="K1396" s="16">
        <v>0</v>
      </c>
      <c r="L1396" s="38">
        <v>198.46</v>
      </c>
      <c r="M1396" s="19">
        <f t="shared" si="189"/>
        <v>2016</v>
      </c>
      <c r="N1396" s="19">
        <f t="shared" si="190"/>
        <v>12</v>
      </c>
      <c r="O1396" s="19">
        <f t="shared" si="191"/>
        <v>51</v>
      </c>
      <c r="P1396" s="12">
        <f t="shared" si="192"/>
        <v>198901.4360000001</v>
      </c>
      <c r="Q1396" s="12">
        <f t="shared" si="193"/>
        <v>90410.50069999996</v>
      </c>
      <c r="R1396" s="12">
        <f t="shared" si="194"/>
        <v>22575.500999999993</v>
      </c>
      <c r="S1396" s="10">
        <f t="shared" si="195"/>
        <v>215</v>
      </c>
      <c r="T1396" s="10">
        <f t="shared" si="196"/>
        <v>30</v>
      </c>
      <c r="U1396" s="46">
        <f t="shared" si="197"/>
        <v>442.65688235294101</v>
      </c>
    </row>
    <row r="1397" spans="1:21" s="27" customFormat="1" x14ac:dyDescent="0.45">
      <c r="A1397" s="40">
        <v>42718</v>
      </c>
      <c r="B1397" s="9">
        <v>42721</v>
      </c>
      <c r="C1397" s="7" t="s">
        <v>18</v>
      </c>
      <c r="D1397" s="7" t="s">
        <v>466</v>
      </c>
      <c r="E1397" s="7" t="s">
        <v>20</v>
      </c>
      <c r="F1397" s="7" t="s">
        <v>21</v>
      </c>
      <c r="G1397" s="7" t="s">
        <v>13</v>
      </c>
      <c r="H1397" s="7" t="s">
        <v>3226</v>
      </c>
      <c r="I1397" s="16">
        <v>81.424000000000007</v>
      </c>
      <c r="J1397" s="16">
        <v>2</v>
      </c>
      <c r="K1397" s="16">
        <v>0.2</v>
      </c>
      <c r="L1397" s="38">
        <v>-9.1601999999999961</v>
      </c>
      <c r="M1397" s="19">
        <f t="shared" si="189"/>
        <v>2016</v>
      </c>
      <c r="N1397" s="19">
        <f t="shared" si="190"/>
        <v>12</v>
      </c>
      <c r="O1397" s="19">
        <f t="shared" si="191"/>
        <v>51</v>
      </c>
      <c r="P1397" s="12">
        <f t="shared" si="192"/>
        <v>198901.4360000001</v>
      </c>
      <c r="Q1397" s="12">
        <f t="shared" si="193"/>
        <v>90410.50069999996</v>
      </c>
      <c r="R1397" s="12">
        <f t="shared" si="194"/>
        <v>22575.500999999993</v>
      </c>
      <c r="S1397" s="10">
        <f t="shared" si="195"/>
        <v>215</v>
      </c>
      <c r="T1397" s="10">
        <f t="shared" si="196"/>
        <v>30</v>
      </c>
      <c r="U1397" s="46">
        <f t="shared" si="197"/>
        <v>442.65688235294101</v>
      </c>
    </row>
    <row r="1398" spans="1:21" s="27" customFormat="1" x14ac:dyDescent="0.45">
      <c r="A1398" s="40">
        <v>42719</v>
      </c>
      <c r="B1398" s="9">
        <v>42723</v>
      </c>
      <c r="C1398" s="7" t="s">
        <v>18</v>
      </c>
      <c r="D1398" s="7" t="s">
        <v>433</v>
      </c>
      <c r="E1398" s="7" t="s">
        <v>123</v>
      </c>
      <c r="F1398" s="7" t="s">
        <v>55</v>
      </c>
      <c r="G1398" s="7" t="s">
        <v>13</v>
      </c>
      <c r="H1398" s="7" t="s">
        <v>29</v>
      </c>
      <c r="I1398" s="16">
        <v>1652.94</v>
      </c>
      <c r="J1398" s="16">
        <v>3</v>
      </c>
      <c r="K1398" s="16">
        <v>0</v>
      </c>
      <c r="L1398" s="38">
        <v>231.41160000000002</v>
      </c>
      <c r="M1398" s="19">
        <f t="shared" si="189"/>
        <v>2016</v>
      </c>
      <c r="N1398" s="19">
        <f t="shared" si="190"/>
        <v>12</v>
      </c>
      <c r="O1398" s="19">
        <f t="shared" si="191"/>
        <v>51</v>
      </c>
      <c r="P1398" s="12">
        <f t="shared" si="192"/>
        <v>198901.4360000001</v>
      </c>
      <c r="Q1398" s="12">
        <f t="shared" si="193"/>
        <v>90410.50069999996</v>
      </c>
      <c r="R1398" s="12">
        <f t="shared" si="194"/>
        <v>22575.500999999993</v>
      </c>
      <c r="S1398" s="10">
        <f t="shared" si="195"/>
        <v>215</v>
      </c>
      <c r="T1398" s="10">
        <f t="shared" si="196"/>
        <v>30</v>
      </c>
      <c r="U1398" s="46">
        <f t="shared" si="197"/>
        <v>442.65688235294101</v>
      </c>
    </row>
    <row r="1399" spans="1:21" s="27" customFormat="1" x14ac:dyDescent="0.45">
      <c r="A1399" s="40">
        <v>42719</v>
      </c>
      <c r="B1399" s="9">
        <v>42726</v>
      </c>
      <c r="C1399" s="7" t="s">
        <v>9</v>
      </c>
      <c r="D1399" s="7" t="s">
        <v>19</v>
      </c>
      <c r="E1399" s="7" t="s">
        <v>20</v>
      </c>
      <c r="F1399" s="7" t="s">
        <v>21</v>
      </c>
      <c r="G1399" s="7" t="s">
        <v>13</v>
      </c>
      <c r="H1399" s="7" t="s">
        <v>3228</v>
      </c>
      <c r="I1399" s="16">
        <v>14.76</v>
      </c>
      <c r="J1399" s="16">
        <v>2</v>
      </c>
      <c r="K1399" s="16">
        <v>0</v>
      </c>
      <c r="L1399" s="38">
        <v>4.2803999999999984</v>
      </c>
      <c r="M1399" s="19">
        <f t="shared" si="189"/>
        <v>2016</v>
      </c>
      <c r="N1399" s="19">
        <f t="shared" si="190"/>
        <v>12</v>
      </c>
      <c r="O1399" s="19">
        <f t="shared" si="191"/>
        <v>51</v>
      </c>
      <c r="P1399" s="12">
        <f t="shared" si="192"/>
        <v>198901.4360000001</v>
      </c>
      <c r="Q1399" s="12">
        <f t="shared" si="193"/>
        <v>90410.50069999996</v>
      </c>
      <c r="R1399" s="12">
        <f t="shared" si="194"/>
        <v>22575.500999999993</v>
      </c>
      <c r="S1399" s="10">
        <f t="shared" si="195"/>
        <v>215</v>
      </c>
      <c r="T1399" s="10">
        <f t="shared" si="196"/>
        <v>30</v>
      </c>
      <c r="U1399" s="46">
        <f t="shared" si="197"/>
        <v>442.65688235294101</v>
      </c>
    </row>
    <row r="1400" spans="1:21" s="27" customFormat="1" x14ac:dyDescent="0.45">
      <c r="A1400" s="40">
        <v>42719</v>
      </c>
      <c r="B1400" s="9">
        <v>42725</v>
      </c>
      <c r="C1400" s="7" t="s">
        <v>52</v>
      </c>
      <c r="D1400" s="7" t="s">
        <v>164</v>
      </c>
      <c r="E1400" s="7" t="s">
        <v>212</v>
      </c>
      <c r="F1400" s="7" t="s">
        <v>21</v>
      </c>
      <c r="G1400" s="7" t="s">
        <v>13</v>
      </c>
      <c r="H1400" s="7" t="s">
        <v>29</v>
      </c>
      <c r="I1400" s="16">
        <v>564.19499999999994</v>
      </c>
      <c r="J1400" s="16">
        <v>3</v>
      </c>
      <c r="K1400" s="16">
        <v>0.5</v>
      </c>
      <c r="L1400" s="38">
        <v>-304.66529999999989</v>
      </c>
      <c r="M1400" s="19">
        <f t="shared" si="189"/>
        <v>2016</v>
      </c>
      <c r="N1400" s="19">
        <f t="shared" si="190"/>
        <v>12</v>
      </c>
      <c r="O1400" s="19">
        <f t="shared" si="191"/>
        <v>51</v>
      </c>
      <c r="P1400" s="12">
        <f t="shared" si="192"/>
        <v>198901.4360000001</v>
      </c>
      <c r="Q1400" s="12">
        <f t="shared" si="193"/>
        <v>90410.50069999996</v>
      </c>
      <c r="R1400" s="12">
        <f t="shared" si="194"/>
        <v>22575.500999999993</v>
      </c>
      <c r="S1400" s="10">
        <f t="shared" si="195"/>
        <v>215</v>
      </c>
      <c r="T1400" s="10">
        <f t="shared" si="196"/>
        <v>30</v>
      </c>
      <c r="U1400" s="46">
        <f t="shared" si="197"/>
        <v>442.65688235294101</v>
      </c>
    </row>
    <row r="1401" spans="1:21" s="27" customFormat="1" x14ac:dyDescent="0.45">
      <c r="A1401" s="40">
        <v>42720</v>
      </c>
      <c r="B1401" s="9">
        <v>42727</v>
      </c>
      <c r="C1401" s="7" t="s">
        <v>9</v>
      </c>
      <c r="D1401" s="7" t="s">
        <v>2516</v>
      </c>
      <c r="E1401" s="7" t="s">
        <v>20</v>
      </c>
      <c r="F1401" s="7" t="s">
        <v>21</v>
      </c>
      <c r="G1401" s="7" t="s">
        <v>13</v>
      </c>
      <c r="H1401" s="7" t="s">
        <v>3226</v>
      </c>
      <c r="I1401" s="16">
        <v>563.91999999999996</v>
      </c>
      <c r="J1401" s="16">
        <v>5</v>
      </c>
      <c r="K1401" s="16">
        <v>0.2</v>
      </c>
      <c r="L1401" s="38">
        <v>7.0489999999999498</v>
      </c>
      <c r="M1401" s="19">
        <f t="shared" si="189"/>
        <v>2016</v>
      </c>
      <c r="N1401" s="19">
        <f t="shared" si="190"/>
        <v>12</v>
      </c>
      <c r="O1401" s="19">
        <f t="shared" si="191"/>
        <v>51</v>
      </c>
      <c r="P1401" s="12">
        <f t="shared" si="192"/>
        <v>198901.4360000001</v>
      </c>
      <c r="Q1401" s="12">
        <f t="shared" si="193"/>
        <v>90410.50069999996</v>
      </c>
      <c r="R1401" s="12">
        <f t="shared" si="194"/>
        <v>22575.500999999993</v>
      </c>
      <c r="S1401" s="10">
        <f t="shared" si="195"/>
        <v>215</v>
      </c>
      <c r="T1401" s="10">
        <f t="shared" si="196"/>
        <v>30</v>
      </c>
      <c r="U1401" s="46">
        <f t="shared" si="197"/>
        <v>442.65688235294101</v>
      </c>
    </row>
    <row r="1402" spans="1:21" s="27" customFormat="1" x14ac:dyDescent="0.45">
      <c r="A1402" s="40">
        <v>42721</v>
      </c>
      <c r="B1402" s="9">
        <v>42725</v>
      </c>
      <c r="C1402" s="7" t="s">
        <v>9</v>
      </c>
      <c r="D1402" s="7" t="s">
        <v>67</v>
      </c>
      <c r="E1402" s="7" t="s">
        <v>20</v>
      </c>
      <c r="F1402" s="7" t="s">
        <v>21</v>
      </c>
      <c r="G1402" s="7" t="s">
        <v>13</v>
      </c>
      <c r="H1402" s="7" t="s">
        <v>29</v>
      </c>
      <c r="I1402" s="16">
        <v>2003.52</v>
      </c>
      <c r="J1402" s="16">
        <v>6</v>
      </c>
      <c r="K1402" s="16">
        <v>0.2</v>
      </c>
      <c r="L1402" s="38">
        <v>-325.57200000000023</v>
      </c>
      <c r="M1402" s="19">
        <f t="shared" si="189"/>
        <v>2016</v>
      </c>
      <c r="N1402" s="19">
        <f t="shared" si="190"/>
        <v>12</v>
      </c>
      <c r="O1402" s="19">
        <f t="shared" si="191"/>
        <v>51</v>
      </c>
      <c r="P1402" s="12">
        <f t="shared" si="192"/>
        <v>198901.4360000001</v>
      </c>
      <c r="Q1402" s="12">
        <f t="shared" si="193"/>
        <v>90410.50069999996</v>
      </c>
      <c r="R1402" s="12">
        <f t="shared" si="194"/>
        <v>22575.500999999993</v>
      </c>
      <c r="S1402" s="10">
        <f t="shared" si="195"/>
        <v>215</v>
      </c>
      <c r="T1402" s="10">
        <f t="shared" si="196"/>
        <v>30</v>
      </c>
      <c r="U1402" s="46">
        <f t="shared" si="197"/>
        <v>442.65688235294101</v>
      </c>
    </row>
    <row r="1403" spans="1:21" s="27" customFormat="1" x14ac:dyDescent="0.45">
      <c r="A1403" s="40">
        <v>42722</v>
      </c>
      <c r="B1403" s="9">
        <v>42726</v>
      </c>
      <c r="C1403" s="7" t="s">
        <v>18</v>
      </c>
      <c r="D1403" s="7" t="s">
        <v>206</v>
      </c>
      <c r="E1403" s="7" t="s">
        <v>119</v>
      </c>
      <c r="F1403" s="7" t="s">
        <v>55</v>
      </c>
      <c r="G1403" s="7" t="s">
        <v>13</v>
      </c>
      <c r="H1403" s="7" t="s">
        <v>3228</v>
      </c>
      <c r="I1403" s="16">
        <v>18.84</v>
      </c>
      <c r="J1403" s="16">
        <v>3</v>
      </c>
      <c r="K1403" s="16">
        <v>0</v>
      </c>
      <c r="L1403" s="38">
        <v>6.0287999999999995</v>
      </c>
      <c r="M1403" s="19">
        <f t="shared" si="189"/>
        <v>2016</v>
      </c>
      <c r="N1403" s="19">
        <f t="shared" si="190"/>
        <v>12</v>
      </c>
      <c r="O1403" s="19">
        <f t="shared" si="191"/>
        <v>52</v>
      </c>
      <c r="P1403" s="12">
        <f t="shared" si="192"/>
        <v>198901.4360000001</v>
      </c>
      <c r="Q1403" s="12">
        <f t="shared" si="193"/>
        <v>90410.50069999996</v>
      </c>
      <c r="R1403" s="12">
        <f t="shared" si="194"/>
        <v>15447.442999999996</v>
      </c>
      <c r="S1403" s="10">
        <f t="shared" si="195"/>
        <v>215</v>
      </c>
      <c r="T1403" s="10">
        <f t="shared" si="196"/>
        <v>33</v>
      </c>
      <c r="U1403" s="46">
        <f t="shared" si="197"/>
        <v>308.94885999999991</v>
      </c>
    </row>
    <row r="1404" spans="1:21" s="27" customFormat="1" x14ac:dyDescent="0.45">
      <c r="A1404" s="40">
        <v>42722</v>
      </c>
      <c r="B1404" s="9">
        <v>42727</v>
      </c>
      <c r="C1404" s="7" t="s">
        <v>18</v>
      </c>
      <c r="D1404" s="7" t="s">
        <v>19</v>
      </c>
      <c r="E1404" s="7" t="s">
        <v>20</v>
      </c>
      <c r="F1404" s="7" t="s">
        <v>21</v>
      </c>
      <c r="G1404" s="7" t="s">
        <v>13</v>
      </c>
      <c r="H1404" s="7" t="s">
        <v>3228</v>
      </c>
      <c r="I1404" s="16">
        <v>183.84</v>
      </c>
      <c r="J1404" s="16">
        <v>8</v>
      </c>
      <c r="K1404" s="16">
        <v>0</v>
      </c>
      <c r="L1404" s="38">
        <v>62.505600000000001</v>
      </c>
      <c r="M1404" s="19">
        <f t="shared" si="189"/>
        <v>2016</v>
      </c>
      <c r="N1404" s="19">
        <f t="shared" si="190"/>
        <v>12</v>
      </c>
      <c r="O1404" s="19">
        <f t="shared" si="191"/>
        <v>52</v>
      </c>
      <c r="P1404" s="12">
        <f t="shared" si="192"/>
        <v>198901.4360000001</v>
      </c>
      <c r="Q1404" s="12">
        <f t="shared" si="193"/>
        <v>90410.50069999996</v>
      </c>
      <c r="R1404" s="12">
        <f t="shared" si="194"/>
        <v>15447.442999999996</v>
      </c>
      <c r="S1404" s="10">
        <f t="shared" si="195"/>
        <v>215</v>
      </c>
      <c r="T1404" s="10">
        <f t="shared" si="196"/>
        <v>33</v>
      </c>
      <c r="U1404" s="46">
        <f t="shared" si="197"/>
        <v>308.94885999999991</v>
      </c>
    </row>
    <row r="1405" spans="1:21" s="27" customFormat="1" x14ac:dyDescent="0.45">
      <c r="A1405" s="40">
        <v>42722</v>
      </c>
      <c r="B1405" s="9">
        <v>42728</v>
      </c>
      <c r="C1405" s="7" t="s">
        <v>9</v>
      </c>
      <c r="D1405" s="7" t="s">
        <v>466</v>
      </c>
      <c r="E1405" s="7" t="s">
        <v>20</v>
      </c>
      <c r="F1405" s="7" t="s">
        <v>21</v>
      </c>
      <c r="G1405" s="7" t="s">
        <v>13</v>
      </c>
      <c r="H1405" s="7" t="s">
        <v>3228</v>
      </c>
      <c r="I1405" s="16">
        <v>39.92</v>
      </c>
      <c r="J1405" s="16">
        <v>4</v>
      </c>
      <c r="K1405" s="16">
        <v>0</v>
      </c>
      <c r="L1405" s="38">
        <v>11.177600000000002</v>
      </c>
      <c r="M1405" s="19">
        <f t="shared" si="189"/>
        <v>2016</v>
      </c>
      <c r="N1405" s="19">
        <f t="shared" si="190"/>
        <v>12</v>
      </c>
      <c r="O1405" s="19">
        <f t="shared" si="191"/>
        <v>52</v>
      </c>
      <c r="P1405" s="12">
        <f t="shared" si="192"/>
        <v>198901.4360000001</v>
      </c>
      <c r="Q1405" s="12">
        <f t="shared" si="193"/>
        <v>90410.50069999996</v>
      </c>
      <c r="R1405" s="12">
        <f t="shared" si="194"/>
        <v>15447.442999999996</v>
      </c>
      <c r="S1405" s="10">
        <f t="shared" si="195"/>
        <v>215</v>
      </c>
      <c r="T1405" s="10">
        <f t="shared" si="196"/>
        <v>33</v>
      </c>
      <c r="U1405" s="46">
        <f t="shared" si="197"/>
        <v>308.94885999999991</v>
      </c>
    </row>
    <row r="1406" spans="1:21" s="27" customFormat="1" x14ac:dyDescent="0.45">
      <c r="A1406" s="40">
        <v>42722</v>
      </c>
      <c r="B1406" s="9">
        <v>42725</v>
      </c>
      <c r="C1406" s="7" t="s">
        <v>52</v>
      </c>
      <c r="D1406" s="7" t="s">
        <v>929</v>
      </c>
      <c r="E1406" s="7" t="s">
        <v>212</v>
      </c>
      <c r="F1406" s="7" t="s">
        <v>21</v>
      </c>
      <c r="G1406" s="7" t="s">
        <v>13</v>
      </c>
      <c r="H1406" s="7" t="s">
        <v>29</v>
      </c>
      <c r="I1406" s="16">
        <v>377.45</v>
      </c>
      <c r="J1406" s="16">
        <v>5</v>
      </c>
      <c r="K1406" s="16">
        <v>0.5</v>
      </c>
      <c r="L1406" s="38">
        <v>-264.21500000000003</v>
      </c>
      <c r="M1406" s="19">
        <f t="shared" si="189"/>
        <v>2016</v>
      </c>
      <c r="N1406" s="19">
        <f t="shared" si="190"/>
        <v>12</v>
      </c>
      <c r="O1406" s="19">
        <f t="shared" si="191"/>
        <v>52</v>
      </c>
      <c r="P1406" s="12">
        <f t="shared" si="192"/>
        <v>198901.4360000001</v>
      </c>
      <c r="Q1406" s="12">
        <f t="shared" si="193"/>
        <v>90410.50069999996</v>
      </c>
      <c r="R1406" s="12">
        <f t="shared" si="194"/>
        <v>15447.442999999996</v>
      </c>
      <c r="S1406" s="10">
        <f t="shared" si="195"/>
        <v>215</v>
      </c>
      <c r="T1406" s="10">
        <f t="shared" si="196"/>
        <v>33</v>
      </c>
      <c r="U1406" s="46">
        <f t="shared" si="197"/>
        <v>308.94885999999991</v>
      </c>
    </row>
    <row r="1407" spans="1:21" s="27" customFormat="1" x14ac:dyDescent="0.45">
      <c r="A1407" s="40">
        <v>42722</v>
      </c>
      <c r="B1407" s="9">
        <v>42725</v>
      </c>
      <c r="C1407" s="7" t="s">
        <v>52</v>
      </c>
      <c r="D1407" s="7" t="s">
        <v>1177</v>
      </c>
      <c r="E1407" s="7" t="s">
        <v>73</v>
      </c>
      <c r="F1407" s="7" t="s">
        <v>55</v>
      </c>
      <c r="G1407" s="7" t="s">
        <v>13</v>
      </c>
      <c r="H1407" s="7" t="s">
        <v>3226</v>
      </c>
      <c r="I1407" s="16">
        <v>563.93999999999994</v>
      </c>
      <c r="J1407" s="16">
        <v>3</v>
      </c>
      <c r="K1407" s="16">
        <v>0</v>
      </c>
      <c r="L1407" s="38">
        <v>112.78800000000001</v>
      </c>
      <c r="M1407" s="19">
        <f t="shared" si="189"/>
        <v>2016</v>
      </c>
      <c r="N1407" s="19">
        <f t="shared" si="190"/>
        <v>12</v>
      </c>
      <c r="O1407" s="19">
        <f t="shared" si="191"/>
        <v>52</v>
      </c>
      <c r="P1407" s="12">
        <f t="shared" si="192"/>
        <v>198901.4360000001</v>
      </c>
      <c r="Q1407" s="12">
        <f t="shared" si="193"/>
        <v>90410.50069999996</v>
      </c>
      <c r="R1407" s="12">
        <f t="shared" si="194"/>
        <v>15447.442999999996</v>
      </c>
      <c r="S1407" s="10">
        <f t="shared" si="195"/>
        <v>215</v>
      </c>
      <c r="T1407" s="10">
        <f t="shared" si="196"/>
        <v>33</v>
      </c>
      <c r="U1407" s="46">
        <f t="shared" si="197"/>
        <v>308.94885999999991</v>
      </c>
    </row>
    <row r="1408" spans="1:21" s="27" customFormat="1" x14ac:dyDescent="0.45">
      <c r="A1408" s="40">
        <v>42723</v>
      </c>
      <c r="B1408" s="9">
        <v>42729</v>
      </c>
      <c r="C1408" s="7" t="s">
        <v>18</v>
      </c>
      <c r="D1408" s="7" t="s">
        <v>636</v>
      </c>
      <c r="E1408" s="7" t="s">
        <v>160</v>
      </c>
      <c r="F1408" s="7" t="s">
        <v>21</v>
      </c>
      <c r="G1408" s="7" t="s">
        <v>13</v>
      </c>
      <c r="H1408" s="7" t="s">
        <v>29</v>
      </c>
      <c r="I1408" s="16">
        <v>455.97</v>
      </c>
      <c r="J1408" s="16">
        <v>6</v>
      </c>
      <c r="K1408" s="16">
        <v>0.5</v>
      </c>
      <c r="L1408" s="38">
        <v>-218.86559999999997</v>
      </c>
      <c r="M1408" s="19">
        <f t="shared" si="189"/>
        <v>2016</v>
      </c>
      <c r="N1408" s="19">
        <f t="shared" si="190"/>
        <v>12</v>
      </c>
      <c r="O1408" s="19">
        <f t="shared" si="191"/>
        <v>52</v>
      </c>
      <c r="P1408" s="12">
        <f t="shared" si="192"/>
        <v>198901.4360000001</v>
      </c>
      <c r="Q1408" s="12">
        <f t="shared" si="193"/>
        <v>90410.50069999996</v>
      </c>
      <c r="R1408" s="12">
        <f t="shared" si="194"/>
        <v>15447.442999999996</v>
      </c>
      <c r="S1408" s="10">
        <f t="shared" si="195"/>
        <v>215</v>
      </c>
      <c r="T1408" s="10">
        <f t="shared" si="196"/>
        <v>33</v>
      </c>
      <c r="U1408" s="46">
        <f t="shared" si="197"/>
        <v>308.94885999999991</v>
      </c>
    </row>
    <row r="1409" spans="1:21" s="27" customFormat="1" x14ac:dyDescent="0.45">
      <c r="A1409" s="40">
        <v>42723</v>
      </c>
      <c r="B1409" s="9">
        <v>42725</v>
      </c>
      <c r="C1409" s="7" t="s">
        <v>9</v>
      </c>
      <c r="D1409" s="7" t="s">
        <v>2042</v>
      </c>
      <c r="E1409" s="7" t="s">
        <v>78</v>
      </c>
      <c r="F1409" s="7" t="s">
        <v>79</v>
      </c>
      <c r="G1409" s="7" t="s">
        <v>13</v>
      </c>
      <c r="H1409" s="7" t="s">
        <v>3228</v>
      </c>
      <c r="I1409" s="16">
        <v>303.92</v>
      </c>
      <c r="J1409" s="16">
        <v>5</v>
      </c>
      <c r="K1409" s="16">
        <v>0.2</v>
      </c>
      <c r="L1409" s="38">
        <v>-30.392000000000024</v>
      </c>
      <c r="M1409" s="19">
        <f t="shared" si="189"/>
        <v>2016</v>
      </c>
      <c r="N1409" s="19">
        <f t="shared" si="190"/>
        <v>12</v>
      </c>
      <c r="O1409" s="19">
        <f t="shared" si="191"/>
        <v>52</v>
      </c>
      <c r="P1409" s="12">
        <f t="shared" si="192"/>
        <v>198901.4360000001</v>
      </c>
      <c r="Q1409" s="12">
        <f t="shared" si="193"/>
        <v>90410.50069999996</v>
      </c>
      <c r="R1409" s="12">
        <f t="shared" si="194"/>
        <v>15447.442999999996</v>
      </c>
      <c r="S1409" s="10">
        <f t="shared" si="195"/>
        <v>215</v>
      </c>
      <c r="T1409" s="10">
        <f t="shared" si="196"/>
        <v>33</v>
      </c>
      <c r="U1409" s="46">
        <f>AVERAGEIF($O:$O,O1409,$I:$I)</f>
        <v>308.94885999999991</v>
      </c>
    </row>
    <row r="1410" spans="1:21" s="27" customFormat="1" x14ac:dyDescent="0.45">
      <c r="A1410" s="40">
        <v>42724</v>
      </c>
      <c r="B1410" s="9">
        <v>42728</v>
      </c>
      <c r="C1410" s="7" t="s">
        <v>52</v>
      </c>
      <c r="D1410" s="7" t="s">
        <v>169</v>
      </c>
      <c r="E1410" s="7" t="s">
        <v>713</v>
      </c>
      <c r="F1410" s="7" t="s">
        <v>12</v>
      </c>
      <c r="G1410" s="7" t="s">
        <v>13</v>
      </c>
      <c r="H1410" s="7" t="s">
        <v>3228</v>
      </c>
      <c r="I1410" s="16">
        <v>18.920000000000002</v>
      </c>
      <c r="J1410" s="16">
        <v>4</v>
      </c>
      <c r="K1410" s="16">
        <v>0</v>
      </c>
      <c r="L1410" s="38">
        <v>7.3788000000000018</v>
      </c>
      <c r="M1410" s="19">
        <f t="shared" ref="M1410:M1436" si="198">YEAR(A1410)</f>
        <v>2016</v>
      </c>
      <c r="N1410" s="19">
        <f t="shared" ref="N1410:N1436" si="199">MONTH(A1410)</f>
        <v>12</v>
      </c>
      <c r="O1410" s="19">
        <f t="shared" ref="O1410:O1436" si="200">WEEKNUM(A1410)</f>
        <v>52</v>
      </c>
      <c r="P1410" s="12">
        <f t="shared" ref="P1410:P1436" si="201">SUMIF($M:$M,M1410,$I:$I)</f>
        <v>198901.4360000001</v>
      </c>
      <c r="Q1410" s="12">
        <f t="shared" ref="Q1410:Q1436" si="202">SUMIF($N:$N,N1410,$I:$I)</f>
        <v>90410.50069999996</v>
      </c>
      <c r="R1410" s="12">
        <f t="shared" ref="R1410:R1436" si="203">SUMIF($O:$O,O1410,$I:$I)</f>
        <v>15447.442999999996</v>
      </c>
      <c r="S1410" s="10">
        <f t="shared" ref="S1410:S1436" si="204">SUMIF($O:$O,O1410,$J:$J)</f>
        <v>215</v>
      </c>
      <c r="T1410" s="10">
        <f t="shared" ref="T1410:T1436" si="205">COUNTIFS($O:$O,O1410,$K:$K,"&lt;&gt;0")</f>
        <v>33</v>
      </c>
      <c r="U1410" s="46">
        <f t="shared" ref="U1410:U1436" si="206">AVERAGEIF($O:$O,O1410,$I:$I)</f>
        <v>308.94885999999991</v>
      </c>
    </row>
    <row r="1411" spans="1:21" s="27" customFormat="1" x14ac:dyDescent="0.45">
      <c r="A1411" s="40">
        <v>42726</v>
      </c>
      <c r="B1411" s="9">
        <v>42732</v>
      </c>
      <c r="C1411" s="7" t="s">
        <v>9</v>
      </c>
      <c r="D1411" s="7" t="s">
        <v>1972</v>
      </c>
      <c r="E1411" s="7" t="s">
        <v>212</v>
      </c>
      <c r="F1411" s="7" t="s">
        <v>21</v>
      </c>
      <c r="G1411" s="7" t="s">
        <v>13</v>
      </c>
      <c r="H1411" s="7" t="s">
        <v>3228</v>
      </c>
      <c r="I1411" s="16">
        <v>11.840000000000002</v>
      </c>
      <c r="J1411" s="16">
        <v>4</v>
      </c>
      <c r="K1411" s="16">
        <v>0.2</v>
      </c>
      <c r="L1411" s="38">
        <v>3.108000000000001</v>
      </c>
      <c r="M1411" s="19">
        <f t="shared" si="198"/>
        <v>2016</v>
      </c>
      <c r="N1411" s="19">
        <f t="shared" si="199"/>
        <v>12</v>
      </c>
      <c r="O1411" s="19">
        <f t="shared" si="200"/>
        <v>52</v>
      </c>
      <c r="P1411" s="12">
        <f t="shared" si="201"/>
        <v>198901.4360000001</v>
      </c>
      <c r="Q1411" s="12">
        <f t="shared" si="202"/>
        <v>90410.50069999996</v>
      </c>
      <c r="R1411" s="12">
        <f t="shared" si="203"/>
        <v>15447.442999999996</v>
      </c>
      <c r="S1411" s="10">
        <f t="shared" si="204"/>
        <v>215</v>
      </c>
      <c r="T1411" s="10">
        <f t="shared" si="205"/>
        <v>33</v>
      </c>
      <c r="U1411" s="46">
        <f t="shared" si="206"/>
        <v>308.94885999999991</v>
      </c>
    </row>
    <row r="1412" spans="1:21" s="27" customFormat="1" x14ac:dyDescent="0.45">
      <c r="A1412" s="40">
        <v>42726</v>
      </c>
      <c r="B1412" s="9">
        <v>42732</v>
      </c>
      <c r="C1412" s="7" t="s">
        <v>9</v>
      </c>
      <c r="D1412" s="7" t="s">
        <v>1972</v>
      </c>
      <c r="E1412" s="7" t="s">
        <v>212</v>
      </c>
      <c r="F1412" s="7" t="s">
        <v>21</v>
      </c>
      <c r="G1412" s="7" t="s">
        <v>13</v>
      </c>
      <c r="H1412" s="7" t="s">
        <v>3228</v>
      </c>
      <c r="I1412" s="16">
        <v>22.784000000000002</v>
      </c>
      <c r="J1412" s="16">
        <v>1</v>
      </c>
      <c r="K1412" s="16">
        <v>0.2</v>
      </c>
      <c r="L1412" s="38">
        <v>4.8416000000000006</v>
      </c>
      <c r="M1412" s="19">
        <f t="shared" si="198"/>
        <v>2016</v>
      </c>
      <c r="N1412" s="19">
        <f t="shared" si="199"/>
        <v>12</v>
      </c>
      <c r="O1412" s="19">
        <f t="shared" si="200"/>
        <v>52</v>
      </c>
      <c r="P1412" s="12">
        <f t="shared" si="201"/>
        <v>198901.4360000001</v>
      </c>
      <c r="Q1412" s="12">
        <f t="shared" si="202"/>
        <v>90410.50069999996</v>
      </c>
      <c r="R1412" s="12">
        <f t="shared" si="203"/>
        <v>15447.442999999996</v>
      </c>
      <c r="S1412" s="10">
        <f t="shared" si="204"/>
        <v>215</v>
      </c>
      <c r="T1412" s="10">
        <f t="shared" si="205"/>
        <v>33</v>
      </c>
      <c r="U1412" s="46">
        <f t="shared" si="206"/>
        <v>308.94885999999991</v>
      </c>
    </row>
    <row r="1413" spans="1:21" s="27" customFormat="1" x14ac:dyDescent="0.45">
      <c r="A1413" s="40">
        <v>42726</v>
      </c>
      <c r="B1413" s="9">
        <v>42732</v>
      </c>
      <c r="C1413" s="7" t="s">
        <v>9</v>
      </c>
      <c r="D1413" s="7" t="s">
        <v>2946</v>
      </c>
      <c r="E1413" s="7" t="s">
        <v>20</v>
      </c>
      <c r="F1413" s="7" t="s">
        <v>21</v>
      </c>
      <c r="G1413" s="7" t="s">
        <v>13</v>
      </c>
      <c r="H1413" s="7" t="s">
        <v>3228</v>
      </c>
      <c r="I1413" s="16">
        <v>842.72</v>
      </c>
      <c r="J1413" s="16">
        <v>8</v>
      </c>
      <c r="K1413" s="16">
        <v>0</v>
      </c>
      <c r="L1413" s="38">
        <v>202.25279999999998</v>
      </c>
      <c r="M1413" s="19">
        <f t="shared" si="198"/>
        <v>2016</v>
      </c>
      <c r="N1413" s="19">
        <f t="shared" si="199"/>
        <v>12</v>
      </c>
      <c r="O1413" s="19">
        <f t="shared" si="200"/>
        <v>52</v>
      </c>
      <c r="P1413" s="12">
        <f t="shared" si="201"/>
        <v>198901.4360000001</v>
      </c>
      <c r="Q1413" s="12">
        <f t="shared" si="202"/>
        <v>90410.50069999996</v>
      </c>
      <c r="R1413" s="12">
        <f t="shared" si="203"/>
        <v>15447.442999999996</v>
      </c>
      <c r="S1413" s="10">
        <f t="shared" si="204"/>
        <v>215</v>
      </c>
      <c r="T1413" s="10">
        <f t="shared" si="205"/>
        <v>33</v>
      </c>
      <c r="U1413" s="46">
        <f t="shared" si="206"/>
        <v>308.94885999999991</v>
      </c>
    </row>
    <row r="1414" spans="1:21" s="27" customFormat="1" x14ac:dyDescent="0.45">
      <c r="A1414" s="40">
        <v>42726</v>
      </c>
      <c r="B1414" s="9">
        <v>42732</v>
      </c>
      <c r="C1414" s="7" t="s">
        <v>9</v>
      </c>
      <c r="D1414" s="7" t="s">
        <v>2946</v>
      </c>
      <c r="E1414" s="7" t="s">
        <v>20</v>
      </c>
      <c r="F1414" s="7" t="s">
        <v>21</v>
      </c>
      <c r="G1414" s="7" t="s">
        <v>13</v>
      </c>
      <c r="H1414" s="7" t="s">
        <v>3228</v>
      </c>
      <c r="I1414" s="16">
        <v>41.96</v>
      </c>
      <c r="J1414" s="16">
        <v>2</v>
      </c>
      <c r="K1414" s="16">
        <v>0</v>
      </c>
      <c r="L1414" s="38">
        <v>10.909600000000001</v>
      </c>
      <c r="M1414" s="19">
        <f t="shared" si="198"/>
        <v>2016</v>
      </c>
      <c r="N1414" s="19">
        <f t="shared" si="199"/>
        <v>12</v>
      </c>
      <c r="O1414" s="19">
        <f t="shared" si="200"/>
        <v>52</v>
      </c>
      <c r="P1414" s="12">
        <f t="shared" si="201"/>
        <v>198901.4360000001</v>
      </c>
      <c r="Q1414" s="12">
        <f t="shared" si="202"/>
        <v>90410.50069999996</v>
      </c>
      <c r="R1414" s="12">
        <f t="shared" si="203"/>
        <v>15447.442999999996</v>
      </c>
      <c r="S1414" s="10">
        <f t="shared" si="204"/>
        <v>215</v>
      </c>
      <c r="T1414" s="10">
        <f t="shared" si="205"/>
        <v>33</v>
      </c>
      <c r="U1414" s="46">
        <f t="shared" si="206"/>
        <v>308.94885999999991</v>
      </c>
    </row>
    <row r="1415" spans="1:21" s="27" customFormat="1" x14ac:dyDescent="0.45">
      <c r="A1415" s="40">
        <v>42727</v>
      </c>
      <c r="B1415" s="9">
        <v>42729</v>
      </c>
      <c r="C1415" s="7" t="s">
        <v>9</v>
      </c>
      <c r="D1415" s="7" t="s">
        <v>164</v>
      </c>
      <c r="E1415" s="7" t="s">
        <v>165</v>
      </c>
      <c r="F1415" s="7" t="s">
        <v>12</v>
      </c>
      <c r="G1415" s="7" t="s">
        <v>13</v>
      </c>
      <c r="H1415" s="7" t="s">
        <v>3228</v>
      </c>
      <c r="I1415" s="16">
        <v>572.76</v>
      </c>
      <c r="J1415" s="16">
        <v>6</v>
      </c>
      <c r="K1415" s="16">
        <v>0</v>
      </c>
      <c r="L1415" s="38">
        <v>166.10039999999995</v>
      </c>
      <c r="M1415" s="19">
        <f t="shared" si="198"/>
        <v>2016</v>
      </c>
      <c r="N1415" s="19">
        <f t="shared" si="199"/>
        <v>12</v>
      </c>
      <c r="O1415" s="19">
        <f t="shared" si="200"/>
        <v>52</v>
      </c>
      <c r="P1415" s="12">
        <f t="shared" si="201"/>
        <v>198901.4360000001</v>
      </c>
      <c r="Q1415" s="12">
        <f t="shared" si="202"/>
        <v>90410.50069999996</v>
      </c>
      <c r="R1415" s="12">
        <f t="shared" si="203"/>
        <v>15447.442999999996</v>
      </c>
      <c r="S1415" s="10">
        <f t="shared" si="204"/>
        <v>215</v>
      </c>
      <c r="T1415" s="10">
        <f t="shared" si="205"/>
        <v>33</v>
      </c>
      <c r="U1415" s="46">
        <f t="shared" si="206"/>
        <v>308.94885999999991</v>
      </c>
    </row>
    <row r="1416" spans="1:21" s="27" customFormat="1" x14ac:dyDescent="0.45">
      <c r="A1416" s="40">
        <v>42727</v>
      </c>
      <c r="B1416" s="9">
        <v>42729</v>
      </c>
      <c r="C1416" s="7" t="s">
        <v>9</v>
      </c>
      <c r="D1416" s="7" t="s">
        <v>164</v>
      </c>
      <c r="E1416" s="7" t="s">
        <v>165</v>
      </c>
      <c r="F1416" s="7" t="s">
        <v>12</v>
      </c>
      <c r="G1416" s="7" t="s">
        <v>13</v>
      </c>
      <c r="H1416" s="7" t="s">
        <v>3228</v>
      </c>
      <c r="I1416" s="16">
        <v>286.38</v>
      </c>
      <c r="J1416" s="16">
        <v>3</v>
      </c>
      <c r="K1416" s="16">
        <v>0</v>
      </c>
      <c r="L1416" s="38">
        <v>83.050199999999975</v>
      </c>
      <c r="M1416" s="19">
        <f t="shared" si="198"/>
        <v>2016</v>
      </c>
      <c r="N1416" s="19">
        <f t="shared" si="199"/>
        <v>12</v>
      </c>
      <c r="O1416" s="19">
        <f t="shared" si="200"/>
        <v>52</v>
      </c>
      <c r="P1416" s="12">
        <f t="shared" si="201"/>
        <v>198901.4360000001</v>
      </c>
      <c r="Q1416" s="12">
        <f t="shared" si="202"/>
        <v>90410.50069999996</v>
      </c>
      <c r="R1416" s="12">
        <f t="shared" si="203"/>
        <v>15447.442999999996</v>
      </c>
      <c r="S1416" s="10">
        <f t="shared" si="204"/>
        <v>215</v>
      </c>
      <c r="T1416" s="10">
        <f t="shared" si="205"/>
        <v>33</v>
      </c>
      <c r="U1416" s="46">
        <f t="shared" si="206"/>
        <v>308.94885999999991</v>
      </c>
    </row>
    <row r="1417" spans="1:21" s="27" customFormat="1" x14ac:dyDescent="0.45">
      <c r="A1417" s="40">
        <v>42727</v>
      </c>
      <c r="B1417" s="9">
        <v>42728</v>
      </c>
      <c r="C1417" s="7" t="s">
        <v>18</v>
      </c>
      <c r="D1417" s="7" t="s">
        <v>156</v>
      </c>
      <c r="E1417" s="7" t="s">
        <v>110</v>
      </c>
      <c r="F1417" s="7" t="s">
        <v>55</v>
      </c>
      <c r="G1417" s="7" t="s">
        <v>13</v>
      </c>
      <c r="H1417" s="7" t="s">
        <v>14</v>
      </c>
      <c r="I1417" s="16">
        <v>141.37199999999999</v>
      </c>
      <c r="J1417" s="16">
        <v>2</v>
      </c>
      <c r="K1417" s="16">
        <v>0.3</v>
      </c>
      <c r="L1417" s="38">
        <v>-14.137200000000014</v>
      </c>
      <c r="M1417" s="19">
        <f t="shared" si="198"/>
        <v>2016</v>
      </c>
      <c r="N1417" s="19">
        <f t="shared" si="199"/>
        <v>12</v>
      </c>
      <c r="O1417" s="19">
        <f t="shared" si="200"/>
        <v>52</v>
      </c>
      <c r="P1417" s="12">
        <f t="shared" si="201"/>
        <v>198901.4360000001</v>
      </c>
      <c r="Q1417" s="12">
        <f t="shared" si="202"/>
        <v>90410.50069999996</v>
      </c>
      <c r="R1417" s="12">
        <f t="shared" si="203"/>
        <v>15447.442999999996</v>
      </c>
      <c r="S1417" s="10">
        <f t="shared" si="204"/>
        <v>215</v>
      </c>
      <c r="T1417" s="10">
        <f t="shared" si="205"/>
        <v>33</v>
      </c>
      <c r="U1417" s="46">
        <f t="shared" si="206"/>
        <v>308.94885999999991</v>
      </c>
    </row>
    <row r="1418" spans="1:21" s="27" customFormat="1" x14ac:dyDescent="0.45">
      <c r="A1418" s="40">
        <v>42727</v>
      </c>
      <c r="B1418" s="9">
        <v>42730</v>
      </c>
      <c r="C1418" s="7" t="s">
        <v>18</v>
      </c>
      <c r="D1418" s="7" t="s">
        <v>95</v>
      </c>
      <c r="E1418" s="7" t="s">
        <v>54</v>
      </c>
      <c r="F1418" s="7" t="s">
        <v>55</v>
      </c>
      <c r="G1418" s="7" t="s">
        <v>13</v>
      </c>
      <c r="H1418" s="7" t="s">
        <v>3228</v>
      </c>
      <c r="I1418" s="16">
        <v>2.3280000000000003</v>
      </c>
      <c r="J1418" s="16">
        <v>2</v>
      </c>
      <c r="K1418" s="16">
        <v>0.6</v>
      </c>
      <c r="L1418" s="38">
        <v>-0.75660000000000016</v>
      </c>
      <c r="M1418" s="19">
        <f t="shared" si="198"/>
        <v>2016</v>
      </c>
      <c r="N1418" s="19">
        <f t="shared" si="199"/>
        <v>12</v>
      </c>
      <c r="O1418" s="19">
        <f t="shared" si="200"/>
        <v>52</v>
      </c>
      <c r="P1418" s="12">
        <f t="shared" si="201"/>
        <v>198901.4360000001</v>
      </c>
      <c r="Q1418" s="12">
        <f t="shared" si="202"/>
        <v>90410.50069999996</v>
      </c>
      <c r="R1418" s="12">
        <f t="shared" si="203"/>
        <v>15447.442999999996</v>
      </c>
      <c r="S1418" s="10">
        <f t="shared" si="204"/>
        <v>215</v>
      </c>
      <c r="T1418" s="10">
        <f t="shared" si="205"/>
        <v>33</v>
      </c>
      <c r="U1418" s="46">
        <f t="shared" si="206"/>
        <v>308.94885999999991</v>
      </c>
    </row>
    <row r="1419" spans="1:21" s="27" customFormat="1" x14ac:dyDescent="0.45">
      <c r="A1419" s="40">
        <v>42728</v>
      </c>
      <c r="B1419" s="9">
        <v>42732</v>
      </c>
      <c r="C1419" s="7" t="s">
        <v>9</v>
      </c>
      <c r="D1419" s="7" t="s">
        <v>138</v>
      </c>
      <c r="E1419" s="7" t="s">
        <v>139</v>
      </c>
      <c r="F1419" s="7" t="s">
        <v>79</v>
      </c>
      <c r="G1419" s="7" t="s">
        <v>13</v>
      </c>
      <c r="H1419" s="7" t="s">
        <v>3228</v>
      </c>
      <c r="I1419" s="16">
        <v>799.56000000000006</v>
      </c>
      <c r="J1419" s="16">
        <v>9</v>
      </c>
      <c r="K1419" s="16">
        <v>0</v>
      </c>
      <c r="L1419" s="38">
        <v>207.88559999999998</v>
      </c>
      <c r="M1419" s="19">
        <f t="shared" si="198"/>
        <v>2016</v>
      </c>
      <c r="N1419" s="19">
        <f t="shared" si="199"/>
        <v>12</v>
      </c>
      <c r="O1419" s="19">
        <f t="shared" si="200"/>
        <v>52</v>
      </c>
      <c r="P1419" s="12">
        <f t="shared" si="201"/>
        <v>198901.4360000001</v>
      </c>
      <c r="Q1419" s="12">
        <f t="shared" si="202"/>
        <v>90410.50069999996</v>
      </c>
      <c r="R1419" s="12">
        <f t="shared" si="203"/>
        <v>15447.442999999996</v>
      </c>
      <c r="S1419" s="10">
        <f t="shared" si="204"/>
        <v>215</v>
      </c>
      <c r="T1419" s="10">
        <f t="shared" si="205"/>
        <v>33</v>
      </c>
      <c r="U1419" s="46">
        <f t="shared" si="206"/>
        <v>308.94885999999991</v>
      </c>
    </row>
    <row r="1420" spans="1:21" s="27" customFormat="1" x14ac:dyDescent="0.45">
      <c r="A1420" s="40">
        <v>42728</v>
      </c>
      <c r="B1420" s="9">
        <v>42734</v>
      </c>
      <c r="C1420" s="7" t="s">
        <v>9</v>
      </c>
      <c r="D1420" s="7" t="s">
        <v>312</v>
      </c>
      <c r="E1420" s="7" t="s">
        <v>20</v>
      </c>
      <c r="F1420" s="7" t="s">
        <v>21</v>
      </c>
      <c r="G1420" s="7" t="s">
        <v>13</v>
      </c>
      <c r="H1420" s="7" t="s">
        <v>3228</v>
      </c>
      <c r="I1420" s="16">
        <v>43.96</v>
      </c>
      <c r="J1420" s="16">
        <v>7</v>
      </c>
      <c r="K1420" s="16">
        <v>0</v>
      </c>
      <c r="L1420" s="38">
        <v>18.463200000000004</v>
      </c>
      <c r="M1420" s="19">
        <f t="shared" si="198"/>
        <v>2016</v>
      </c>
      <c r="N1420" s="19">
        <f t="shared" si="199"/>
        <v>12</v>
      </c>
      <c r="O1420" s="19">
        <f t="shared" si="200"/>
        <v>52</v>
      </c>
      <c r="P1420" s="12">
        <f t="shared" si="201"/>
        <v>198901.4360000001</v>
      </c>
      <c r="Q1420" s="12">
        <f t="shared" si="202"/>
        <v>90410.50069999996</v>
      </c>
      <c r="R1420" s="12">
        <f t="shared" si="203"/>
        <v>15447.442999999996</v>
      </c>
      <c r="S1420" s="10">
        <f t="shared" si="204"/>
        <v>215</v>
      </c>
      <c r="T1420" s="10">
        <f t="shared" si="205"/>
        <v>33</v>
      </c>
      <c r="U1420" s="46">
        <f t="shared" si="206"/>
        <v>308.94885999999991</v>
      </c>
    </row>
    <row r="1421" spans="1:21" s="27" customFormat="1" x14ac:dyDescent="0.45">
      <c r="A1421" s="40">
        <v>42729</v>
      </c>
      <c r="B1421" s="9">
        <v>42736</v>
      </c>
      <c r="C1421" s="7" t="s">
        <v>18</v>
      </c>
      <c r="D1421" s="7" t="s">
        <v>3047</v>
      </c>
      <c r="E1421" s="7" t="s">
        <v>1242</v>
      </c>
      <c r="F1421" s="7" t="s">
        <v>79</v>
      </c>
      <c r="G1421" s="7" t="s">
        <v>13</v>
      </c>
      <c r="H1421" s="7" t="s">
        <v>3228</v>
      </c>
      <c r="I1421" s="16">
        <v>21.12</v>
      </c>
      <c r="J1421" s="16">
        <v>4</v>
      </c>
      <c r="K1421" s="16">
        <v>0</v>
      </c>
      <c r="L1421" s="38">
        <v>6.5471999999999984</v>
      </c>
      <c r="M1421" s="19">
        <f t="shared" si="198"/>
        <v>2016</v>
      </c>
      <c r="N1421" s="19">
        <f t="shared" si="199"/>
        <v>12</v>
      </c>
      <c r="O1421" s="19">
        <f t="shared" si="200"/>
        <v>53</v>
      </c>
      <c r="P1421" s="12">
        <f t="shared" si="201"/>
        <v>198901.4360000001</v>
      </c>
      <c r="Q1421" s="12">
        <f t="shared" si="202"/>
        <v>90410.50069999996</v>
      </c>
      <c r="R1421" s="12">
        <f t="shared" si="203"/>
        <v>15484.278200000002</v>
      </c>
      <c r="S1421" s="10">
        <f t="shared" si="204"/>
        <v>127</v>
      </c>
      <c r="T1421" s="10">
        <f t="shared" si="205"/>
        <v>20</v>
      </c>
      <c r="U1421" s="46">
        <f t="shared" si="206"/>
        <v>499.4928451612904</v>
      </c>
    </row>
    <row r="1422" spans="1:21" s="27" customFormat="1" x14ac:dyDescent="0.45">
      <c r="A1422" s="40">
        <v>42729</v>
      </c>
      <c r="B1422" s="9">
        <v>42734</v>
      </c>
      <c r="C1422" s="7" t="s">
        <v>9</v>
      </c>
      <c r="D1422" s="7" t="s">
        <v>48</v>
      </c>
      <c r="E1422" s="7" t="s">
        <v>49</v>
      </c>
      <c r="F1422" s="7" t="s">
        <v>21</v>
      </c>
      <c r="G1422" s="7" t="s">
        <v>13</v>
      </c>
      <c r="H1422" s="7" t="s">
        <v>3226</v>
      </c>
      <c r="I1422" s="16">
        <v>698.35200000000009</v>
      </c>
      <c r="J1422" s="16">
        <v>3</v>
      </c>
      <c r="K1422" s="16">
        <v>0.2</v>
      </c>
      <c r="L1422" s="38">
        <v>52.376399999999961</v>
      </c>
      <c r="M1422" s="19">
        <f t="shared" si="198"/>
        <v>2016</v>
      </c>
      <c r="N1422" s="19">
        <f t="shared" si="199"/>
        <v>12</v>
      </c>
      <c r="O1422" s="19">
        <f t="shared" si="200"/>
        <v>53</v>
      </c>
      <c r="P1422" s="12">
        <f t="shared" si="201"/>
        <v>198901.4360000001</v>
      </c>
      <c r="Q1422" s="12">
        <f t="shared" si="202"/>
        <v>90410.50069999996</v>
      </c>
      <c r="R1422" s="12">
        <f t="shared" si="203"/>
        <v>15484.278200000002</v>
      </c>
      <c r="S1422" s="10">
        <f t="shared" si="204"/>
        <v>127</v>
      </c>
      <c r="T1422" s="10">
        <f t="shared" si="205"/>
        <v>20</v>
      </c>
      <c r="U1422" s="46">
        <f t="shared" si="206"/>
        <v>499.4928451612904</v>
      </c>
    </row>
    <row r="1423" spans="1:21" s="27" customFormat="1" x14ac:dyDescent="0.45">
      <c r="A1423" s="40">
        <v>42729</v>
      </c>
      <c r="B1423" s="9">
        <v>42734</v>
      </c>
      <c r="C1423" s="7" t="s">
        <v>9</v>
      </c>
      <c r="D1423" s="7" t="s">
        <v>48</v>
      </c>
      <c r="E1423" s="7" t="s">
        <v>49</v>
      </c>
      <c r="F1423" s="7" t="s">
        <v>21</v>
      </c>
      <c r="G1423" s="7" t="s">
        <v>13</v>
      </c>
      <c r="H1423" s="7" t="s">
        <v>29</v>
      </c>
      <c r="I1423" s="16">
        <v>1747.25</v>
      </c>
      <c r="J1423" s="16">
        <v>5</v>
      </c>
      <c r="K1423" s="16">
        <v>0</v>
      </c>
      <c r="L1423" s="38">
        <v>629.01</v>
      </c>
      <c r="M1423" s="19">
        <f t="shared" si="198"/>
        <v>2016</v>
      </c>
      <c r="N1423" s="19">
        <f t="shared" si="199"/>
        <v>12</v>
      </c>
      <c r="O1423" s="19">
        <f t="shared" si="200"/>
        <v>53</v>
      </c>
      <c r="P1423" s="12">
        <f t="shared" si="201"/>
        <v>198901.4360000001</v>
      </c>
      <c r="Q1423" s="12">
        <f t="shared" si="202"/>
        <v>90410.50069999996</v>
      </c>
      <c r="R1423" s="12">
        <f t="shared" si="203"/>
        <v>15484.278200000002</v>
      </c>
      <c r="S1423" s="10">
        <f t="shared" si="204"/>
        <v>127</v>
      </c>
      <c r="T1423" s="10">
        <f t="shared" si="205"/>
        <v>20</v>
      </c>
      <c r="U1423" s="46">
        <f t="shared" si="206"/>
        <v>499.4928451612904</v>
      </c>
    </row>
    <row r="1424" spans="1:21" s="27" customFormat="1" x14ac:dyDescent="0.45">
      <c r="A1424" s="40">
        <v>42729</v>
      </c>
      <c r="B1424" s="9">
        <v>42736</v>
      </c>
      <c r="C1424" s="7" t="s">
        <v>18</v>
      </c>
      <c r="D1424" s="7" t="s">
        <v>271</v>
      </c>
      <c r="E1424" s="7" t="s">
        <v>160</v>
      </c>
      <c r="F1424" s="7" t="s">
        <v>21</v>
      </c>
      <c r="G1424" s="7" t="s">
        <v>13</v>
      </c>
      <c r="H1424" s="7" t="s">
        <v>29</v>
      </c>
      <c r="I1424" s="16">
        <v>35.445</v>
      </c>
      <c r="J1424" s="16">
        <v>1</v>
      </c>
      <c r="K1424" s="16">
        <v>0.5</v>
      </c>
      <c r="L1424" s="38">
        <v>-24.102599999999995</v>
      </c>
      <c r="M1424" s="19">
        <f t="shared" si="198"/>
        <v>2016</v>
      </c>
      <c r="N1424" s="19">
        <f t="shared" si="199"/>
        <v>12</v>
      </c>
      <c r="O1424" s="19">
        <f t="shared" si="200"/>
        <v>53</v>
      </c>
      <c r="P1424" s="12">
        <f t="shared" si="201"/>
        <v>198901.4360000001</v>
      </c>
      <c r="Q1424" s="12">
        <f t="shared" si="202"/>
        <v>90410.50069999996</v>
      </c>
      <c r="R1424" s="12">
        <f t="shared" si="203"/>
        <v>15484.278200000002</v>
      </c>
      <c r="S1424" s="10">
        <f t="shared" si="204"/>
        <v>127</v>
      </c>
      <c r="T1424" s="10">
        <f t="shared" si="205"/>
        <v>20</v>
      </c>
      <c r="U1424" s="46">
        <f t="shared" si="206"/>
        <v>499.4928451612904</v>
      </c>
    </row>
    <row r="1425" spans="1:21" s="27" customFormat="1" x14ac:dyDescent="0.45">
      <c r="A1425" s="40">
        <v>42729</v>
      </c>
      <c r="B1425" s="9">
        <v>42736</v>
      </c>
      <c r="C1425" s="7" t="s">
        <v>18</v>
      </c>
      <c r="D1425" s="7" t="s">
        <v>271</v>
      </c>
      <c r="E1425" s="7" t="s">
        <v>160</v>
      </c>
      <c r="F1425" s="7" t="s">
        <v>21</v>
      </c>
      <c r="G1425" s="7" t="s">
        <v>13</v>
      </c>
      <c r="H1425" s="7" t="s">
        <v>3226</v>
      </c>
      <c r="I1425" s="16">
        <v>47.968000000000004</v>
      </c>
      <c r="J1425" s="16">
        <v>2</v>
      </c>
      <c r="K1425" s="16">
        <v>0.2</v>
      </c>
      <c r="L1425" s="38">
        <v>4.1971999999999987</v>
      </c>
      <c r="M1425" s="19">
        <f t="shared" si="198"/>
        <v>2016</v>
      </c>
      <c r="N1425" s="19">
        <f t="shared" si="199"/>
        <v>12</v>
      </c>
      <c r="O1425" s="19">
        <f t="shared" si="200"/>
        <v>53</v>
      </c>
      <c r="P1425" s="12">
        <f t="shared" si="201"/>
        <v>198901.4360000001</v>
      </c>
      <c r="Q1425" s="12">
        <f t="shared" si="202"/>
        <v>90410.50069999996</v>
      </c>
      <c r="R1425" s="12">
        <f t="shared" si="203"/>
        <v>15484.278200000002</v>
      </c>
      <c r="S1425" s="10">
        <f t="shared" si="204"/>
        <v>127</v>
      </c>
      <c r="T1425" s="10">
        <f t="shared" si="205"/>
        <v>20</v>
      </c>
      <c r="U1425" s="46">
        <f t="shared" si="206"/>
        <v>499.4928451612904</v>
      </c>
    </row>
    <row r="1426" spans="1:21" s="27" customFormat="1" x14ac:dyDescent="0.45">
      <c r="A1426" s="40">
        <v>42729</v>
      </c>
      <c r="B1426" s="9">
        <v>42734</v>
      </c>
      <c r="C1426" s="7" t="s">
        <v>18</v>
      </c>
      <c r="D1426" s="7" t="s">
        <v>138</v>
      </c>
      <c r="E1426" s="7" t="s">
        <v>139</v>
      </c>
      <c r="F1426" s="7" t="s">
        <v>79</v>
      </c>
      <c r="G1426" s="7" t="s">
        <v>13</v>
      </c>
      <c r="H1426" s="7" t="s">
        <v>29</v>
      </c>
      <c r="I1426" s="16">
        <v>313.17599999999999</v>
      </c>
      <c r="J1426" s="16">
        <v>2</v>
      </c>
      <c r="K1426" s="16">
        <v>0.4</v>
      </c>
      <c r="L1426" s="38">
        <v>-120.05080000000007</v>
      </c>
      <c r="M1426" s="19">
        <f t="shared" si="198"/>
        <v>2016</v>
      </c>
      <c r="N1426" s="19">
        <f t="shared" si="199"/>
        <v>12</v>
      </c>
      <c r="O1426" s="19">
        <f t="shared" si="200"/>
        <v>53</v>
      </c>
      <c r="P1426" s="12">
        <f t="shared" si="201"/>
        <v>198901.4360000001</v>
      </c>
      <c r="Q1426" s="12">
        <f t="shared" si="202"/>
        <v>90410.50069999996</v>
      </c>
      <c r="R1426" s="12">
        <f t="shared" si="203"/>
        <v>15484.278200000002</v>
      </c>
      <c r="S1426" s="10">
        <f t="shared" si="204"/>
        <v>127</v>
      </c>
      <c r="T1426" s="10">
        <f t="shared" si="205"/>
        <v>20</v>
      </c>
      <c r="U1426" s="46">
        <f t="shared" si="206"/>
        <v>499.4928451612904</v>
      </c>
    </row>
    <row r="1427" spans="1:21" s="27" customFormat="1" x14ac:dyDescent="0.45">
      <c r="A1427" s="40">
        <v>42729</v>
      </c>
      <c r="B1427" s="9">
        <v>42734</v>
      </c>
      <c r="C1427" s="7" t="s">
        <v>18</v>
      </c>
      <c r="D1427" s="7" t="s">
        <v>138</v>
      </c>
      <c r="E1427" s="7" t="s">
        <v>139</v>
      </c>
      <c r="F1427" s="7" t="s">
        <v>79</v>
      </c>
      <c r="G1427" s="7" t="s">
        <v>13</v>
      </c>
      <c r="H1427" s="7" t="s">
        <v>3226</v>
      </c>
      <c r="I1427" s="16">
        <v>866.64599999999996</v>
      </c>
      <c r="J1427" s="16">
        <v>3</v>
      </c>
      <c r="K1427" s="16">
        <v>0.1</v>
      </c>
      <c r="L1427" s="38">
        <v>173.32919999999999</v>
      </c>
      <c r="M1427" s="19">
        <f t="shared" si="198"/>
        <v>2016</v>
      </c>
      <c r="N1427" s="19">
        <f t="shared" si="199"/>
        <v>12</v>
      </c>
      <c r="O1427" s="19">
        <f t="shared" si="200"/>
        <v>53</v>
      </c>
      <c r="P1427" s="12">
        <f t="shared" si="201"/>
        <v>198901.4360000001</v>
      </c>
      <c r="Q1427" s="12">
        <f t="shared" si="202"/>
        <v>90410.50069999996</v>
      </c>
      <c r="R1427" s="12">
        <f t="shared" si="203"/>
        <v>15484.278200000002</v>
      </c>
      <c r="S1427" s="10">
        <f t="shared" si="204"/>
        <v>127</v>
      </c>
      <c r="T1427" s="10">
        <f t="shared" si="205"/>
        <v>20</v>
      </c>
      <c r="U1427" s="46">
        <f t="shared" si="206"/>
        <v>499.4928451612904</v>
      </c>
    </row>
    <row r="1428" spans="1:21" s="27" customFormat="1" x14ac:dyDescent="0.45">
      <c r="A1428" s="40">
        <v>42729</v>
      </c>
      <c r="B1428" s="9">
        <v>42733</v>
      </c>
      <c r="C1428" s="7" t="s">
        <v>9</v>
      </c>
      <c r="D1428" s="7" t="s">
        <v>810</v>
      </c>
      <c r="E1428" s="7" t="s">
        <v>811</v>
      </c>
      <c r="F1428" s="7" t="s">
        <v>12</v>
      </c>
      <c r="G1428" s="7" t="s">
        <v>13</v>
      </c>
      <c r="H1428" s="7" t="s">
        <v>3228</v>
      </c>
      <c r="I1428" s="16">
        <v>343.84999999999997</v>
      </c>
      <c r="J1428" s="16">
        <v>5</v>
      </c>
      <c r="K1428" s="16">
        <v>0</v>
      </c>
      <c r="L1428" s="38">
        <v>137.54000000000002</v>
      </c>
      <c r="M1428" s="19">
        <f t="shared" si="198"/>
        <v>2016</v>
      </c>
      <c r="N1428" s="19">
        <f t="shared" si="199"/>
        <v>12</v>
      </c>
      <c r="O1428" s="19">
        <f t="shared" si="200"/>
        <v>53</v>
      </c>
      <c r="P1428" s="12">
        <f t="shared" si="201"/>
        <v>198901.4360000001</v>
      </c>
      <c r="Q1428" s="12">
        <f t="shared" si="202"/>
        <v>90410.50069999996</v>
      </c>
      <c r="R1428" s="12">
        <f t="shared" si="203"/>
        <v>15484.278200000002</v>
      </c>
      <c r="S1428" s="10">
        <f t="shared" si="204"/>
        <v>127</v>
      </c>
      <c r="T1428" s="10">
        <f t="shared" si="205"/>
        <v>20</v>
      </c>
      <c r="U1428" s="46">
        <f t="shared" si="206"/>
        <v>499.4928451612904</v>
      </c>
    </row>
    <row r="1429" spans="1:21" s="27" customFormat="1" x14ac:dyDescent="0.45">
      <c r="A1429" s="40">
        <v>42729</v>
      </c>
      <c r="B1429" s="9">
        <v>42735</v>
      </c>
      <c r="C1429" s="7" t="s">
        <v>9</v>
      </c>
      <c r="D1429" s="7" t="s">
        <v>138</v>
      </c>
      <c r="E1429" s="7" t="s">
        <v>139</v>
      </c>
      <c r="F1429" s="7" t="s">
        <v>79</v>
      </c>
      <c r="G1429" s="7" t="s">
        <v>13</v>
      </c>
      <c r="H1429" s="7" t="s">
        <v>3226</v>
      </c>
      <c r="I1429" s="16">
        <v>2563.056</v>
      </c>
      <c r="J1429" s="16">
        <v>8</v>
      </c>
      <c r="K1429" s="16">
        <v>0.1</v>
      </c>
      <c r="L1429" s="38">
        <v>313.26239999999967</v>
      </c>
      <c r="M1429" s="19">
        <f t="shared" si="198"/>
        <v>2016</v>
      </c>
      <c r="N1429" s="19">
        <f t="shared" si="199"/>
        <v>12</v>
      </c>
      <c r="O1429" s="19">
        <f t="shared" si="200"/>
        <v>53</v>
      </c>
      <c r="P1429" s="12">
        <f t="shared" si="201"/>
        <v>198901.4360000001</v>
      </c>
      <c r="Q1429" s="12">
        <f t="shared" si="202"/>
        <v>90410.50069999996</v>
      </c>
      <c r="R1429" s="12">
        <f t="shared" si="203"/>
        <v>15484.278200000002</v>
      </c>
      <c r="S1429" s="10">
        <f t="shared" si="204"/>
        <v>127</v>
      </c>
      <c r="T1429" s="10">
        <f t="shared" si="205"/>
        <v>20</v>
      </c>
      <c r="U1429" s="46">
        <f t="shared" si="206"/>
        <v>499.4928451612904</v>
      </c>
    </row>
    <row r="1430" spans="1:21" s="27" customFormat="1" x14ac:dyDescent="0.45">
      <c r="A1430" s="40">
        <v>42730</v>
      </c>
      <c r="B1430" s="9">
        <v>42735</v>
      </c>
      <c r="C1430" s="7" t="s">
        <v>18</v>
      </c>
      <c r="D1430" s="7" t="s">
        <v>19</v>
      </c>
      <c r="E1430" s="7" t="s">
        <v>20</v>
      </c>
      <c r="F1430" s="7" t="s">
        <v>21</v>
      </c>
      <c r="G1430" s="7" t="s">
        <v>13</v>
      </c>
      <c r="H1430" s="7" t="s">
        <v>3226</v>
      </c>
      <c r="I1430" s="16">
        <v>146.352</v>
      </c>
      <c r="J1430" s="16">
        <v>3</v>
      </c>
      <c r="K1430" s="16">
        <v>0.2</v>
      </c>
      <c r="L1430" s="38">
        <v>-5.4882000000000062</v>
      </c>
      <c r="M1430" s="19">
        <f t="shared" si="198"/>
        <v>2016</v>
      </c>
      <c r="N1430" s="19">
        <f t="shared" si="199"/>
        <v>12</v>
      </c>
      <c r="O1430" s="19">
        <f t="shared" si="200"/>
        <v>53</v>
      </c>
      <c r="P1430" s="12">
        <f t="shared" si="201"/>
        <v>198901.4360000001</v>
      </c>
      <c r="Q1430" s="12">
        <f t="shared" si="202"/>
        <v>90410.50069999996</v>
      </c>
      <c r="R1430" s="12">
        <f t="shared" si="203"/>
        <v>15484.278200000002</v>
      </c>
      <c r="S1430" s="10">
        <f t="shared" si="204"/>
        <v>127</v>
      </c>
      <c r="T1430" s="10">
        <f t="shared" si="205"/>
        <v>20</v>
      </c>
      <c r="U1430" s="46">
        <f t="shared" si="206"/>
        <v>499.4928451612904</v>
      </c>
    </row>
    <row r="1431" spans="1:21" s="27" customFormat="1" x14ac:dyDescent="0.45">
      <c r="A1431" s="40">
        <v>42730</v>
      </c>
      <c r="B1431" s="9">
        <v>42735</v>
      </c>
      <c r="C1431" s="7" t="s">
        <v>18</v>
      </c>
      <c r="D1431" s="7" t="s">
        <v>19</v>
      </c>
      <c r="E1431" s="7" t="s">
        <v>20</v>
      </c>
      <c r="F1431" s="7" t="s">
        <v>21</v>
      </c>
      <c r="G1431" s="7" t="s">
        <v>13</v>
      </c>
      <c r="H1431" s="7" t="s">
        <v>29</v>
      </c>
      <c r="I1431" s="16">
        <v>902.71199999999999</v>
      </c>
      <c r="J1431" s="16">
        <v>3</v>
      </c>
      <c r="K1431" s="16">
        <v>0.2</v>
      </c>
      <c r="L1431" s="38">
        <v>33.851700000000051</v>
      </c>
      <c r="M1431" s="19">
        <f t="shared" si="198"/>
        <v>2016</v>
      </c>
      <c r="N1431" s="19">
        <f t="shared" si="199"/>
        <v>12</v>
      </c>
      <c r="O1431" s="19">
        <f t="shared" si="200"/>
        <v>53</v>
      </c>
      <c r="P1431" s="12">
        <f t="shared" si="201"/>
        <v>198901.4360000001</v>
      </c>
      <c r="Q1431" s="12">
        <f t="shared" si="202"/>
        <v>90410.50069999996</v>
      </c>
      <c r="R1431" s="12">
        <f t="shared" si="203"/>
        <v>15484.278200000002</v>
      </c>
      <c r="S1431" s="10">
        <f t="shared" si="204"/>
        <v>127</v>
      </c>
      <c r="T1431" s="10">
        <f t="shared" si="205"/>
        <v>20</v>
      </c>
      <c r="U1431" s="46">
        <f t="shared" si="206"/>
        <v>499.4928451612904</v>
      </c>
    </row>
    <row r="1432" spans="1:21" s="27" customFormat="1" x14ac:dyDescent="0.45">
      <c r="A1432" s="40">
        <v>42730</v>
      </c>
      <c r="B1432" s="9">
        <v>42737</v>
      </c>
      <c r="C1432" s="7" t="s">
        <v>18</v>
      </c>
      <c r="D1432" s="7" t="s">
        <v>1735</v>
      </c>
      <c r="E1432" s="7" t="s">
        <v>389</v>
      </c>
      <c r="F1432" s="7" t="s">
        <v>79</v>
      </c>
      <c r="G1432" s="7" t="s">
        <v>13</v>
      </c>
      <c r="H1432" s="7" t="s">
        <v>3226</v>
      </c>
      <c r="I1432" s="16">
        <v>212.94</v>
      </c>
      <c r="J1432" s="16">
        <v>3</v>
      </c>
      <c r="K1432" s="16">
        <v>0</v>
      </c>
      <c r="L1432" s="38">
        <v>25.552800000000005</v>
      </c>
      <c r="M1432" s="19">
        <f t="shared" si="198"/>
        <v>2016</v>
      </c>
      <c r="N1432" s="19">
        <f t="shared" si="199"/>
        <v>12</v>
      </c>
      <c r="O1432" s="19">
        <f t="shared" si="200"/>
        <v>53</v>
      </c>
      <c r="P1432" s="12">
        <f t="shared" si="201"/>
        <v>198901.4360000001</v>
      </c>
      <c r="Q1432" s="12">
        <f t="shared" si="202"/>
        <v>90410.50069999996</v>
      </c>
      <c r="R1432" s="12">
        <f t="shared" si="203"/>
        <v>15484.278200000002</v>
      </c>
      <c r="S1432" s="10">
        <f t="shared" si="204"/>
        <v>127</v>
      </c>
      <c r="T1432" s="10">
        <f t="shared" si="205"/>
        <v>20</v>
      </c>
      <c r="U1432" s="46">
        <f t="shared" si="206"/>
        <v>499.4928451612904</v>
      </c>
    </row>
    <row r="1433" spans="1:21" s="27" customFormat="1" x14ac:dyDescent="0.45">
      <c r="A1433" s="40">
        <v>42731</v>
      </c>
      <c r="B1433" s="9">
        <v>42735</v>
      </c>
      <c r="C1433" s="7" t="s">
        <v>18</v>
      </c>
      <c r="D1433" s="7" t="s">
        <v>2380</v>
      </c>
      <c r="E1433" s="7" t="s">
        <v>110</v>
      </c>
      <c r="F1433" s="7" t="s">
        <v>55</v>
      </c>
      <c r="G1433" s="7" t="s">
        <v>13</v>
      </c>
      <c r="H1433" s="7" t="s">
        <v>3226</v>
      </c>
      <c r="I1433" s="16">
        <v>845.48799999999994</v>
      </c>
      <c r="J1433" s="16">
        <v>8</v>
      </c>
      <c r="K1433" s="16">
        <v>0.3</v>
      </c>
      <c r="L1433" s="38">
        <v>-12.078400000000101</v>
      </c>
      <c r="M1433" s="19">
        <f t="shared" si="198"/>
        <v>2016</v>
      </c>
      <c r="N1433" s="19">
        <f t="shared" si="199"/>
        <v>12</v>
      </c>
      <c r="O1433" s="19">
        <f t="shared" si="200"/>
        <v>53</v>
      </c>
      <c r="P1433" s="12">
        <f t="shared" si="201"/>
        <v>198901.4360000001</v>
      </c>
      <c r="Q1433" s="12">
        <f t="shared" si="202"/>
        <v>90410.50069999996</v>
      </c>
      <c r="R1433" s="12">
        <f t="shared" si="203"/>
        <v>15484.278200000002</v>
      </c>
      <c r="S1433" s="10">
        <f t="shared" si="204"/>
        <v>127</v>
      </c>
      <c r="T1433" s="10">
        <f t="shared" si="205"/>
        <v>20</v>
      </c>
      <c r="U1433" s="46">
        <f t="shared" si="206"/>
        <v>499.4928451612904</v>
      </c>
    </row>
    <row r="1434" spans="1:21" s="27" customFormat="1" x14ac:dyDescent="0.45">
      <c r="A1434" s="40">
        <v>42733</v>
      </c>
      <c r="B1434" s="9">
        <v>42737</v>
      </c>
      <c r="C1434" s="7" t="s">
        <v>9</v>
      </c>
      <c r="D1434" s="7" t="s">
        <v>1187</v>
      </c>
      <c r="E1434" s="7" t="s">
        <v>60</v>
      </c>
      <c r="F1434" s="7" t="s">
        <v>55</v>
      </c>
      <c r="G1434" s="7" t="s">
        <v>13</v>
      </c>
      <c r="H1434" s="7" t="s">
        <v>3226</v>
      </c>
      <c r="I1434" s="16">
        <v>754.44999999999993</v>
      </c>
      <c r="J1434" s="16">
        <v>5</v>
      </c>
      <c r="K1434" s="16">
        <v>0</v>
      </c>
      <c r="L1434" s="38">
        <v>60.356000000000023</v>
      </c>
      <c r="M1434" s="19">
        <f t="shared" si="198"/>
        <v>2016</v>
      </c>
      <c r="N1434" s="19">
        <f t="shared" si="199"/>
        <v>12</v>
      </c>
      <c r="O1434" s="19">
        <f t="shared" si="200"/>
        <v>53</v>
      </c>
      <c r="P1434" s="12">
        <f t="shared" si="201"/>
        <v>198901.4360000001</v>
      </c>
      <c r="Q1434" s="12">
        <f t="shared" si="202"/>
        <v>90410.50069999996</v>
      </c>
      <c r="R1434" s="12">
        <f t="shared" si="203"/>
        <v>15484.278200000002</v>
      </c>
      <c r="S1434" s="10">
        <f t="shared" si="204"/>
        <v>127</v>
      </c>
      <c r="T1434" s="10">
        <f t="shared" si="205"/>
        <v>20</v>
      </c>
      <c r="U1434" s="46">
        <f t="shared" si="206"/>
        <v>499.4928451612904</v>
      </c>
    </row>
    <row r="1435" spans="1:21" s="27" customFormat="1" x14ac:dyDescent="0.45">
      <c r="A1435" s="40">
        <v>42733</v>
      </c>
      <c r="B1435" s="9">
        <v>42737</v>
      </c>
      <c r="C1435" s="7" t="s">
        <v>9</v>
      </c>
      <c r="D1435" s="7" t="s">
        <v>2801</v>
      </c>
      <c r="E1435" s="7" t="s">
        <v>1956</v>
      </c>
      <c r="F1435" s="7" t="s">
        <v>55</v>
      </c>
      <c r="G1435" s="7" t="s">
        <v>13</v>
      </c>
      <c r="H1435" s="7" t="s">
        <v>3228</v>
      </c>
      <c r="I1435" s="16">
        <v>70.56</v>
      </c>
      <c r="J1435" s="16">
        <v>6</v>
      </c>
      <c r="K1435" s="16">
        <v>0</v>
      </c>
      <c r="L1435" s="38">
        <v>23.990399999999994</v>
      </c>
      <c r="M1435" s="19">
        <f t="shared" si="198"/>
        <v>2016</v>
      </c>
      <c r="N1435" s="19">
        <f t="shared" si="199"/>
        <v>12</v>
      </c>
      <c r="O1435" s="19">
        <f t="shared" si="200"/>
        <v>53</v>
      </c>
      <c r="P1435" s="12">
        <f t="shared" si="201"/>
        <v>198901.4360000001</v>
      </c>
      <c r="Q1435" s="12">
        <f t="shared" si="202"/>
        <v>90410.50069999996</v>
      </c>
      <c r="R1435" s="12">
        <f t="shared" si="203"/>
        <v>15484.278200000002</v>
      </c>
      <c r="S1435" s="10">
        <f t="shared" si="204"/>
        <v>127</v>
      </c>
      <c r="T1435" s="10">
        <f t="shared" si="205"/>
        <v>20</v>
      </c>
      <c r="U1435" s="46">
        <f t="shared" si="206"/>
        <v>499.4928451612904</v>
      </c>
    </row>
    <row r="1436" spans="1:21" s="27" customFormat="1" x14ac:dyDescent="0.45">
      <c r="A1436" s="40">
        <v>42734</v>
      </c>
      <c r="B1436" s="9">
        <v>42736</v>
      </c>
      <c r="C1436" s="7" t="s">
        <v>9</v>
      </c>
      <c r="D1436" s="7" t="s">
        <v>1152</v>
      </c>
      <c r="E1436" s="7" t="s">
        <v>78</v>
      </c>
      <c r="F1436" s="7" t="s">
        <v>79</v>
      </c>
      <c r="G1436" s="7" t="s">
        <v>13</v>
      </c>
      <c r="H1436" s="7" t="s">
        <v>3226</v>
      </c>
      <c r="I1436" s="16">
        <v>170.78599999999997</v>
      </c>
      <c r="J1436" s="16">
        <v>1</v>
      </c>
      <c r="K1436" s="16">
        <v>0.3</v>
      </c>
      <c r="L1436" s="39">
        <v>0</v>
      </c>
      <c r="M1436" s="19">
        <f t="shared" si="198"/>
        <v>2016</v>
      </c>
      <c r="N1436" s="19">
        <f t="shared" si="199"/>
        <v>12</v>
      </c>
      <c r="O1436" s="19">
        <f t="shared" si="200"/>
        <v>53</v>
      </c>
      <c r="P1436" s="12">
        <f t="shared" si="201"/>
        <v>198901.4360000001</v>
      </c>
      <c r="Q1436" s="12">
        <f t="shared" si="202"/>
        <v>90410.50069999996</v>
      </c>
      <c r="R1436" s="12">
        <f t="shared" si="203"/>
        <v>15484.278200000002</v>
      </c>
      <c r="S1436" s="10">
        <f t="shared" si="204"/>
        <v>127</v>
      </c>
      <c r="T1436" s="10">
        <f t="shared" si="205"/>
        <v>20</v>
      </c>
      <c r="U1436" s="47">
        <f t="shared" si="206"/>
        <v>499.4928451612904</v>
      </c>
    </row>
    <row r="1437" spans="1:21" x14ac:dyDescent="0.45">
      <c r="A1437" s="44"/>
      <c r="B1437" s="44"/>
    </row>
    <row r="1438" spans="1:21" x14ac:dyDescent="0.45">
      <c r="A1438" s="44"/>
      <c r="B1438" s="44"/>
    </row>
    <row r="1439" spans="1:21" x14ac:dyDescent="0.45">
      <c r="A1439" s="44"/>
      <c r="B1439" s="44"/>
    </row>
    <row r="1440" spans="1:21" x14ac:dyDescent="0.45">
      <c r="A1440" s="44"/>
      <c r="B1440" s="44"/>
    </row>
    <row r="1441" spans="1:2" x14ac:dyDescent="0.45">
      <c r="A1441" s="44"/>
      <c r="B1441" s="44"/>
    </row>
    <row r="1442" spans="1:2" x14ac:dyDescent="0.45">
      <c r="A1442" s="44"/>
      <c r="B1442" s="44"/>
    </row>
    <row r="1443" spans="1:2" x14ac:dyDescent="0.45">
      <c r="A1443" s="44"/>
      <c r="B1443" s="44"/>
    </row>
    <row r="1444" spans="1:2" x14ac:dyDescent="0.45">
      <c r="A1444" s="44"/>
      <c r="B1444" s="44"/>
    </row>
    <row r="1445" spans="1:2" x14ac:dyDescent="0.45">
      <c r="A1445" s="44"/>
      <c r="B1445" s="44"/>
    </row>
    <row r="1446" spans="1:2" x14ac:dyDescent="0.45">
      <c r="A1446" s="44"/>
      <c r="B1446" s="44"/>
    </row>
    <row r="1447" spans="1:2" x14ac:dyDescent="0.45">
      <c r="A1447" s="44"/>
      <c r="B1447" s="44"/>
    </row>
    <row r="1448" spans="1:2" x14ac:dyDescent="0.45">
      <c r="A1448" s="44"/>
      <c r="B1448" s="44"/>
    </row>
    <row r="1449" spans="1:2" x14ac:dyDescent="0.45">
      <c r="A1449" s="44"/>
      <c r="B1449" s="44"/>
    </row>
    <row r="1450" spans="1:2" x14ac:dyDescent="0.45">
      <c r="A1450" s="44"/>
      <c r="B1450" s="44"/>
    </row>
    <row r="1451" spans="1:2" x14ac:dyDescent="0.45">
      <c r="A1451" s="44"/>
      <c r="B1451" s="44"/>
    </row>
    <row r="1452" spans="1:2" x14ac:dyDescent="0.45">
      <c r="A1452" s="44"/>
      <c r="B1452" s="44"/>
    </row>
    <row r="1453" spans="1:2" x14ac:dyDescent="0.45">
      <c r="A1453" s="44"/>
      <c r="B1453" s="44"/>
    </row>
    <row r="1454" spans="1:2" x14ac:dyDescent="0.45">
      <c r="A1454" s="44"/>
      <c r="B1454" s="44"/>
    </row>
    <row r="1455" spans="1:2" x14ac:dyDescent="0.45">
      <c r="A1455" s="44"/>
      <c r="B1455" s="44"/>
    </row>
    <row r="1456" spans="1:2" x14ac:dyDescent="0.45">
      <c r="A1456" s="44"/>
      <c r="B1456" s="44"/>
    </row>
    <row r="1457" spans="1:2" x14ac:dyDescent="0.45">
      <c r="A1457" s="44"/>
      <c r="B1457" s="44"/>
    </row>
    <row r="1458" spans="1:2" x14ac:dyDescent="0.45">
      <c r="A1458" s="44"/>
      <c r="B1458" s="44"/>
    </row>
    <row r="1459" spans="1:2" x14ac:dyDescent="0.45">
      <c r="A1459" s="44"/>
      <c r="B1459" s="44"/>
    </row>
    <row r="1460" spans="1:2" x14ac:dyDescent="0.45">
      <c r="A1460" s="44"/>
      <c r="B1460" s="44"/>
    </row>
    <row r="1461" spans="1:2" x14ac:dyDescent="0.45">
      <c r="A1461" s="44"/>
      <c r="B1461" s="44"/>
    </row>
    <row r="1462" spans="1:2" x14ac:dyDescent="0.45">
      <c r="A1462" s="44"/>
      <c r="B1462" s="44"/>
    </row>
    <row r="1463" spans="1:2" x14ac:dyDescent="0.45">
      <c r="A1463" s="44"/>
      <c r="B1463" s="44"/>
    </row>
    <row r="1464" spans="1:2" x14ac:dyDescent="0.45">
      <c r="A1464" s="44"/>
      <c r="B1464" s="44"/>
    </row>
    <row r="1465" spans="1:2" x14ac:dyDescent="0.45">
      <c r="A1465" s="44"/>
      <c r="B1465" s="44"/>
    </row>
    <row r="1466" spans="1:2" x14ac:dyDescent="0.45">
      <c r="A1466" s="44"/>
      <c r="B1466" s="44"/>
    </row>
    <row r="1467" spans="1:2" x14ac:dyDescent="0.45">
      <c r="A1467" s="44"/>
      <c r="B1467" s="44"/>
    </row>
    <row r="1468" spans="1:2" x14ac:dyDescent="0.45">
      <c r="A1468" s="44"/>
      <c r="B1468" s="44"/>
    </row>
    <row r="1469" spans="1:2" x14ac:dyDescent="0.45">
      <c r="A1469" s="44"/>
      <c r="B1469" s="44"/>
    </row>
    <row r="1470" spans="1:2" x14ac:dyDescent="0.45">
      <c r="A1470" s="44"/>
      <c r="B1470" s="44"/>
    </row>
    <row r="1471" spans="1:2" x14ac:dyDescent="0.45">
      <c r="A1471" s="44"/>
      <c r="B1471" s="44"/>
    </row>
    <row r="1472" spans="1:2" x14ac:dyDescent="0.45">
      <c r="A1472" s="44"/>
      <c r="B1472" s="44"/>
    </row>
    <row r="1473" spans="1:2" x14ac:dyDescent="0.45">
      <c r="A1473" s="44"/>
      <c r="B1473" s="44"/>
    </row>
    <row r="1474" spans="1:2" x14ac:dyDescent="0.45">
      <c r="A1474" s="44"/>
      <c r="B1474" s="44"/>
    </row>
    <row r="1475" spans="1:2" x14ac:dyDescent="0.45">
      <c r="A1475" s="44"/>
      <c r="B1475" s="44"/>
    </row>
    <row r="1476" spans="1:2" x14ac:dyDescent="0.45">
      <c r="A1476" s="44"/>
      <c r="B1476" s="44"/>
    </row>
    <row r="1477" spans="1:2" x14ac:dyDescent="0.45">
      <c r="A1477" s="44"/>
      <c r="B1477" s="44"/>
    </row>
    <row r="1478" spans="1:2" x14ac:dyDescent="0.45">
      <c r="A1478" s="44"/>
      <c r="B1478" s="44"/>
    </row>
    <row r="1479" spans="1:2" x14ac:dyDescent="0.45">
      <c r="A1479" s="44"/>
      <c r="B1479" s="44"/>
    </row>
    <row r="1480" spans="1:2" x14ac:dyDescent="0.45">
      <c r="A1480" s="44"/>
      <c r="B1480" s="44"/>
    </row>
    <row r="1481" spans="1:2" x14ac:dyDescent="0.45">
      <c r="A1481" s="44"/>
      <c r="B1481" s="44"/>
    </row>
    <row r="1482" spans="1:2" x14ac:dyDescent="0.45">
      <c r="A1482" s="44"/>
      <c r="B1482" s="44"/>
    </row>
    <row r="1483" spans="1:2" x14ac:dyDescent="0.45">
      <c r="A1483" s="44"/>
      <c r="B1483" s="44"/>
    </row>
    <row r="1484" spans="1:2" x14ac:dyDescent="0.45">
      <c r="A1484" s="44"/>
      <c r="B1484" s="44"/>
    </row>
    <row r="1485" spans="1:2" x14ac:dyDescent="0.45">
      <c r="A1485" s="44"/>
      <c r="B1485" s="44"/>
    </row>
    <row r="1486" spans="1:2" x14ac:dyDescent="0.45">
      <c r="A1486" s="44"/>
      <c r="B1486" s="44"/>
    </row>
    <row r="1487" spans="1:2" x14ac:dyDescent="0.45">
      <c r="A1487" s="44"/>
      <c r="B1487" s="44"/>
    </row>
    <row r="1488" spans="1:2" x14ac:dyDescent="0.45">
      <c r="A1488" s="44"/>
      <c r="B1488" s="44"/>
    </row>
    <row r="1489" spans="1:2" x14ac:dyDescent="0.45">
      <c r="A1489" s="44"/>
      <c r="B1489" s="44"/>
    </row>
    <row r="1490" spans="1:2" x14ac:dyDescent="0.45">
      <c r="A1490" s="44"/>
      <c r="B1490" s="44"/>
    </row>
    <row r="1491" spans="1:2" x14ac:dyDescent="0.45">
      <c r="A1491" s="44"/>
      <c r="B1491" s="44"/>
    </row>
    <row r="1492" spans="1:2" x14ac:dyDescent="0.45">
      <c r="A1492" s="44"/>
      <c r="B1492" s="44"/>
    </row>
    <row r="1493" spans="1:2" x14ac:dyDescent="0.45">
      <c r="A1493" s="44"/>
      <c r="B1493" s="44"/>
    </row>
    <row r="1494" spans="1:2" x14ac:dyDescent="0.45">
      <c r="A1494" s="44"/>
      <c r="B1494" s="44"/>
    </row>
    <row r="1495" spans="1:2" x14ac:dyDescent="0.45">
      <c r="A1495" s="44"/>
      <c r="B1495" s="44"/>
    </row>
    <row r="1496" spans="1:2" x14ac:dyDescent="0.45">
      <c r="A1496" s="44"/>
      <c r="B1496" s="44"/>
    </row>
    <row r="1497" spans="1:2" x14ac:dyDescent="0.45">
      <c r="A1497" s="44"/>
      <c r="B1497" s="44"/>
    </row>
    <row r="1498" spans="1:2" x14ac:dyDescent="0.45">
      <c r="A1498" s="44"/>
      <c r="B1498" s="44"/>
    </row>
    <row r="1499" spans="1:2" x14ac:dyDescent="0.45">
      <c r="A1499" s="44"/>
      <c r="B1499" s="44"/>
    </row>
    <row r="1500" spans="1:2" x14ac:dyDescent="0.45">
      <c r="A1500" s="44"/>
      <c r="B1500" s="44"/>
    </row>
    <row r="1501" spans="1:2" x14ac:dyDescent="0.45">
      <c r="A1501" s="44"/>
      <c r="B1501" s="44"/>
    </row>
    <row r="1502" spans="1:2" x14ac:dyDescent="0.45">
      <c r="A1502" s="44"/>
      <c r="B1502" s="44"/>
    </row>
    <row r="1503" spans="1:2" x14ac:dyDescent="0.45">
      <c r="A1503" s="44"/>
      <c r="B1503" s="44"/>
    </row>
    <row r="1504" spans="1:2" x14ac:dyDescent="0.45">
      <c r="A1504" s="44"/>
      <c r="B1504" s="44"/>
    </row>
    <row r="1505" spans="1:2" x14ac:dyDescent="0.45">
      <c r="A1505" s="44"/>
      <c r="B1505" s="44"/>
    </row>
    <row r="1506" spans="1:2" x14ac:dyDescent="0.45">
      <c r="A1506" s="44"/>
      <c r="B1506" s="44"/>
    </row>
    <row r="1507" spans="1:2" x14ac:dyDescent="0.45">
      <c r="A1507" s="44"/>
      <c r="B1507" s="44"/>
    </row>
    <row r="1508" spans="1:2" x14ac:dyDescent="0.45">
      <c r="A1508" s="44"/>
      <c r="B1508" s="44"/>
    </row>
    <row r="1509" spans="1:2" x14ac:dyDescent="0.45">
      <c r="A1509" s="44"/>
      <c r="B1509" s="44"/>
    </row>
    <row r="1510" spans="1:2" x14ac:dyDescent="0.45">
      <c r="A1510" s="44"/>
      <c r="B1510" s="44"/>
    </row>
    <row r="1511" spans="1:2" x14ac:dyDescent="0.45">
      <c r="A1511" s="44"/>
      <c r="B1511" s="44"/>
    </row>
    <row r="1512" spans="1:2" x14ac:dyDescent="0.45">
      <c r="A1512" s="44"/>
      <c r="B1512" s="44"/>
    </row>
    <row r="1513" spans="1:2" x14ac:dyDescent="0.45">
      <c r="A1513" s="44"/>
      <c r="B1513" s="44"/>
    </row>
    <row r="1514" spans="1:2" x14ac:dyDescent="0.45">
      <c r="A1514" s="44"/>
      <c r="B1514" s="44"/>
    </row>
    <row r="1515" spans="1:2" x14ac:dyDescent="0.45">
      <c r="A1515" s="44"/>
      <c r="B1515" s="44"/>
    </row>
    <row r="1516" spans="1:2" x14ac:dyDescent="0.45">
      <c r="A1516" s="44"/>
      <c r="B1516" s="44"/>
    </row>
    <row r="1517" spans="1:2" x14ac:dyDescent="0.45">
      <c r="A1517" s="44"/>
      <c r="B1517" s="44"/>
    </row>
    <row r="1518" spans="1:2" x14ac:dyDescent="0.45">
      <c r="A1518" s="44"/>
      <c r="B1518" s="44"/>
    </row>
    <row r="1519" spans="1:2" x14ac:dyDescent="0.45">
      <c r="A1519" s="44"/>
      <c r="B1519" s="44"/>
    </row>
    <row r="1520" spans="1:2" x14ac:dyDescent="0.45">
      <c r="A1520" s="44"/>
      <c r="B1520" s="44"/>
    </row>
    <row r="1521" spans="1:2" x14ac:dyDescent="0.45">
      <c r="A1521" s="44"/>
      <c r="B1521" s="44"/>
    </row>
    <row r="1522" spans="1:2" x14ac:dyDescent="0.45">
      <c r="A1522" s="44"/>
      <c r="B1522" s="44"/>
    </row>
    <row r="1523" spans="1:2" x14ac:dyDescent="0.45">
      <c r="A1523" s="44"/>
      <c r="B1523" s="44"/>
    </row>
    <row r="1524" spans="1:2" x14ac:dyDescent="0.45">
      <c r="A1524" s="44"/>
      <c r="B1524" s="44"/>
    </row>
    <row r="1525" spans="1:2" x14ac:dyDescent="0.45">
      <c r="A1525" s="44"/>
      <c r="B1525" s="44"/>
    </row>
    <row r="1526" spans="1:2" x14ac:dyDescent="0.45">
      <c r="A1526" s="44"/>
      <c r="B1526" s="44"/>
    </row>
    <row r="1527" spans="1:2" x14ac:dyDescent="0.45">
      <c r="A1527" s="44"/>
      <c r="B1527" s="44"/>
    </row>
    <row r="1528" spans="1:2" x14ac:dyDescent="0.45">
      <c r="A1528" s="44"/>
      <c r="B1528" s="44"/>
    </row>
    <row r="1529" spans="1:2" x14ac:dyDescent="0.45">
      <c r="A1529" s="44"/>
      <c r="B1529" s="44"/>
    </row>
    <row r="1530" spans="1:2" x14ac:dyDescent="0.45">
      <c r="A1530" s="44"/>
      <c r="B1530" s="44"/>
    </row>
    <row r="1531" spans="1:2" x14ac:dyDescent="0.45">
      <c r="A1531" s="44"/>
      <c r="B1531" s="44"/>
    </row>
    <row r="1532" spans="1:2" x14ac:dyDescent="0.45">
      <c r="A1532" s="44"/>
      <c r="B1532" s="44"/>
    </row>
    <row r="1533" spans="1:2" x14ac:dyDescent="0.45">
      <c r="A1533" s="44"/>
      <c r="B1533" s="44"/>
    </row>
    <row r="1534" spans="1:2" x14ac:dyDescent="0.45">
      <c r="A1534" s="44"/>
      <c r="B1534" s="44"/>
    </row>
    <row r="1535" spans="1:2" x14ac:dyDescent="0.45">
      <c r="A1535" s="44"/>
      <c r="B1535" s="44"/>
    </row>
    <row r="1536" spans="1:2" x14ac:dyDescent="0.45">
      <c r="A1536" s="44"/>
      <c r="B1536" s="44"/>
    </row>
    <row r="1537" spans="1:2" x14ac:dyDescent="0.45">
      <c r="A1537" s="44"/>
      <c r="B1537" s="44"/>
    </row>
    <row r="1538" spans="1:2" x14ac:dyDescent="0.45">
      <c r="A1538" s="44"/>
      <c r="B1538" s="44"/>
    </row>
    <row r="1539" spans="1:2" x14ac:dyDescent="0.45">
      <c r="A1539" s="44"/>
      <c r="B1539" s="44"/>
    </row>
    <row r="1540" spans="1:2" x14ac:dyDescent="0.45">
      <c r="A1540" s="44"/>
      <c r="B1540" s="44"/>
    </row>
    <row r="1541" spans="1:2" x14ac:dyDescent="0.45">
      <c r="A1541" s="44"/>
      <c r="B1541" s="44"/>
    </row>
    <row r="1542" spans="1:2" x14ac:dyDescent="0.45">
      <c r="A1542" s="44"/>
      <c r="B1542" s="44"/>
    </row>
    <row r="1543" spans="1:2" x14ac:dyDescent="0.45">
      <c r="A1543" s="44"/>
      <c r="B1543" s="44"/>
    </row>
    <row r="1544" spans="1:2" x14ac:dyDescent="0.45">
      <c r="A1544" s="44"/>
      <c r="B1544" s="44"/>
    </row>
    <row r="1545" spans="1:2" x14ac:dyDescent="0.45">
      <c r="A1545" s="44"/>
      <c r="B1545" s="44"/>
    </row>
    <row r="1546" spans="1:2" x14ac:dyDescent="0.45">
      <c r="A1546" s="44"/>
      <c r="B1546" s="44"/>
    </row>
    <row r="1547" spans="1:2" x14ac:dyDescent="0.45">
      <c r="A1547" s="44"/>
      <c r="B1547" s="44"/>
    </row>
    <row r="1548" spans="1:2" x14ac:dyDescent="0.45">
      <c r="A1548" s="44"/>
      <c r="B1548" s="44"/>
    </row>
    <row r="1549" spans="1:2" x14ac:dyDescent="0.45">
      <c r="A1549" s="44"/>
      <c r="B1549" s="44"/>
    </row>
    <row r="1550" spans="1:2" x14ac:dyDescent="0.45">
      <c r="A1550" s="44"/>
      <c r="B1550" s="44"/>
    </row>
    <row r="1551" spans="1:2" x14ac:dyDescent="0.45">
      <c r="A1551" s="44"/>
      <c r="B1551" s="44"/>
    </row>
    <row r="1552" spans="1:2" x14ac:dyDescent="0.45">
      <c r="A1552" s="44"/>
      <c r="B1552" s="44"/>
    </row>
    <row r="1553" spans="1:2" x14ac:dyDescent="0.45">
      <c r="A1553" s="44"/>
      <c r="B1553" s="44"/>
    </row>
    <row r="1554" spans="1:2" x14ac:dyDescent="0.45">
      <c r="A1554" s="44"/>
      <c r="B1554" s="44"/>
    </row>
    <row r="1555" spans="1:2" x14ac:dyDescent="0.45">
      <c r="A1555" s="44"/>
      <c r="B1555" s="44"/>
    </row>
    <row r="1556" spans="1:2" x14ac:dyDescent="0.45">
      <c r="A1556" s="44"/>
      <c r="B1556" s="44"/>
    </row>
    <row r="1557" spans="1:2" x14ac:dyDescent="0.45">
      <c r="A1557" s="44"/>
      <c r="B1557" s="44"/>
    </row>
    <row r="1558" spans="1:2" x14ac:dyDescent="0.45">
      <c r="A1558" s="44"/>
      <c r="B1558" s="44"/>
    </row>
    <row r="1559" spans="1:2" x14ac:dyDescent="0.45">
      <c r="A1559" s="44"/>
      <c r="B1559" s="44"/>
    </row>
    <row r="1560" spans="1:2" x14ac:dyDescent="0.45">
      <c r="A1560" s="44"/>
      <c r="B1560" s="44"/>
    </row>
    <row r="1561" spans="1:2" x14ac:dyDescent="0.45">
      <c r="A1561" s="44"/>
      <c r="B1561" s="44"/>
    </row>
    <row r="1562" spans="1:2" x14ac:dyDescent="0.45">
      <c r="A1562" s="44"/>
      <c r="B1562" s="44"/>
    </row>
    <row r="1563" spans="1:2" x14ac:dyDescent="0.45">
      <c r="A1563" s="44"/>
      <c r="B1563" s="44"/>
    </row>
    <row r="1564" spans="1:2" x14ac:dyDescent="0.45">
      <c r="A1564" s="44"/>
      <c r="B1564" s="44"/>
    </row>
    <row r="1565" spans="1:2" x14ac:dyDescent="0.45">
      <c r="A1565" s="44"/>
      <c r="B1565" s="44"/>
    </row>
    <row r="1566" spans="1:2" x14ac:dyDescent="0.45">
      <c r="A1566" s="44"/>
      <c r="B1566" s="44"/>
    </row>
    <row r="1567" spans="1:2" x14ac:dyDescent="0.45">
      <c r="A1567" s="44"/>
      <c r="B1567" s="44"/>
    </row>
    <row r="1568" spans="1:2" x14ac:dyDescent="0.45">
      <c r="A1568" s="44"/>
      <c r="B1568" s="44"/>
    </row>
    <row r="1569" spans="1:2" x14ac:dyDescent="0.45">
      <c r="A1569" s="44"/>
      <c r="B1569" s="44"/>
    </row>
    <row r="1570" spans="1:2" x14ac:dyDescent="0.45">
      <c r="A1570" s="44"/>
      <c r="B1570" s="44"/>
    </row>
    <row r="1571" spans="1:2" x14ac:dyDescent="0.45">
      <c r="A1571" s="44"/>
      <c r="B1571" s="44"/>
    </row>
    <row r="1572" spans="1:2" x14ac:dyDescent="0.45">
      <c r="A1572" s="44"/>
      <c r="B1572" s="44"/>
    </row>
    <row r="1573" spans="1:2" x14ac:dyDescent="0.45">
      <c r="A1573" s="44"/>
      <c r="B1573" s="44"/>
    </row>
    <row r="1574" spans="1:2" x14ac:dyDescent="0.45">
      <c r="A1574" s="44"/>
      <c r="B1574" s="44"/>
    </row>
    <row r="1575" spans="1:2" x14ac:dyDescent="0.45">
      <c r="A1575" s="44"/>
      <c r="B1575" s="44"/>
    </row>
    <row r="1576" spans="1:2" x14ac:dyDescent="0.45">
      <c r="A1576" s="44"/>
      <c r="B1576" s="44"/>
    </row>
    <row r="1577" spans="1:2" x14ac:dyDescent="0.45">
      <c r="A1577" s="44"/>
      <c r="B1577" s="44"/>
    </row>
    <row r="1578" spans="1:2" x14ac:dyDescent="0.45">
      <c r="A1578" s="44"/>
      <c r="B1578" s="44"/>
    </row>
    <row r="1579" spans="1:2" x14ac:dyDescent="0.45">
      <c r="A1579" s="44"/>
      <c r="B1579" s="44"/>
    </row>
    <row r="1580" spans="1:2" x14ac:dyDescent="0.45">
      <c r="A1580" s="44"/>
      <c r="B1580" s="44"/>
    </row>
    <row r="1581" spans="1:2" x14ac:dyDescent="0.45">
      <c r="A1581" s="44"/>
      <c r="B1581" s="44"/>
    </row>
    <row r="1582" spans="1:2" x14ac:dyDescent="0.45">
      <c r="A1582" s="44"/>
      <c r="B1582" s="44"/>
    </row>
    <row r="1583" spans="1:2" x14ac:dyDescent="0.45">
      <c r="A1583" s="44"/>
      <c r="B1583" s="44"/>
    </row>
    <row r="1584" spans="1:2" x14ac:dyDescent="0.45">
      <c r="A1584" s="44"/>
      <c r="B1584" s="44"/>
    </row>
    <row r="1585" spans="1:2" x14ac:dyDescent="0.45">
      <c r="A1585" s="44"/>
      <c r="B1585" s="44"/>
    </row>
    <row r="1586" spans="1:2" x14ac:dyDescent="0.45">
      <c r="A1586" s="44"/>
      <c r="B1586" s="44"/>
    </row>
    <row r="1587" spans="1:2" x14ac:dyDescent="0.45">
      <c r="A1587" s="44"/>
      <c r="B1587" s="44"/>
    </row>
    <row r="1588" spans="1:2" x14ac:dyDescent="0.45">
      <c r="A1588" s="44"/>
      <c r="B1588" s="44"/>
    </row>
    <row r="1589" spans="1:2" x14ac:dyDescent="0.45">
      <c r="A1589" s="44"/>
      <c r="B1589" s="44"/>
    </row>
    <row r="1590" spans="1:2" x14ac:dyDescent="0.45">
      <c r="A1590" s="44"/>
      <c r="B1590" s="44"/>
    </row>
    <row r="1591" spans="1:2" x14ac:dyDescent="0.45">
      <c r="A1591" s="44"/>
      <c r="B1591" s="44"/>
    </row>
    <row r="1592" spans="1:2" x14ac:dyDescent="0.45">
      <c r="A1592" s="44"/>
      <c r="B1592" s="44"/>
    </row>
    <row r="1593" spans="1:2" x14ac:dyDescent="0.45">
      <c r="A1593" s="44"/>
      <c r="B1593" s="44"/>
    </row>
    <row r="1594" spans="1:2" x14ac:dyDescent="0.45">
      <c r="A1594" s="44"/>
      <c r="B1594" s="44"/>
    </row>
    <row r="1595" spans="1:2" x14ac:dyDescent="0.45">
      <c r="A1595" s="44"/>
      <c r="B1595" s="44"/>
    </row>
    <row r="1596" spans="1:2" x14ac:dyDescent="0.45">
      <c r="A1596" s="44"/>
      <c r="B1596" s="44"/>
    </row>
    <row r="1597" spans="1:2" x14ac:dyDescent="0.45">
      <c r="A1597" s="44"/>
      <c r="B1597" s="44"/>
    </row>
    <row r="1598" spans="1:2" x14ac:dyDescent="0.45">
      <c r="A1598" s="44"/>
      <c r="B1598" s="44"/>
    </row>
    <row r="1599" spans="1:2" x14ac:dyDescent="0.45">
      <c r="A1599" s="44"/>
      <c r="B1599" s="44"/>
    </row>
    <row r="1600" spans="1:2" x14ac:dyDescent="0.45">
      <c r="A1600" s="44"/>
      <c r="B1600" s="44"/>
    </row>
    <row r="1601" spans="1:2" x14ac:dyDescent="0.45">
      <c r="A1601" s="44"/>
      <c r="B1601" s="44"/>
    </row>
    <row r="1602" spans="1:2" x14ac:dyDescent="0.45">
      <c r="A1602" s="44"/>
      <c r="B1602" s="44"/>
    </row>
    <row r="1603" spans="1:2" x14ac:dyDescent="0.45">
      <c r="A1603" s="44"/>
      <c r="B1603" s="44"/>
    </row>
    <row r="1604" spans="1:2" x14ac:dyDescent="0.45">
      <c r="A1604" s="44"/>
      <c r="B1604" s="44"/>
    </row>
    <row r="1605" spans="1:2" x14ac:dyDescent="0.45">
      <c r="A1605" s="44"/>
      <c r="B1605" s="44"/>
    </row>
    <row r="1606" spans="1:2" x14ac:dyDescent="0.45">
      <c r="A1606" s="44"/>
      <c r="B1606" s="44"/>
    </row>
    <row r="1607" spans="1:2" x14ac:dyDescent="0.45">
      <c r="A1607" s="44"/>
      <c r="B1607" s="44"/>
    </row>
    <row r="1608" spans="1:2" x14ac:dyDescent="0.45">
      <c r="A1608" s="44"/>
      <c r="B1608" s="44"/>
    </row>
    <row r="1609" spans="1:2" x14ac:dyDescent="0.45">
      <c r="A1609" s="44"/>
      <c r="B1609" s="44"/>
    </row>
    <row r="1610" spans="1:2" x14ac:dyDescent="0.45">
      <c r="A1610" s="44"/>
      <c r="B1610" s="44"/>
    </row>
    <row r="1611" spans="1:2" x14ac:dyDescent="0.45">
      <c r="A1611" s="44"/>
      <c r="B1611" s="44"/>
    </row>
    <row r="1612" spans="1:2" x14ac:dyDescent="0.45">
      <c r="A1612" s="44"/>
      <c r="B1612" s="44"/>
    </row>
    <row r="1613" spans="1:2" x14ac:dyDescent="0.45">
      <c r="A1613" s="44"/>
      <c r="B1613" s="44"/>
    </row>
    <row r="1614" spans="1:2" x14ac:dyDescent="0.45">
      <c r="A1614" s="44"/>
      <c r="B1614" s="44"/>
    </row>
    <row r="1615" spans="1:2" x14ac:dyDescent="0.45">
      <c r="A1615" s="44"/>
      <c r="B1615" s="44"/>
    </row>
    <row r="1616" spans="1:2" x14ac:dyDescent="0.45">
      <c r="A1616" s="44"/>
      <c r="B1616" s="44"/>
    </row>
    <row r="1617" spans="1:2" x14ac:dyDescent="0.45">
      <c r="A1617" s="44"/>
      <c r="B1617" s="44"/>
    </row>
    <row r="1618" spans="1:2" x14ac:dyDescent="0.45">
      <c r="A1618" s="44"/>
      <c r="B1618" s="44"/>
    </row>
    <row r="1619" spans="1:2" x14ac:dyDescent="0.45">
      <c r="A1619" s="44"/>
      <c r="B1619" s="44"/>
    </row>
    <row r="1620" spans="1:2" x14ac:dyDescent="0.45">
      <c r="A1620" s="44"/>
      <c r="B1620" s="44"/>
    </row>
    <row r="1621" spans="1:2" x14ac:dyDescent="0.45">
      <c r="A1621" s="44"/>
      <c r="B1621" s="44"/>
    </row>
    <row r="1622" spans="1:2" x14ac:dyDescent="0.45">
      <c r="A1622" s="44"/>
      <c r="B1622" s="44"/>
    </row>
    <row r="1623" spans="1:2" x14ac:dyDescent="0.45">
      <c r="A1623" s="44"/>
      <c r="B1623" s="44"/>
    </row>
    <row r="1624" spans="1:2" x14ac:dyDescent="0.45">
      <c r="A1624" s="44"/>
      <c r="B1624" s="44"/>
    </row>
    <row r="1625" spans="1:2" x14ac:dyDescent="0.45">
      <c r="A1625" s="44"/>
      <c r="B1625" s="44"/>
    </row>
    <row r="1626" spans="1:2" x14ac:dyDescent="0.45">
      <c r="A1626" s="44"/>
      <c r="B1626" s="44"/>
    </row>
    <row r="1627" spans="1:2" x14ac:dyDescent="0.45">
      <c r="A1627" s="44"/>
      <c r="B1627" s="44"/>
    </row>
    <row r="1628" spans="1:2" x14ac:dyDescent="0.45">
      <c r="A1628" s="44"/>
      <c r="B1628" s="44"/>
    </row>
    <row r="1629" spans="1:2" x14ac:dyDescent="0.45">
      <c r="A1629" s="44"/>
      <c r="B1629" s="44"/>
    </row>
    <row r="1630" spans="1:2" x14ac:dyDescent="0.45">
      <c r="A1630" s="44"/>
      <c r="B1630" s="44"/>
    </row>
    <row r="1631" spans="1:2" x14ac:dyDescent="0.45">
      <c r="A1631" s="44"/>
      <c r="B1631" s="44"/>
    </row>
    <row r="1632" spans="1:2" x14ac:dyDescent="0.45">
      <c r="A1632" s="44"/>
      <c r="B1632" s="44"/>
    </row>
    <row r="1633" spans="1:2" x14ac:dyDescent="0.45">
      <c r="A1633" s="44"/>
      <c r="B1633" s="44"/>
    </row>
    <row r="1634" spans="1:2" x14ac:dyDescent="0.45">
      <c r="A1634" s="44"/>
      <c r="B1634" s="44"/>
    </row>
    <row r="1635" spans="1:2" x14ac:dyDescent="0.45">
      <c r="A1635" s="44"/>
      <c r="B1635" s="44"/>
    </row>
    <row r="1636" spans="1:2" x14ac:dyDescent="0.45">
      <c r="A1636" s="44"/>
      <c r="B1636" s="44"/>
    </row>
    <row r="1637" spans="1:2" x14ac:dyDescent="0.45">
      <c r="A1637" s="44"/>
      <c r="B1637" s="44"/>
    </row>
    <row r="1638" spans="1:2" x14ac:dyDescent="0.45">
      <c r="A1638" s="44"/>
      <c r="B1638" s="44"/>
    </row>
    <row r="1639" spans="1:2" x14ac:dyDescent="0.45">
      <c r="A1639" s="44"/>
      <c r="B1639" s="44"/>
    </row>
    <row r="1640" spans="1:2" x14ac:dyDescent="0.45">
      <c r="A1640" s="44"/>
      <c r="B1640" s="44"/>
    </row>
    <row r="1641" spans="1:2" x14ac:dyDescent="0.45">
      <c r="A1641" s="44"/>
      <c r="B1641" s="44"/>
    </row>
    <row r="1642" spans="1:2" x14ac:dyDescent="0.45">
      <c r="A1642" s="44"/>
      <c r="B1642" s="44"/>
    </row>
    <row r="1643" spans="1:2" x14ac:dyDescent="0.45">
      <c r="A1643" s="44"/>
      <c r="B1643" s="44"/>
    </row>
    <row r="1644" spans="1:2" x14ac:dyDescent="0.45">
      <c r="A1644" s="44"/>
      <c r="B1644" s="44"/>
    </row>
    <row r="1645" spans="1:2" x14ac:dyDescent="0.45">
      <c r="A1645" s="44"/>
      <c r="B1645" s="44"/>
    </row>
    <row r="1646" spans="1:2" x14ac:dyDescent="0.45">
      <c r="A1646" s="44"/>
      <c r="B1646" s="44"/>
    </row>
    <row r="1647" spans="1:2" x14ac:dyDescent="0.45">
      <c r="A1647" s="44"/>
      <c r="B1647" s="44"/>
    </row>
    <row r="1648" spans="1:2" x14ac:dyDescent="0.45">
      <c r="A1648" s="44"/>
      <c r="B1648" s="44"/>
    </row>
    <row r="1649" spans="1:2" x14ac:dyDescent="0.45">
      <c r="A1649" s="44"/>
      <c r="B1649" s="44"/>
    </row>
    <row r="1650" spans="1:2" x14ac:dyDescent="0.45">
      <c r="A1650" s="44"/>
      <c r="B1650" s="44"/>
    </row>
    <row r="1651" spans="1:2" x14ac:dyDescent="0.45">
      <c r="A1651" s="44"/>
      <c r="B1651" s="44"/>
    </row>
    <row r="1652" spans="1:2" x14ac:dyDescent="0.45">
      <c r="A1652" s="44"/>
      <c r="B1652" s="44"/>
    </row>
    <row r="1653" spans="1:2" x14ac:dyDescent="0.45">
      <c r="A1653" s="44"/>
      <c r="B1653" s="44"/>
    </row>
    <row r="1654" spans="1:2" x14ac:dyDescent="0.45">
      <c r="A1654" s="44"/>
      <c r="B1654" s="44"/>
    </row>
    <row r="1655" spans="1:2" x14ac:dyDescent="0.45">
      <c r="A1655" s="44"/>
      <c r="B1655" s="44"/>
    </row>
    <row r="1656" spans="1:2" x14ac:dyDescent="0.45">
      <c r="A1656" s="44"/>
      <c r="B1656" s="44"/>
    </row>
    <row r="1657" spans="1:2" x14ac:dyDescent="0.45">
      <c r="A1657" s="44"/>
      <c r="B1657" s="44"/>
    </row>
    <row r="1658" spans="1:2" x14ac:dyDescent="0.45">
      <c r="A1658" s="44"/>
      <c r="B1658" s="44"/>
    </row>
    <row r="1659" spans="1:2" x14ac:dyDescent="0.45">
      <c r="A1659" s="44"/>
      <c r="B1659" s="44"/>
    </row>
    <row r="1660" spans="1:2" x14ac:dyDescent="0.45">
      <c r="A1660" s="44"/>
      <c r="B1660" s="44"/>
    </row>
    <row r="1661" spans="1:2" x14ac:dyDescent="0.45">
      <c r="A1661" s="44"/>
      <c r="B1661" s="44"/>
    </row>
    <row r="1662" spans="1:2" x14ac:dyDescent="0.45">
      <c r="A1662" s="44"/>
      <c r="B1662" s="44"/>
    </row>
    <row r="1663" spans="1:2" x14ac:dyDescent="0.45">
      <c r="A1663" s="44"/>
      <c r="B1663" s="44"/>
    </row>
    <row r="1664" spans="1:2" x14ac:dyDescent="0.45">
      <c r="A1664" s="44"/>
      <c r="B1664" s="44"/>
    </row>
    <row r="1665" spans="1:2" x14ac:dyDescent="0.45">
      <c r="A1665" s="44"/>
      <c r="B1665" s="44"/>
    </row>
    <row r="1666" spans="1:2" x14ac:dyDescent="0.45">
      <c r="A1666" s="44"/>
      <c r="B1666" s="44"/>
    </row>
    <row r="1667" spans="1:2" x14ac:dyDescent="0.45">
      <c r="A1667" s="44"/>
      <c r="B1667" s="44"/>
    </row>
    <row r="1668" spans="1:2" x14ac:dyDescent="0.45">
      <c r="A1668" s="44"/>
      <c r="B1668" s="44"/>
    </row>
    <row r="1669" spans="1:2" x14ac:dyDescent="0.45">
      <c r="A1669" s="44"/>
      <c r="B1669" s="44"/>
    </row>
    <row r="1670" spans="1:2" x14ac:dyDescent="0.45">
      <c r="A1670" s="44"/>
      <c r="B1670" s="44"/>
    </row>
    <row r="1671" spans="1:2" x14ac:dyDescent="0.45">
      <c r="A1671" s="44"/>
      <c r="B1671" s="44"/>
    </row>
    <row r="1672" spans="1:2" x14ac:dyDescent="0.45">
      <c r="A1672" s="44"/>
      <c r="B1672" s="44"/>
    </row>
    <row r="1673" spans="1:2" x14ac:dyDescent="0.45">
      <c r="A1673" s="44"/>
      <c r="B1673" s="44"/>
    </row>
    <row r="1674" spans="1:2" x14ac:dyDescent="0.45">
      <c r="A1674" s="44"/>
      <c r="B1674" s="44"/>
    </row>
    <row r="1675" spans="1:2" x14ac:dyDescent="0.45">
      <c r="A1675" s="44"/>
      <c r="B1675" s="44"/>
    </row>
    <row r="1676" spans="1:2" x14ac:dyDescent="0.45">
      <c r="A1676" s="44"/>
      <c r="B1676" s="44"/>
    </row>
    <row r="1677" spans="1:2" x14ac:dyDescent="0.45">
      <c r="A1677" s="44"/>
      <c r="B1677" s="44"/>
    </row>
    <row r="1678" spans="1:2" x14ac:dyDescent="0.45">
      <c r="A1678" s="44"/>
      <c r="B1678" s="44"/>
    </row>
    <row r="1679" spans="1:2" x14ac:dyDescent="0.45">
      <c r="A1679" s="44"/>
      <c r="B1679" s="44"/>
    </row>
    <row r="1680" spans="1:2" x14ac:dyDescent="0.45">
      <c r="A1680" s="44"/>
      <c r="B1680" s="44"/>
    </row>
    <row r="1681" spans="1:2" x14ac:dyDescent="0.45">
      <c r="A1681" s="44"/>
      <c r="B1681" s="44"/>
    </row>
    <row r="1682" spans="1:2" x14ac:dyDescent="0.45">
      <c r="A1682" s="44"/>
      <c r="B1682" s="44"/>
    </row>
    <row r="1683" spans="1:2" x14ac:dyDescent="0.45">
      <c r="A1683" s="44"/>
      <c r="B1683" s="44"/>
    </row>
    <row r="1684" spans="1:2" x14ac:dyDescent="0.45">
      <c r="A1684" s="44"/>
      <c r="B1684" s="44"/>
    </row>
    <row r="1685" spans="1:2" x14ac:dyDescent="0.45">
      <c r="A1685" s="44"/>
      <c r="B1685" s="44"/>
    </row>
    <row r="1686" spans="1:2" x14ac:dyDescent="0.45">
      <c r="A1686" s="44"/>
      <c r="B1686" s="44"/>
    </row>
    <row r="1687" spans="1:2" x14ac:dyDescent="0.45">
      <c r="A1687" s="44"/>
      <c r="B1687" s="44"/>
    </row>
    <row r="1688" spans="1:2" x14ac:dyDescent="0.45">
      <c r="A1688" s="44"/>
      <c r="B1688" s="44"/>
    </row>
    <row r="1689" spans="1:2" x14ac:dyDescent="0.45">
      <c r="A1689" s="44"/>
      <c r="B1689" s="44"/>
    </row>
    <row r="1690" spans="1:2" x14ac:dyDescent="0.45">
      <c r="A1690" s="44"/>
      <c r="B1690" s="44"/>
    </row>
    <row r="1691" spans="1:2" x14ac:dyDescent="0.45">
      <c r="A1691" s="44"/>
      <c r="B1691" s="44"/>
    </row>
    <row r="1692" spans="1:2" x14ac:dyDescent="0.45">
      <c r="A1692" s="44"/>
      <c r="B1692" s="44"/>
    </row>
    <row r="1693" spans="1:2" x14ac:dyDescent="0.45">
      <c r="A1693" s="44"/>
      <c r="B1693" s="44"/>
    </row>
    <row r="1694" spans="1:2" x14ac:dyDescent="0.45">
      <c r="A1694" s="44"/>
      <c r="B1694" s="44"/>
    </row>
    <row r="1695" spans="1:2" x14ac:dyDescent="0.45">
      <c r="A1695" s="44"/>
      <c r="B1695" s="44"/>
    </row>
    <row r="1696" spans="1:2" x14ac:dyDescent="0.45">
      <c r="A1696" s="44"/>
      <c r="B1696" s="44"/>
    </row>
    <row r="1697" spans="1:2" x14ac:dyDescent="0.45">
      <c r="A1697" s="44"/>
      <c r="B1697" s="44"/>
    </row>
    <row r="1698" spans="1:2" x14ac:dyDescent="0.45">
      <c r="A1698" s="44"/>
      <c r="B1698" s="44"/>
    </row>
    <row r="1699" spans="1:2" x14ac:dyDescent="0.45">
      <c r="A1699" s="44"/>
      <c r="B1699" s="44"/>
    </row>
    <row r="1700" spans="1:2" x14ac:dyDescent="0.45">
      <c r="A1700" s="44"/>
      <c r="B1700" s="44"/>
    </row>
    <row r="1701" spans="1:2" x14ac:dyDescent="0.45">
      <c r="A1701" s="44"/>
      <c r="B1701" s="44"/>
    </row>
    <row r="1702" spans="1:2" x14ac:dyDescent="0.45">
      <c r="A1702" s="44"/>
      <c r="B1702" s="44"/>
    </row>
    <row r="1703" spans="1:2" x14ac:dyDescent="0.45">
      <c r="A1703" s="44"/>
      <c r="B1703" s="44"/>
    </row>
    <row r="1704" spans="1:2" x14ac:dyDescent="0.45">
      <c r="A1704" s="44"/>
      <c r="B1704" s="44"/>
    </row>
    <row r="1705" spans="1:2" x14ac:dyDescent="0.45">
      <c r="A1705" s="44"/>
      <c r="B1705" s="44"/>
    </row>
    <row r="1706" spans="1:2" x14ac:dyDescent="0.45">
      <c r="A1706" s="44"/>
      <c r="B1706" s="44"/>
    </row>
    <row r="1707" spans="1:2" x14ac:dyDescent="0.45">
      <c r="A1707" s="44"/>
      <c r="B1707" s="44"/>
    </row>
    <row r="1708" spans="1:2" x14ac:dyDescent="0.45">
      <c r="A1708" s="44"/>
      <c r="B1708" s="44"/>
    </row>
    <row r="1709" spans="1:2" x14ac:dyDescent="0.45">
      <c r="A1709" s="44"/>
      <c r="B1709" s="44"/>
    </row>
    <row r="1710" spans="1:2" x14ac:dyDescent="0.45">
      <c r="A1710" s="44"/>
      <c r="B1710" s="44"/>
    </row>
    <row r="1711" spans="1:2" x14ac:dyDescent="0.45">
      <c r="A1711" s="44"/>
      <c r="B1711" s="44"/>
    </row>
    <row r="1712" spans="1:2" x14ac:dyDescent="0.45">
      <c r="A1712" s="44"/>
      <c r="B1712" s="44"/>
    </row>
    <row r="1713" spans="1:2" x14ac:dyDescent="0.45">
      <c r="A1713" s="44"/>
      <c r="B1713" s="44"/>
    </row>
    <row r="1714" spans="1:2" x14ac:dyDescent="0.45">
      <c r="A1714" s="44"/>
      <c r="B1714" s="44"/>
    </row>
    <row r="1715" spans="1:2" x14ac:dyDescent="0.45">
      <c r="A1715" s="44"/>
      <c r="B1715" s="44"/>
    </row>
    <row r="1716" spans="1:2" x14ac:dyDescent="0.45">
      <c r="A1716" s="44"/>
      <c r="B1716" s="44"/>
    </row>
    <row r="1717" spans="1:2" x14ac:dyDescent="0.45">
      <c r="A1717" s="44"/>
      <c r="B1717" s="44"/>
    </row>
    <row r="1718" spans="1:2" x14ac:dyDescent="0.45">
      <c r="A1718" s="44"/>
      <c r="B1718" s="44"/>
    </row>
    <row r="1719" spans="1:2" x14ac:dyDescent="0.45">
      <c r="A1719" s="44"/>
      <c r="B1719" s="44"/>
    </row>
    <row r="1720" spans="1:2" x14ac:dyDescent="0.45">
      <c r="A1720" s="44"/>
      <c r="B1720" s="44"/>
    </row>
    <row r="1721" spans="1:2" x14ac:dyDescent="0.45">
      <c r="A1721" s="44"/>
      <c r="B1721" s="44"/>
    </row>
    <row r="1722" spans="1:2" x14ac:dyDescent="0.45">
      <c r="A1722" s="44"/>
      <c r="B1722" s="44"/>
    </row>
    <row r="1723" spans="1:2" x14ac:dyDescent="0.45">
      <c r="A1723" s="44"/>
      <c r="B1723" s="44"/>
    </row>
    <row r="1724" spans="1:2" x14ac:dyDescent="0.45">
      <c r="A1724" s="44"/>
      <c r="B1724" s="44"/>
    </row>
    <row r="1725" spans="1:2" x14ac:dyDescent="0.45">
      <c r="A1725" s="44"/>
      <c r="B1725" s="44"/>
    </row>
    <row r="1726" spans="1:2" x14ac:dyDescent="0.45">
      <c r="A1726" s="44"/>
      <c r="B1726" s="44"/>
    </row>
    <row r="1727" spans="1:2" x14ac:dyDescent="0.45">
      <c r="A1727" s="44"/>
      <c r="B1727" s="44"/>
    </row>
    <row r="1728" spans="1:2" x14ac:dyDescent="0.45">
      <c r="A1728" s="44"/>
      <c r="B1728" s="44"/>
    </row>
    <row r="1729" spans="1:2" x14ac:dyDescent="0.45">
      <c r="A1729" s="44"/>
      <c r="B1729" s="44"/>
    </row>
    <row r="1730" spans="1:2" x14ac:dyDescent="0.45">
      <c r="A1730" s="44"/>
      <c r="B1730" s="44"/>
    </row>
    <row r="1731" spans="1:2" x14ac:dyDescent="0.45">
      <c r="A1731" s="44"/>
      <c r="B1731" s="44"/>
    </row>
    <row r="1732" spans="1:2" x14ac:dyDescent="0.45">
      <c r="A1732" s="44"/>
      <c r="B1732" s="44"/>
    </row>
    <row r="1733" spans="1:2" x14ac:dyDescent="0.45">
      <c r="A1733" s="44"/>
      <c r="B1733" s="44"/>
    </row>
    <row r="1734" spans="1:2" x14ac:dyDescent="0.45">
      <c r="A1734" s="44"/>
      <c r="B1734" s="44"/>
    </row>
    <row r="1735" spans="1:2" x14ac:dyDescent="0.45">
      <c r="A1735" s="44"/>
      <c r="B1735" s="44"/>
    </row>
    <row r="1736" spans="1:2" x14ac:dyDescent="0.45">
      <c r="A1736" s="44"/>
      <c r="B1736" s="44"/>
    </row>
    <row r="1737" spans="1:2" x14ac:dyDescent="0.45">
      <c r="A1737" s="44"/>
      <c r="B1737" s="44"/>
    </row>
    <row r="1738" spans="1:2" x14ac:dyDescent="0.45">
      <c r="A1738" s="44"/>
      <c r="B1738" s="44"/>
    </row>
    <row r="1739" spans="1:2" x14ac:dyDescent="0.45">
      <c r="A1739" s="44"/>
      <c r="B1739" s="44"/>
    </row>
    <row r="1740" spans="1:2" x14ac:dyDescent="0.45">
      <c r="A1740" s="44"/>
      <c r="B1740" s="44"/>
    </row>
    <row r="1741" spans="1:2" x14ac:dyDescent="0.45">
      <c r="A1741" s="44"/>
      <c r="B1741" s="44"/>
    </row>
    <row r="1742" spans="1:2" x14ac:dyDescent="0.45">
      <c r="A1742" s="44"/>
      <c r="B1742" s="44"/>
    </row>
    <row r="1743" spans="1:2" x14ac:dyDescent="0.45">
      <c r="A1743" s="44"/>
      <c r="B1743" s="44"/>
    </row>
    <row r="1744" spans="1:2" x14ac:dyDescent="0.45">
      <c r="A1744" s="44"/>
      <c r="B1744" s="44"/>
    </row>
    <row r="1745" spans="1:2" x14ac:dyDescent="0.45">
      <c r="A1745" s="44"/>
      <c r="B1745" s="44"/>
    </row>
    <row r="1746" spans="1:2" x14ac:dyDescent="0.45">
      <c r="A1746" s="44"/>
      <c r="B1746" s="44"/>
    </row>
    <row r="1747" spans="1:2" x14ac:dyDescent="0.45">
      <c r="A1747" s="44"/>
      <c r="B1747" s="44"/>
    </row>
    <row r="1748" spans="1:2" x14ac:dyDescent="0.45">
      <c r="A1748" s="44"/>
      <c r="B1748" s="44"/>
    </row>
    <row r="1749" spans="1:2" x14ac:dyDescent="0.45">
      <c r="A1749" s="44"/>
      <c r="B1749" s="44"/>
    </row>
    <row r="1750" spans="1:2" x14ac:dyDescent="0.45">
      <c r="A1750" s="44"/>
      <c r="B1750" s="44"/>
    </row>
    <row r="1751" spans="1:2" x14ac:dyDescent="0.45">
      <c r="A1751" s="44"/>
      <c r="B1751" s="44"/>
    </row>
    <row r="1752" spans="1:2" x14ac:dyDescent="0.45">
      <c r="A1752" s="44"/>
      <c r="B1752" s="44"/>
    </row>
    <row r="1753" spans="1:2" x14ac:dyDescent="0.45">
      <c r="A1753" s="44"/>
      <c r="B1753" s="44"/>
    </row>
    <row r="1754" spans="1:2" x14ac:dyDescent="0.45">
      <c r="A1754" s="44"/>
      <c r="B1754" s="44"/>
    </row>
    <row r="1755" spans="1:2" x14ac:dyDescent="0.45">
      <c r="A1755" s="44"/>
      <c r="B1755" s="44"/>
    </row>
    <row r="1756" spans="1:2" x14ac:dyDescent="0.45">
      <c r="A1756" s="44"/>
      <c r="B1756" s="44"/>
    </row>
    <row r="1757" spans="1:2" x14ac:dyDescent="0.45">
      <c r="A1757" s="44"/>
      <c r="B1757" s="44"/>
    </row>
    <row r="1758" spans="1:2" x14ac:dyDescent="0.45">
      <c r="A1758" s="44"/>
      <c r="B1758" s="44"/>
    </row>
    <row r="1759" spans="1:2" x14ac:dyDescent="0.45">
      <c r="A1759" s="44"/>
      <c r="B1759" s="44"/>
    </row>
    <row r="1760" spans="1:2" x14ac:dyDescent="0.45">
      <c r="A1760" s="44"/>
      <c r="B1760" s="44"/>
    </row>
    <row r="1761" spans="1:2" x14ac:dyDescent="0.45">
      <c r="A1761" s="44"/>
      <c r="B1761" s="44"/>
    </row>
    <row r="1762" spans="1:2" x14ac:dyDescent="0.45">
      <c r="A1762" s="44"/>
      <c r="B1762" s="44"/>
    </row>
    <row r="1763" spans="1:2" x14ac:dyDescent="0.45">
      <c r="A1763" s="44"/>
      <c r="B1763" s="44"/>
    </row>
    <row r="1764" spans="1:2" x14ac:dyDescent="0.45">
      <c r="A1764" s="44"/>
      <c r="B1764" s="44"/>
    </row>
    <row r="1765" spans="1:2" x14ac:dyDescent="0.45">
      <c r="A1765" s="44"/>
      <c r="B1765" s="44"/>
    </row>
    <row r="1766" spans="1:2" x14ac:dyDescent="0.45">
      <c r="A1766" s="44"/>
      <c r="B1766" s="44"/>
    </row>
    <row r="1767" spans="1:2" x14ac:dyDescent="0.45">
      <c r="A1767" s="44"/>
      <c r="B1767" s="44"/>
    </row>
    <row r="1768" spans="1:2" x14ac:dyDescent="0.45">
      <c r="A1768" s="44"/>
      <c r="B1768" s="44"/>
    </row>
    <row r="1769" spans="1:2" x14ac:dyDescent="0.45">
      <c r="A1769" s="44"/>
      <c r="B1769" s="44"/>
    </row>
    <row r="1770" spans="1:2" x14ac:dyDescent="0.45">
      <c r="A1770" s="44"/>
      <c r="B1770" s="44"/>
    </row>
    <row r="1771" spans="1:2" x14ac:dyDescent="0.45">
      <c r="A1771" s="44"/>
      <c r="B1771" s="44"/>
    </row>
    <row r="1772" spans="1:2" x14ac:dyDescent="0.45">
      <c r="A1772" s="44"/>
      <c r="B1772" s="44"/>
    </row>
    <row r="1773" spans="1:2" x14ac:dyDescent="0.45">
      <c r="A1773" s="44"/>
      <c r="B1773" s="44"/>
    </row>
    <row r="1774" spans="1:2" x14ac:dyDescent="0.45">
      <c r="A1774" s="44"/>
      <c r="B1774" s="44"/>
    </row>
    <row r="1775" spans="1:2" x14ac:dyDescent="0.45">
      <c r="A1775" s="44"/>
      <c r="B1775" s="44"/>
    </row>
    <row r="1776" spans="1:2" x14ac:dyDescent="0.45">
      <c r="A1776" s="44"/>
      <c r="B1776" s="44"/>
    </row>
    <row r="1777" spans="1:2" x14ac:dyDescent="0.45">
      <c r="A1777" s="44"/>
      <c r="B1777" s="44"/>
    </row>
    <row r="1778" spans="1:2" x14ac:dyDescent="0.45">
      <c r="A1778" s="44"/>
      <c r="B1778" s="44"/>
    </row>
    <row r="1779" spans="1:2" x14ac:dyDescent="0.45">
      <c r="A1779" s="44"/>
      <c r="B1779" s="44"/>
    </row>
    <row r="1780" spans="1:2" x14ac:dyDescent="0.45">
      <c r="A1780" s="44"/>
      <c r="B1780" s="44"/>
    </row>
    <row r="1781" spans="1:2" x14ac:dyDescent="0.45">
      <c r="A1781" s="44"/>
      <c r="B1781" s="44"/>
    </row>
    <row r="1782" spans="1:2" x14ac:dyDescent="0.45">
      <c r="A1782" s="44"/>
      <c r="B1782" s="44"/>
    </row>
    <row r="1783" spans="1:2" x14ac:dyDescent="0.45">
      <c r="A1783" s="44"/>
      <c r="B1783" s="44"/>
    </row>
    <row r="1784" spans="1:2" x14ac:dyDescent="0.45">
      <c r="A1784" s="44"/>
      <c r="B1784" s="44"/>
    </row>
    <row r="1785" spans="1:2" x14ac:dyDescent="0.45">
      <c r="A1785" s="44"/>
      <c r="B1785" s="44"/>
    </row>
    <row r="1786" spans="1:2" x14ac:dyDescent="0.45">
      <c r="A1786" s="44"/>
      <c r="B1786" s="44"/>
    </row>
    <row r="1787" spans="1:2" x14ac:dyDescent="0.45">
      <c r="A1787" s="44"/>
      <c r="B1787" s="44"/>
    </row>
    <row r="1788" spans="1:2" x14ac:dyDescent="0.45">
      <c r="A1788" s="44"/>
      <c r="B1788" s="44"/>
    </row>
    <row r="1789" spans="1:2" x14ac:dyDescent="0.45">
      <c r="A1789" s="44"/>
      <c r="B1789" s="44"/>
    </row>
    <row r="1790" spans="1:2" x14ac:dyDescent="0.45">
      <c r="A1790" s="44"/>
      <c r="B1790" s="44"/>
    </row>
    <row r="1791" spans="1:2" x14ac:dyDescent="0.45">
      <c r="A1791" s="44"/>
      <c r="B1791" s="44"/>
    </row>
    <row r="1792" spans="1:2" x14ac:dyDescent="0.45">
      <c r="A1792" s="44"/>
      <c r="B1792" s="44"/>
    </row>
    <row r="1793" spans="1:2" x14ac:dyDescent="0.45">
      <c r="A1793" s="44"/>
      <c r="B1793" s="44"/>
    </row>
    <row r="1794" spans="1:2" x14ac:dyDescent="0.45">
      <c r="A1794" s="44"/>
      <c r="B1794" s="44"/>
    </row>
    <row r="1795" spans="1:2" x14ac:dyDescent="0.45">
      <c r="A1795" s="44"/>
      <c r="B1795" s="44"/>
    </row>
    <row r="1796" spans="1:2" x14ac:dyDescent="0.45">
      <c r="A1796" s="44"/>
      <c r="B1796" s="44"/>
    </row>
    <row r="1797" spans="1:2" x14ac:dyDescent="0.45">
      <c r="A1797" s="44"/>
      <c r="B1797" s="44"/>
    </row>
    <row r="1798" spans="1:2" x14ac:dyDescent="0.45">
      <c r="A1798" s="44"/>
      <c r="B1798" s="44"/>
    </row>
    <row r="1799" spans="1:2" x14ac:dyDescent="0.45">
      <c r="A1799" s="44"/>
      <c r="B1799" s="44"/>
    </row>
    <row r="1800" spans="1:2" x14ac:dyDescent="0.45">
      <c r="A1800" s="44"/>
      <c r="B1800" s="44"/>
    </row>
    <row r="1801" spans="1:2" x14ac:dyDescent="0.45">
      <c r="A1801" s="44"/>
      <c r="B1801" s="44"/>
    </row>
    <row r="1802" spans="1:2" x14ac:dyDescent="0.45">
      <c r="A1802" s="44"/>
      <c r="B1802" s="44"/>
    </row>
    <row r="1803" spans="1:2" x14ac:dyDescent="0.45">
      <c r="A1803" s="44"/>
      <c r="B1803" s="44"/>
    </row>
    <row r="1804" spans="1:2" x14ac:dyDescent="0.45">
      <c r="A1804" s="44"/>
      <c r="B1804" s="44"/>
    </row>
    <row r="1805" spans="1:2" x14ac:dyDescent="0.45">
      <c r="A1805" s="44"/>
      <c r="B1805" s="44"/>
    </row>
    <row r="1806" spans="1:2" x14ac:dyDescent="0.45">
      <c r="A1806" s="44"/>
      <c r="B1806" s="44"/>
    </row>
    <row r="1807" spans="1:2" x14ac:dyDescent="0.45">
      <c r="A1807" s="44"/>
      <c r="B1807" s="44"/>
    </row>
    <row r="1808" spans="1:2" x14ac:dyDescent="0.45">
      <c r="A1808" s="44"/>
      <c r="B1808" s="44"/>
    </row>
    <row r="1809" spans="1:2" x14ac:dyDescent="0.45">
      <c r="A1809" s="44"/>
      <c r="B1809" s="44"/>
    </row>
    <row r="1810" spans="1:2" x14ac:dyDescent="0.45">
      <c r="A1810" s="44"/>
      <c r="B1810" s="44"/>
    </row>
    <row r="1811" spans="1:2" x14ac:dyDescent="0.45">
      <c r="A1811" s="44"/>
      <c r="B1811" s="44"/>
    </row>
    <row r="1812" spans="1:2" x14ac:dyDescent="0.45">
      <c r="A1812" s="44"/>
      <c r="B1812" s="44"/>
    </row>
    <row r="1813" spans="1:2" x14ac:dyDescent="0.45">
      <c r="A1813" s="44"/>
      <c r="B1813" s="44"/>
    </row>
    <row r="1814" spans="1:2" x14ac:dyDescent="0.45">
      <c r="A1814" s="44"/>
      <c r="B1814" s="44"/>
    </row>
    <row r="1815" spans="1:2" x14ac:dyDescent="0.45">
      <c r="A1815" s="44"/>
      <c r="B1815" s="44"/>
    </row>
    <row r="1816" spans="1:2" x14ac:dyDescent="0.45">
      <c r="A1816" s="44"/>
      <c r="B1816" s="44"/>
    </row>
    <row r="1817" spans="1:2" x14ac:dyDescent="0.45">
      <c r="A1817" s="44"/>
      <c r="B1817" s="44"/>
    </row>
    <row r="1818" spans="1:2" x14ac:dyDescent="0.45">
      <c r="A1818" s="44"/>
      <c r="B1818" s="44"/>
    </row>
    <row r="1819" spans="1:2" x14ac:dyDescent="0.45">
      <c r="A1819" s="44"/>
      <c r="B1819" s="44"/>
    </row>
    <row r="1820" spans="1:2" x14ac:dyDescent="0.45">
      <c r="A1820" s="44"/>
      <c r="B1820" s="44"/>
    </row>
    <row r="1821" spans="1:2" x14ac:dyDescent="0.45">
      <c r="A1821" s="44"/>
      <c r="B1821" s="44"/>
    </row>
    <row r="1822" spans="1:2" x14ac:dyDescent="0.45">
      <c r="A1822" s="44"/>
      <c r="B1822" s="44"/>
    </row>
    <row r="1823" spans="1:2" x14ac:dyDescent="0.45">
      <c r="A1823" s="44"/>
      <c r="B1823" s="44"/>
    </row>
    <row r="1824" spans="1:2" x14ac:dyDescent="0.45">
      <c r="A1824" s="44"/>
      <c r="B1824" s="44"/>
    </row>
    <row r="1825" spans="1:2" x14ac:dyDescent="0.45">
      <c r="A1825" s="44"/>
      <c r="B1825" s="44"/>
    </row>
    <row r="1826" spans="1:2" x14ac:dyDescent="0.45">
      <c r="A1826" s="44"/>
      <c r="B1826" s="44"/>
    </row>
    <row r="1827" spans="1:2" x14ac:dyDescent="0.45">
      <c r="A1827" s="44"/>
      <c r="B1827" s="44"/>
    </row>
    <row r="1828" spans="1:2" x14ac:dyDescent="0.45">
      <c r="A1828" s="44"/>
      <c r="B1828" s="44"/>
    </row>
    <row r="1829" spans="1:2" x14ac:dyDescent="0.45">
      <c r="A1829" s="44"/>
      <c r="B1829" s="44"/>
    </row>
    <row r="1830" spans="1:2" x14ac:dyDescent="0.45">
      <c r="A1830" s="44"/>
      <c r="B1830" s="44"/>
    </row>
    <row r="1831" spans="1:2" x14ac:dyDescent="0.45">
      <c r="A1831" s="44"/>
      <c r="B1831" s="44"/>
    </row>
    <row r="1832" spans="1:2" x14ac:dyDescent="0.45">
      <c r="A1832" s="44"/>
      <c r="B1832" s="44"/>
    </row>
    <row r="1833" spans="1:2" x14ac:dyDescent="0.45">
      <c r="A1833" s="44"/>
      <c r="B1833" s="44"/>
    </row>
    <row r="1834" spans="1:2" x14ac:dyDescent="0.45">
      <c r="A1834" s="44"/>
      <c r="B1834" s="44"/>
    </row>
    <row r="1835" spans="1:2" x14ac:dyDescent="0.45">
      <c r="A1835" s="44"/>
      <c r="B1835" s="44"/>
    </row>
    <row r="1836" spans="1:2" x14ac:dyDescent="0.45">
      <c r="A1836" s="44"/>
      <c r="B1836" s="44"/>
    </row>
    <row r="1837" spans="1:2" x14ac:dyDescent="0.45">
      <c r="A1837" s="44"/>
      <c r="B1837" s="44"/>
    </row>
    <row r="1838" spans="1:2" x14ac:dyDescent="0.45">
      <c r="A1838" s="44"/>
      <c r="B1838" s="44"/>
    </row>
    <row r="1839" spans="1:2" x14ac:dyDescent="0.45">
      <c r="A1839" s="44"/>
      <c r="B1839" s="44"/>
    </row>
    <row r="1840" spans="1:2" x14ac:dyDescent="0.45">
      <c r="A1840" s="44"/>
      <c r="B1840" s="44"/>
    </row>
    <row r="1841" spans="1:2" x14ac:dyDescent="0.45">
      <c r="A1841" s="44"/>
      <c r="B1841" s="44"/>
    </row>
    <row r="1842" spans="1:2" x14ac:dyDescent="0.45">
      <c r="A1842" s="44"/>
      <c r="B1842" s="44"/>
    </row>
    <row r="1843" spans="1:2" x14ac:dyDescent="0.45">
      <c r="A1843" s="44"/>
      <c r="B1843" s="44"/>
    </row>
    <row r="1844" spans="1:2" x14ac:dyDescent="0.45">
      <c r="A1844" s="44"/>
      <c r="B1844" s="44"/>
    </row>
    <row r="1845" spans="1:2" x14ac:dyDescent="0.45">
      <c r="A1845" s="44"/>
      <c r="B1845" s="44"/>
    </row>
    <row r="1846" spans="1:2" x14ac:dyDescent="0.45">
      <c r="A1846" s="44"/>
      <c r="B1846" s="44"/>
    </row>
    <row r="1847" spans="1:2" x14ac:dyDescent="0.45">
      <c r="A1847" s="44"/>
      <c r="B1847" s="44"/>
    </row>
    <row r="1848" spans="1:2" x14ac:dyDescent="0.45">
      <c r="A1848" s="44"/>
      <c r="B1848" s="44"/>
    </row>
    <row r="1849" spans="1:2" x14ac:dyDescent="0.45">
      <c r="A1849" s="44"/>
      <c r="B1849" s="44"/>
    </row>
    <row r="1850" spans="1:2" x14ac:dyDescent="0.45">
      <c r="A1850" s="44"/>
      <c r="B1850" s="44"/>
    </row>
    <row r="1851" spans="1:2" x14ac:dyDescent="0.45">
      <c r="A1851" s="44"/>
      <c r="B1851" s="44"/>
    </row>
    <row r="1852" spans="1:2" x14ac:dyDescent="0.45">
      <c r="A1852" s="44"/>
      <c r="B1852" s="44"/>
    </row>
    <row r="1853" spans="1:2" x14ac:dyDescent="0.45">
      <c r="A1853" s="44"/>
      <c r="B1853" s="44"/>
    </row>
    <row r="1854" spans="1:2" x14ac:dyDescent="0.45">
      <c r="A1854" s="44"/>
      <c r="B1854" s="44"/>
    </row>
    <row r="1855" spans="1:2" x14ac:dyDescent="0.45">
      <c r="A1855" s="44"/>
      <c r="B1855" s="44"/>
    </row>
    <row r="1856" spans="1:2" x14ac:dyDescent="0.45">
      <c r="A1856" s="44"/>
      <c r="B1856" s="44"/>
    </row>
    <row r="1857" spans="1:2" x14ac:dyDescent="0.45">
      <c r="A1857" s="44"/>
      <c r="B1857" s="44"/>
    </row>
    <row r="1858" spans="1:2" x14ac:dyDescent="0.45">
      <c r="A1858" s="44"/>
      <c r="B1858" s="44"/>
    </row>
    <row r="1859" spans="1:2" x14ac:dyDescent="0.45">
      <c r="A1859" s="44"/>
      <c r="B1859" s="44"/>
    </row>
    <row r="1860" spans="1:2" x14ac:dyDescent="0.45">
      <c r="A1860" s="44"/>
      <c r="B1860" s="44"/>
    </row>
    <row r="1861" spans="1:2" x14ac:dyDescent="0.45">
      <c r="A1861" s="44"/>
      <c r="B1861" s="44"/>
    </row>
    <row r="1862" spans="1:2" x14ac:dyDescent="0.45">
      <c r="A1862" s="44"/>
      <c r="B1862" s="44"/>
    </row>
    <row r="1863" spans="1:2" x14ac:dyDescent="0.45">
      <c r="A1863" s="44"/>
      <c r="B1863" s="44"/>
    </row>
    <row r="1864" spans="1:2" x14ac:dyDescent="0.45">
      <c r="A1864" s="44"/>
      <c r="B1864" s="44"/>
    </row>
    <row r="1865" spans="1:2" x14ac:dyDescent="0.45">
      <c r="A1865" s="44"/>
      <c r="B1865" s="44"/>
    </row>
    <row r="1866" spans="1:2" x14ac:dyDescent="0.45">
      <c r="A1866" s="44"/>
      <c r="B1866" s="44"/>
    </row>
    <row r="1867" spans="1:2" x14ac:dyDescent="0.45">
      <c r="A1867" s="44"/>
      <c r="B1867" s="44"/>
    </row>
    <row r="1868" spans="1:2" x14ac:dyDescent="0.45">
      <c r="A1868" s="44"/>
      <c r="B1868" s="44"/>
    </row>
    <row r="1869" spans="1:2" x14ac:dyDescent="0.45">
      <c r="A1869" s="44"/>
      <c r="B1869" s="44"/>
    </row>
    <row r="1870" spans="1:2" x14ac:dyDescent="0.45">
      <c r="A1870" s="44"/>
      <c r="B1870" s="44"/>
    </row>
    <row r="1871" spans="1:2" x14ac:dyDescent="0.45">
      <c r="A1871" s="44"/>
      <c r="B1871" s="44"/>
    </row>
    <row r="1872" spans="1:2" x14ac:dyDescent="0.45">
      <c r="A1872" s="44"/>
      <c r="B1872" s="44"/>
    </row>
    <row r="1873" spans="1:2" x14ac:dyDescent="0.45">
      <c r="A1873" s="44"/>
      <c r="B1873" s="44"/>
    </row>
    <row r="1874" spans="1:2" x14ac:dyDescent="0.45">
      <c r="A1874" s="44"/>
      <c r="B1874" s="44"/>
    </row>
    <row r="1875" spans="1:2" x14ac:dyDescent="0.45">
      <c r="A1875" s="44"/>
      <c r="B1875" s="44"/>
    </row>
    <row r="1876" spans="1:2" x14ac:dyDescent="0.45">
      <c r="A1876" s="44"/>
      <c r="B1876" s="44"/>
    </row>
    <row r="1877" spans="1:2" x14ac:dyDescent="0.45">
      <c r="A1877" s="44"/>
      <c r="B1877" s="44"/>
    </row>
    <row r="1878" spans="1:2" x14ac:dyDescent="0.45">
      <c r="A1878" s="44"/>
      <c r="B1878" s="44"/>
    </row>
    <row r="1879" spans="1:2" x14ac:dyDescent="0.45">
      <c r="A1879" s="44"/>
      <c r="B1879" s="44"/>
    </row>
    <row r="1880" spans="1:2" x14ac:dyDescent="0.45">
      <c r="A1880" s="44"/>
      <c r="B1880" s="44"/>
    </row>
    <row r="1881" spans="1:2" x14ac:dyDescent="0.45">
      <c r="A1881" s="44"/>
      <c r="B1881" s="44"/>
    </row>
    <row r="1882" spans="1:2" x14ac:dyDescent="0.45">
      <c r="A1882" s="44"/>
      <c r="B1882" s="44"/>
    </row>
    <row r="1883" spans="1:2" x14ac:dyDescent="0.45">
      <c r="A1883" s="44"/>
      <c r="B1883" s="44"/>
    </row>
    <row r="1884" spans="1:2" x14ac:dyDescent="0.45">
      <c r="A1884" s="44"/>
      <c r="B1884" s="44"/>
    </row>
    <row r="1885" spans="1:2" x14ac:dyDescent="0.45">
      <c r="A1885" s="44"/>
      <c r="B1885" s="44"/>
    </row>
    <row r="1886" spans="1:2" x14ac:dyDescent="0.45">
      <c r="A1886" s="44"/>
      <c r="B1886" s="44"/>
    </row>
    <row r="1887" spans="1:2" x14ac:dyDescent="0.45">
      <c r="A1887" s="44"/>
      <c r="B1887" s="44"/>
    </row>
    <row r="1888" spans="1:2" x14ac:dyDescent="0.45">
      <c r="A1888" s="44"/>
      <c r="B1888" s="44"/>
    </row>
    <row r="1889" spans="1:2" x14ac:dyDescent="0.45">
      <c r="A1889" s="44"/>
      <c r="B1889" s="44"/>
    </row>
    <row r="1890" spans="1:2" x14ac:dyDescent="0.45">
      <c r="A1890" s="44"/>
      <c r="B1890" s="44"/>
    </row>
    <row r="1891" spans="1:2" x14ac:dyDescent="0.45">
      <c r="A1891" s="44"/>
      <c r="B1891" s="44"/>
    </row>
    <row r="1892" spans="1:2" x14ac:dyDescent="0.45">
      <c r="A1892" s="44"/>
      <c r="B1892" s="44"/>
    </row>
    <row r="1893" spans="1:2" x14ac:dyDescent="0.45">
      <c r="A1893" s="44"/>
      <c r="B1893" s="44"/>
    </row>
    <row r="1894" spans="1:2" x14ac:dyDescent="0.45">
      <c r="A1894" s="44"/>
      <c r="B1894" s="44"/>
    </row>
    <row r="1895" spans="1:2" x14ac:dyDescent="0.45">
      <c r="A1895" s="44"/>
      <c r="B1895" s="44"/>
    </row>
    <row r="1896" spans="1:2" x14ac:dyDescent="0.45">
      <c r="A1896" s="44"/>
      <c r="B1896" s="44"/>
    </row>
    <row r="1897" spans="1:2" x14ac:dyDescent="0.45">
      <c r="A1897" s="44"/>
      <c r="B1897" s="44"/>
    </row>
    <row r="1898" spans="1:2" x14ac:dyDescent="0.45">
      <c r="A1898" s="44"/>
      <c r="B1898" s="44"/>
    </row>
    <row r="1899" spans="1:2" x14ac:dyDescent="0.45">
      <c r="A1899" s="44"/>
      <c r="B1899" s="44"/>
    </row>
    <row r="1900" spans="1:2" x14ac:dyDescent="0.45">
      <c r="A1900" s="44"/>
      <c r="B1900" s="44"/>
    </row>
    <row r="1901" spans="1:2" x14ac:dyDescent="0.45">
      <c r="A1901" s="44"/>
      <c r="B1901" s="44"/>
    </row>
    <row r="1902" spans="1:2" x14ac:dyDescent="0.45">
      <c r="A1902" s="44"/>
      <c r="B1902" s="44"/>
    </row>
    <row r="1903" spans="1:2" x14ac:dyDescent="0.45">
      <c r="A1903" s="44"/>
      <c r="B1903" s="44"/>
    </row>
    <row r="1904" spans="1:2" x14ac:dyDescent="0.45">
      <c r="A1904" s="44"/>
      <c r="B1904" s="44"/>
    </row>
    <row r="1905" spans="1:2" x14ac:dyDescent="0.45">
      <c r="A1905" s="44"/>
      <c r="B1905" s="44"/>
    </row>
    <row r="1906" spans="1:2" x14ac:dyDescent="0.45">
      <c r="A1906" s="44"/>
      <c r="B1906" s="44"/>
    </row>
    <row r="1907" spans="1:2" x14ac:dyDescent="0.45">
      <c r="A1907" s="44"/>
      <c r="B1907" s="44"/>
    </row>
    <row r="1908" spans="1:2" x14ac:dyDescent="0.45">
      <c r="A1908" s="44"/>
      <c r="B1908" s="44"/>
    </row>
    <row r="1909" spans="1:2" x14ac:dyDescent="0.45">
      <c r="A1909" s="44"/>
      <c r="B1909" s="44"/>
    </row>
    <row r="1910" spans="1:2" x14ac:dyDescent="0.45">
      <c r="A1910" s="44"/>
      <c r="B1910" s="44"/>
    </row>
    <row r="1911" spans="1:2" x14ac:dyDescent="0.45">
      <c r="A1911" s="44"/>
      <c r="B1911" s="44"/>
    </row>
    <row r="1912" spans="1:2" x14ac:dyDescent="0.45">
      <c r="A1912" s="44"/>
      <c r="B1912" s="44"/>
    </row>
    <row r="1913" spans="1:2" x14ac:dyDescent="0.45">
      <c r="A1913" s="44"/>
      <c r="B1913" s="44"/>
    </row>
    <row r="1914" spans="1:2" x14ac:dyDescent="0.45">
      <c r="A1914" s="44"/>
      <c r="B1914" s="44"/>
    </row>
    <row r="1915" spans="1:2" x14ac:dyDescent="0.45">
      <c r="A1915" s="44"/>
      <c r="B1915" s="44"/>
    </row>
    <row r="1916" spans="1:2" x14ac:dyDescent="0.45">
      <c r="A1916" s="44"/>
      <c r="B1916" s="44"/>
    </row>
    <row r="1917" spans="1:2" x14ac:dyDescent="0.45">
      <c r="A1917" s="44"/>
      <c r="B1917" s="44"/>
    </row>
    <row r="1918" spans="1:2" x14ac:dyDescent="0.45">
      <c r="A1918" s="44"/>
      <c r="B1918" s="44"/>
    </row>
    <row r="1919" spans="1:2" x14ac:dyDescent="0.45">
      <c r="A1919" s="44"/>
      <c r="B1919" s="44"/>
    </row>
    <row r="1920" spans="1:2" x14ac:dyDescent="0.45">
      <c r="A1920" s="44"/>
      <c r="B1920" s="44"/>
    </row>
    <row r="1921" spans="1:2" x14ac:dyDescent="0.45">
      <c r="A1921" s="44"/>
      <c r="B1921" s="44"/>
    </row>
    <row r="1922" spans="1:2" x14ac:dyDescent="0.45">
      <c r="A1922" s="44"/>
      <c r="B1922" s="44"/>
    </row>
    <row r="1923" spans="1:2" x14ac:dyDescent="0.45">
      <c r="A1923" s="44"/>
      <c r="B1923" s="44"/>
    </row>
    <row r="1924" spans="1:2" x14ac:dyDescent="0.45">
      <c r="A1924" s="44"/>
      <c r="B1924" s="44"/>
    </row>
    <row r="1925" spans="1:2" x14ac:dyDescent="0.45">
      <c r="A1925" s="44"/>
      <c r="B1925" s="44"/>
    </row>
    <row r="1926" spans="1:2" x14ac:dyDescent="0.45">
      <c r="A1926" s="44"/>
      <c r="B1926" s="44"/>
    </row>
    <row r="1927" spans="1:2" x14ac:dyDescent="0.45">
      <c r="A1927" s="44"/>
      <c r="B1927" s="44"/>
    </row>
    <row r="1928" spans="1:2" x14ac:dyDescent="0.45">
      <c r="A1928" s="44"/>
      <c r="B1928" s="44"/>
    </row>
    <row r="1929" spans="1:2" x14ac:dyDescent="0.45">
      <c r="A1929" s="44"/>
      <c r="B1929" s="44"/>
    </row>
    <row r="1930" spans="1:2" x14ac:dyDescent="0.45">
      <c r="A1930" s="44"/>
      <c r="B1930" s="44"/>
    </row>
    <row r="1931" spans="1:2" x14ac:dyDescent="0.45">
      <c r="A1931" s="44"/>
      <c r="B1931" s="44"/>
    </row>
    <row r="1932" spans="1:2" x14ac:dyDescent="0.45">
      <c r="A1932" s="44"/>
      <c r="B1932" s="44"/>
    </row>
    <row r="1933" spans="1:2" x14ac:dyDescent="0.45">
      <c r="A1933" s="44"/>
      <c r="B1933" s="44"/>
    </row>
    <row r="1934" spans="1:2" x14ac:dyDescent="0.45">
      <c r="A1934" s="44"/>
      <c r="B1934" s="44"/>
    </row>
    <row r="1935" spans="1:2" x14ac:dyDescent="0.45">
      <c r="A1935" s="44"/>
      <c r="B1935" s="44"/>
    </row>
    <row r="1936" spans="1:2" x14ac:dyDescent="0.45">
      <c r="A1936" s="44"/>
      <c r="B1936" s="44"/>
    </row>
    <row r="1937" spans="1:2" x14ac:dyDescent="0.45">
      <c r="A1937" s="44"/>
      <c r="B1937" s="44"/>
    </row>
    <row r="1938" spans="1:2" x14ac:dyDescent="0.45">
      <c r="A1938" s="44"/>
      <c r="B1938" s="44"/>
    </row>
    <row r="1939" spans="1:2" x14ac:dyDescent="0.45">
      <c r="A1939" s="44"/>
      <c r="B1939" s="44"/>
    </row>
    <row r="1940" spans="1:2" x14ac:dyDescent="0.45">
      <c r="A1940" s="44"/>
      <c r="B1940" s="44"/>
    </row>
    <row r="1941" spans="1:2" x14ac:dyDescent="0.45">
      <c r="A1941" s="44"/>
      <c r="B1941" s="44"/>
    </row>
    <row r="1942" spans="1:2" x14ac:dyDescent="0.45">
      <c r="A1942" s="44"/>
      <c r="B1942" s="44"/>
    </row>
    <row r="1943" spans="1:2" x14ac:dyDescent="0.45">
      <c r="A1943" s="44"/>
      <c r="B1943" s="44"/>
    </row>
    <row r="1944" spans="1:2" x14ac:dyDescent="0.45">
      <c r="A1944" s="44"/>
      <c r="B1944" s="44"/>
    </row>
    <row r="1945" spans="1:2" x14ac:dyDescent="0.45">
      <c r="A1945" s="44"/>
      <c r="B1945" s="44"/>
    </row>
    <row r="1946" spans="1:2" x14ac:dyDescent="0.45">
      <c r="A1946" s="44"/>
      <c r="B1946" s="44"/>
    </row>
    <row r="1947" spans="1:2" x14ac:dyDescent="0.45">
      <c r="A1947" s="44"/>
      <c r="B1947" s="44"/>
    </row>
    <row r="1948" spans="1:2" x14ac:dyDescent="0.45">
      <c r="A1948" s="44"/>
      <c r="B1948" s="44"/>
    </row>
    <row r="1949" spans="1:2" x14ac:dyDescent="0.45">
      <c r="A1949" s="44"/>
      <c r="B1949" s="44"/>
    </row>
    <row r="1950" spans="1:2" x14ac:dyDescent="0.45">
      <c r="A1950" s="44"/>
      <c r="B1950" s="44"/>
    </row>
    <row r="1951" spans="1:2" x14ac:dyDescent="0.45">
      <c r="A1951" s="44"/>
      <c r="B1951" s="44"/>
    </row>
    <row r="1952" spans="1:2" x14ac:dyDescent="0.45">
      <c r="A1952" s="44"/>
      <c r="B1952" s="44"/>
    </row>
    <row r="1953" spans="1:2" x14ac:dyDescent="0.45">
      <c r="A1953" s="44"/>
      <c r="B1953" s="44"/>
    </row>
    <row r="1954" spans="1:2" x14ac:dyDescent="0.45">
      <c r="A1954" s="44"/>
      <c r="B1954" s="44"/>
    </row>
    <row r="1955" spans="1:2" x14ac:dyDescent="0.45">
      <c r="A1955" s="44"/>
      <c r="B1955" s="44"/>
    </row>
    <row r="1956" spans="1:2" x14ac:dyDescent="0.45">
      <c r="A1956" s="44"/>
      <c r="B1956" s="44"/>
    </row>
    <row r="1957" spans="1:2" x14ac:dyDescent="0.45">
      <c r="A1957" s="44"/>
      <c r="B1957" s="44"/>
    </row>
    <row r="1958" spans="1:2" x14ac:dyDescent="0.45">
      <c r="A1958" s="44"/>
      <c r="B1958" s="44"/>
    </row>
    <row r="1959" spans="1:2" x14ac:dyDescent="0.45">
      <c r="A1959" s="44"/>
      <c r="B1959" s="44"/>
    </row>
    <row r="1960" spans="1:2" x14ac:dyDescent="0.45">
      <c r="A1960" s="44"/>
      <c r="B1960" s="44"/>
    </row>
    <row r="1961" spans="1:2" x14ac:dyDescent="0.45">
      <c r="A1961" s="44"/>
      <c r="B1961" s="44"/>
    </row>
    <row r="1962" spans="1:2" x14ac:dyDescent="0.45">
      <c r="A1962" s="44"/>
      <c r="B1962" s="44"/>
    </row>
    <row r="1963" spans="1:2" x14ac:dyDescent="0.45">
      <c r="A1963" s="44"/>
      <c r="B1963" s="44"/>
    </row>
    <row r="1964" spans="1:2" x14ac:dyDescent="0.45">
      <c r="A1964" s="44"/>
      <c r="B1964" s="44"/>
    </row>
    <row r="1965" spans="1:2" x14ac:dyDescent="0.45">
      <c r="A1965" s="44"/>
      <c r="B1965" s="44"/>
    </row>
    <row r="1966" spans="1:2" x14ac:dyDescent="0.45">
      <c r="A1966" s="44"/>
      <c r="B1966" s="44"/>
    </row>
    <row r="1967" spans="1:2" x14ac:dyDescent="0.45">
      <c r="A1967" s="44"/>
      <c r="B1967" s="44"/>
    </row>
    <row r="1968" spans="1:2" x14ac:dyDescent="0.45">
      <c r="A1968" s="44"/>
      <c r="B1968" s="44"/>
    </row>
    <row r="1969" spans="1:2" x14ac:dyDescent="0.45">
      <c r="A1969" s="44"/>
      <c r="B1969" s="44"/>
    </row>
    <row r="1970" spans="1:2" x14ac:dyDescent="0.45">
      <c r="A1970" s="44"/>
      <c r="B1970" s="44"/>
    </row>
    <row r="1971" spans="1:2" x14ac:dyDescent="0.45">
      <c r="A1971" s="44"/>
      <c r="B1971" s="44"/>
    </row>
    <row r="1972" spans="1:2" x14ac:dyDescent="0.45">
      <c r="A1972" s="44"/>
      <c r="B1972" s="44"/>
    </row>
    <row r="1973" spans="1:2" x14ac:dyDescent="0.45">
      <c r="A1973" s="44"/>
      <c r="B1973" s="44"/>
    </row>
    <row r="1974" spans="1:2" x14ac:dyDescent="0.45">
      <c r="A1974" s="44"/>
      <c r="B1974" s="44"/>
    </row>
    <row r="1975" spans="1:2" x14ac:dyDescent="0.45">
      <c r="A1975" s="44"/>
      <c r="B1975" s="44"/>
    </row>
    <row r="1976" spans="1:2" x14ac:dyDescent="0.45">
      <c r="A1976" s="44"/>
      <c r="B1976" s="44"/>
    </row>
    <row r="1977" spans="1:2" x14ac:dyDescent="0.45">
      <c r="A1977" s="44"/>
      <c r="B1977" s="44"/>
    </row>
    <row r="1978" spans="1:2" x14ac:dyDescent="0.45">
      <c r="A1978" s="44"/>
      <c r="B1978" s="44"/>
    </row>
    <row r="1979" spans="1:2" x14ac:dyDescent="0.45">
      <c r="A1979" s="44"/>
      <c r="B1979" s="44"/>
    </row>
    <row r="1980" spans="1:2" x14ac:dyDescent="0.45">
      <c r="A1980" s="44"/>
      <c r="B1980" s="44"/>
    </row>
    <row r="1981" spans="1:2" x14ac:dyDescent="0.45">
      <c r="A1981" s="44"/>
      <c r="B1981" s="44"/>
    </row>
    <row r="1982" spans="1:2" x14ac:dyDescent="0.45">
      <c r="A1982" s="44"/>
      <c r="B1982" s="44"/>
    </row>
    <row r="1983" spans="1:2" x14ac:dyDescent="0.45">
      <c r="A1983" s="44"/>
      <c r="B1983" s="44"/>
    </row>
    <row r="1984" spans="1:2" x14ac:dyDescent="0.45">
      <c r="A1984" s="44"/>
      <c r="B1984" s="44"/>
    </row>
    <row r="1985" spans="1:2" x14ac:dyDescent="0.45">
      <c r="A1985" s="44"/>
      <c r="B1985" s="44"/>
    </row>
    <row r="1986" spans="1:2" x14ac:dyDescent="0.45">
      <c r="A1986" s="44"/>
      <c r="B1986" s="44"/>
    </row>
    <row r="1987" spans="1:2" x14ac:dyDescent="0.45">
      <c r="A1987" s="44"/>
      <c r="B1987" s="44"/>
    </row>
    <row r="1988" spans="1:2" x14ac:dyDescent="0.45">
      <c r="A1988" s="44"/>
      <c r="B1988" s="44"/>
    </row>
    <row r="1989" spans="1:2" x14ac:dyDescent="0.45">
      <c r="A1989" s="44"/>
      <c r="B1989" s="44"/>
    </row>
    <row r="1990" spans="1:2" x14ac:dyDescent="0.45">
      <c r="A1990" s="44"/>
      <c r="B1990" s="44"/>
    </row>
    <row r="1991" spans="1:2" x14ac:dyDescent="0.45">
      <c r="A1991" s="44"/>
      <c r="B1991" s="44"/>
    </row>
    <row r="1992" spans="1:2" x14ac:dyDescent="0.45">
      <c r="A1992" s="44"/>
      <c r="B1992" s="44"/>
    </row>
    <row r="1993" spans="1:2" x14ac:dyDescent="0.45">
      <c r="A1993" s="44"/>
      <c r="B1993" s="44"/>
    </row>
    <row r="1994" spans="1:2" x14ac:dyDescent="0.45">
      <c r="A1994" s="44"/>
      <c r="B1994" s="44"/>
    </row>
    <row r="1995" spans="1:2" x14ac:dyDescent="0.45">
      <c r="A1995" s="44"/>
      <c r="B1995" s="44"/>
    </row>
    <row r="1996" spans="1:2" x14ac:dyDescent="0.45">
      <c r="A1996" s="44"/>
      <c r="B1996" s="44"/>
    </row>
    <row r="1997" spans="1:2" x14ac:dyDescent="0.45">
      <c r="A1997" s="44"/>
      <c r="B1997" s="44"/>
    </row>
    <row r="1998" spans="1:2" x14ac:dyDescent="0.45">
      <c r="A1998" s="44"/>
      <c r="B1998" s="44"/>
    </row>
    <row r="1999" spans="1:2" x14ac:dyDescent="0.45">
      <c r="A1999" s="44"/>
      <c r="B1999" s="44"/>
    </row>
    <row r="2000" spans="1:2" x14ac:dyDescent="0.45">
      <c r="A2000" s="44"/>
      <c r="B2000" s="44"/>
    </row>
    <row r="2001" spans="1:2" x14ac:dyDescent="0.45">
      <c r="A2001" s="44"/>
      <c r="B2001" s="44"/>
    </row>
    <row r="2002" spans="1:2" x14ac:dyDescent="0.45">
      <c r="A2002" s="44"/>
      <c r="B2002" s="44"/>
    </row>
    <row r="2003" spans="1:2" x14ac:dyDescent="0.45">
      <c r="A2003" s="44"/>
      <c r="B2003" s="44"/>
    </row>
    <row r="2004" spans="1:2" x14ac:dyDescent="0.45">
      <c r="A2004" s="44"/>
      <c r="B2004" s="44"/>
    </row>
    <row r="2005" spans="1:2" x14ac:dyDescent="0.45">
      <c r="A2005" s="44"/>
      <c r="B2005" s="44"/>
    </row>
    <row r="2006" spans="1:2" x14ac:dyDescent="0.45">
      <c r="A2006" s="44"/>
      <c r="B2006" s="44"/>
    </row>
    <row r="2007" spans="1:2" x14ac:dyDescent="0.45">
      <c r="A2007" s="44"/>
      <c r="B2007" s="44"/>
    </row>
    <row r="2008" spans="1:2" x14ac:dyDescent="0.45">
      <c r="A2008" s="44"/>
      <c r="B2008" s="44"/>
    </row>
    <row r="2009" spans="1:2" x14ac:dyDescent="0.45">
      <c r="A2009" s="44"/>
      <c r="B2009" s="44"/>
    </row>
    <row r="2010" spans="1:2" x14ac:dyDescent="0.45">
      <c r="A2010" s="44"/>
      <c r="B2010" s="44"/>
    </row>
    <row r="2011" spans="1:2" x14ac:dyDescent="0.45">
      <c r="A2011" s="44"/>
      <c r="B2011" s="44"/>
    </row>
    <row r="2012" spans="1:2" x14ac:dyDescent="0.45">
      <c r="A2012" s="44"/>
      <c r="B2012" s="44"/>
    </row>
    <row r="2013" spans="1:2" x14ac:dyDescent="0.45">
      <c r="A2013" s="44"/>
      <c r="B2013" s="44"/>
    </row>
    <row r="2014" spans="1:2" x14ac:dyDescent="0.45">
      <c r="A2014" s="44"/>
      <c r="B2014" s="44"/>
    </row>
    <row r="2015" spans="1:2" x14ac:dyDescent="0.45">
      <c r="A2015" s="44"/>
      <c r="B2015" s="44"/>
    </row>
    <row r="2016" spans="1:2" x14ac:dyDescent="0.45">
      <c r="A2016" s="44"/>
      <c r="B2016" s="44"/>
    </row>
    <row r="2017" spans="1:2" x14ac:dyDescent="0.45">
      <c r="A2017" s="44"/>
      <c r="B2017" s="44"/>
    </row>
    <row r="2018" spans="1:2" x14ac:dyDescent="0.45">
      <c r="A2018" s="44"/>
      <c r="B2018" s="44"/>
    </row>
    <row r="2019" spans="1:2" x14ac:dyDescent="0.45">
      <c r="A2019" s="44"/>
      <c r="B2019" s="44"/>
    </row>
    <row r="2020" spans="1:2" x14ac:dyDescent="0.45">
      <c r="A2020" s="44"/>
      <c r="B2020" s="44"/>
    </row>
    <row r="2021" spans="1:2" x14ac:dyDescent="0.45">
      <c r="A2021" s="44"/>
      <c r="B2021" s="44"/>
    </row>
    <row r="2022" spans="1:2" x14ac:dyDescent="0.45">
      <c r="A2022" s="44"/>
      <c r="B2022" s="44"/>
    </row>
    <row r="2023" spans="1:2" x14ac:dyDescent="0.45">
      <c r="A2023" s="44"/>
      <c r="B2023" s="44"/>
    </row>
    <row r="2024" spans="1:2" x14ac:dyDescent="0.45">
      <c r="A2024" s="44"/>
      <c r="B2024" s="44"/>
    </row>
    <row r="2025" spans="1:2" x14ac:dyDescent="0.45">
      <c r="A2025" s="44"/>
      <c r="B2025" s="44"/>
    </row>
    <row r="2026" spans="1:2" x14ac:dyDescent="0.45">
      <c r="A2026" s="44"/>
      <c r="B2026" s="44"/>
    </row>
    <row r="2027" spans="1:2" x14ac:dyDescent="0.45">
      <c r="A2027" s="44"/>
      <c r="B2027" s="44"/>
    </row>
    <row r="2028" spans="1:2" x14ac:dyDescent="0.45">
      <c r="A2028" s="44"/>
      <c r="B2028" s="44"/>
    </row>
    <row r="2029" spans="1:2" x14ac:dyDescent="0.45">
      <c r="A2029" s="44"/>
      <c r="B2029" s="44"/>
    </row>
    <row r="2030" spans="1:2" x14ac:dyDescent="0.45">
      <c r="A2030" s="44"/>
      <c r="B2030" s="44"/>
    </row>
    <row r="2031" spans="1:2" x14ac:dyDescent="0.45">
      <c r="A2031" s="44"/>
      <c r="B2031" s="44"/>
    </row>
    <row r="2032" spans="1:2" x14ac:dyDescent="0.45">
      <c r="A2032" s="44"/>
      <c r="B2032" s="44"/>
    </row>
    <row r="2033" spans="1:2" x14ac:dyDescent="0.45">
      <c r="A2033" s="44"/>
      <c r="B2033" s="44"/>
    </row>
    <row r="2034" spans="1:2" x14ac:dyDescent="0.45">
      <c r="A2034" s="44"/>
      <c r="B2034" s="44"/>
    </row>
    <row r="2035" spans="1:2" x14ac:dyDescent="0.45">
      <c r="A2035" s="44"/>
      <c r="B2035" s="44"/>
    </row>
    <row r="2036" spans="1:2" x14ac:dyDescent="0.45">
      <c r="A2036" s="44"/>
      <c r="B2036" s="44"/>
    </row>
    <row r="2037" spans="1:2" x14ac:dyDescent="0.45">
      <c r="A2037" s="44"/>
      <c r="B2037" s="44"/>
    </row>
    <row r="2038" spans="1:2" x14ac:dyDescent="0.45">
      <c r="A2038" s="44"/>
      <c r="B2038" s="44"/>
    </row>
    <row r="2039" spans="1:2" x14ac:dyDescent="0.45">
      <c r="A2039" s="44"/>
      <c r="B2039" s="44"/>
    </row>
    <row r="2040" spans="1:2" x14ac:dyDescent="0.45">
      <c r="A2040" s="44"/>
      <c r="B2040" s="44"/>
    </row>
    <row r="2041" spans="1:2" x14ac:dyDescent="0.45">
      <c r="A2041" s="44"/>
      <c r="B2041" s="44"/>
    </row>
    <row r="2042" spans="1:2" x14ac:dyDescent="0.45">
      <c r="A2042" s="44"/>
      <c r="B2042" s="44"/>
    </row>
    <row r="2043" spans="1:2" x14ac:dyDescent="0.45">
      <c r="A2043" s="44"/>
      <c r="B2043" s="44"/>
    </row>
    <row r="2044" spans="1:2" x14ac:dyDescent="0.45">
      <c r="A2044" s="44"/>
      <c r="B2044" s="44"/>
    </row>
    <row r="2045" spans="1:2" x14ac:dyDescent="0.45">
      <c r="A2045" s="44"/>
      <c r="B2045" s="44"/>
    </row>
    <row r="2046" spans="1:2" x14ac:dyDescent="0.45">
      <c r="A2046" s="44"/>
      <c r="B2046" s="44"/>
    </row>
    <row r="2047" spans="1:2" x14ac:dyDescent="0.45">
      <c r="A2047" s="44"/>
      <c r="B2047" s="44"/>
    </row>
    <row r="2048" spans="1:2" x14ac:dyDescent="0.45">
      <c r="A2048" s="44"/>
      <c r="B2048" s="44"/>
    </row>
    <row r="2049" spans="1:2" x14ac:dyDescent="0.45">
      <c r="A2049" s="44"/>
      <c r="B2049" s="44"/>
    </row>
    <row r="2050" spans="1:2" x14ac:dyDescent="0.45">
      <c r="A2050" s="44"/>
      <c r="B2050" s="44"/>
    </row>
    <row r="2051" spans="1:2" x14ac:dyDescent="0.45">
      <c r="A2051" s="44"/>
      <c r="B2051" s="44"/>
    </row>
    <row r="2052" spans="1:2" x14ac:dyDescent="0.45">
      <c r="A2052" s="44"/>
      <c r="B2052" s="44"/>
    </row>
    <row r="2053" spans="1:2" x14ac:dyDescent="0.45">
      <c r="A2053" s="44"/>
      <c r="B2053" s="44"/>
    </row>
    <row r="2054" spans="1:2" x14ac:dyDescent="0.45">
      <c r="A2054" s="44"/>
      <c r="B2054" s="44"/>
    </row>
    <row r="2055" spans="1:2" x14ac:dyDescent="0.45">
      <c r="A2055" s="44"/>
      <c r="B2055" s="44"/>
    </row>
    <row r="2056" spans="1:2" x14ac:dyDescent="0.45">
      <c r="A2056" s="44"/>
      <c r="B2056" s="44"/>
    </row>
    <row r="2057" spans="1:2" x14ac:dyDescent="0.45">
      <c r="A2057" s="44"/>
      <c r="B2057" s="44"/>
    </row>
    <row r="2058" spans="1:2" x14ac:dyDescent="0.45">
      <c r="A2058" s="44"/>
      <c r="B2058" s="44"/>
    </row>
    <row r="2059" spans="1:2" x14ac:dyDescent="0.45">
      <c r="A2059" s="44"/>
      <c r="B2059" s="44"/>
    </row>
    <row r="2060" spans="1:2" x14ac:dyDescent="0.45">
      <c r="A2060" s="44"/>
      <c r="B2060" s="44"/>
    </row>
    <row r="2061" spans="1:2" x14ac:dyDescent="0.45">
      <c r="A2061" s="44"/>
      <c r="B2061" s="44"/>
    </row>
    <row r="2062" spans="1:2" x14ac:dyDescent="0.45">
      <c r="A2062" s="44"/>
      <c r="B2062" s="44"/>
    </row>
    <row r="2063" spans="1:2" x14ac:dyDescent="0.45">
      <c r="A2063" s="44"/>
      <c r="B2063" s="44"/>
    </row>
    <row r="2064" spans="1:2" x14ac:dyDescent="0.45">
      <c r="A2064" s="44"/>
      <c r="B2064" s="44"/>
    </row>
    <row r="2065" spans="1:2" x14ac:dyDescent="0.45">
      <c r="A2065" s="44"/>
      <c r="B2065" s="44"/>
    </row>
    <row r="2066" spans="1:2" x14ac:dyDescent="0.45">
      <c r="A2066" s="44"/>
      <c r="B2066" s="44"/>
    </row>
    <row r="2067" spans="1:2" x14ac:dyDescent="0.45">
      <c r="A2067" s="44"/>
      <c r="B2067" s="44"/>
    </row>
    <row r="2068" spans="1:2" x14ac:dyDescent="0.45">
      <c r="A2068" s="44"/>
      <c r="B2068" s="44"/>
    </row>
    <row r="2069" spans="1:2" x14ac:dyDescent="0.45">
      <c r="A2069" s="44"/>
      <c r="B2069" s="44"/>
    </row>
    <row r="2070" spans="1:2" x14ac:dyDescent="0.45">
      <c r="A2070" s="44"/>
      <c r="B2070" s="44"/>
    </row>
    <row r="2071" spans="1:2" x14ac:dyDescent="0.45">
      <c r="A2071" s="44"/>
      <c r="B2071" s="44"/>
    </row>
    <row r="2072" spans="1:2" x14ac:dyDescent="0.45">
      <c r="A2072" s="44"/>
      <c r="B2072" s="44"/>
    </row>
    <row r="2073" spans="1:2" x14ac:dyDescent="0.45">
      <c r="A2073" s="44"/>
      <c r="B2073" s="44"/>
    </row>
    <row r="2074" spans="1:2" x14ac:dyDescent="0.45">
      <c r="A2074" s="44"/>
      <c r="B2074" s="44"/>
    </row>
    <row r="2075" spans="1:2" x14ac:dyDescent="0.45">
      <c r="A2075" s="44"/>
      <c r="B2075" s="44"/>
    </row>
    <row r="2076" spans="1:2" x14ac:dyDescent="0.45">
      <c r="A2076" s="44"/>
      <c r="B2076" s="44"/>
    </row>
    <row r="2077" spans="1:2" x14ac:dyDescent="0.45">
      <c r="A2077" s="44"/>
      <c r="B2077" s="44"/>
    </row>
    <row r="2078" spans="1:2" x14ac:dyDescent="0.45">
      <c r="A2078" s="44"/>
      <c r="B2078" s="44"/>
    </row>
    <row r="2079" spans="1:2" x14ac:dyDescent="0.45">
      <c r="A2079" s="44"/>
      <c r="B2079" s="44"/>
    </row>
    <row r="2080" spans="1:2" x14ac:dyDescent="0.45">
      <c r="A2080" s="44"/>
      <c r="B2080" s="44"/>
    </row>
    <row r="2081" spans="1:2" x14ac:dyDescent="0.45">
      <c r="A2081" s="44"/>
      <c r="B2081" s="44"/>
    </row>
    <row r="2082" spans="1:2" x14ac:dyDescent="0.45">
      <c r="A2082" s="44"/>
      <c r="B2082" s="44"/>
    </row>
    <row r="2083" spans="1:2" x14ac:dyDescent="0.45">
      <c r="A2083" s="44"/>
      <c r="B2083" s="44"/>
    </row>
    <row r="2084" spans="1:2" x14ac:dyDescent="0.45">
      <c r="A2084" s="44"/>
      <c r="B2084" s="44"/>
    </row>
    <row r="2085" spans="1:2" x14ac:dyDescent="0.45">
      <c r="A2085" s="44"/>
      <c r="B2085" s="44"/>
    </row>
    <row r="2086" spans="1:2" x14ac:dyDescent="0.45">
      <c r="A2086" s="44"/>
      <c r="B2086" s="44"/>
    </row>
    <row r="2087" spans="1:2" x14ac:dyDescent="0.45">
      <c r="A2087" s="44"/>
      <c r="B2087" s="44"/>
    </row>
    <row r="2088" spans="1:2" x14ac:dyDescent="0.45">
      <c r="A2088" s="44"/>
      <c r="B2088" s="44"/>
    </row>
    <row r="2089" spans="1:2" x14ac:dyDescent="0.45">
      <c r="A2089" s="44"/>
      <c r="B2089" s="44"/>
    </row>
    <row r="2090" spans="1:2" x14ac:dyDescent="0.45">
      <c r="A2090" s="44"/>
      <c r="B2090" s="44"/>
    </row>
    <row r="2091" spans="1:2" x14ac:dyDescent="0.45">
      <c r="A2091" s="44"/>
      <c r="B2091" s="44"/>
    </row>
    <row r="2092" spans="1:2" x14ac:dyDescent="0.45">
      <c r="A2092" s="44"/>
      <c r="B2092" s="44"/>
    </row>
    <row r="2093" spans="1:2" x14ac:dyDescent="0.45">
      <c r="A2093" s="44"/>
      <c r="B2093" s="44"/>
    </row>
    <row r="2094" spans="1:2" x14ac:dyDescent="0.45">
      <c r="A2094" s="44"/>
      <c r="B2094" s="44"/>
    </row>
    <row r="2095" spans="1:2" x14ac:dyDescent="0.45">
      <c r="A2095" s="44"/>
      <c r="B2095" s="44"/>
    </row>
    <row r="2096" spans="1:2" x14ac:dyDescent="0.45">
      <c r="A2096" s="44"/>
      <c r="B2096" s="44"/>
    </row>
    <row r="2097" spans="1:2" x14ac:dyDescent="0.45">
      <c r="A2097" s="44"/>
      <c r="B2097" s="44"/>
    </row>
    <row r="2098" spans="1:2" x14ac:dyDescent="0.45">
      <c r="A2098" s="44"/>
      <c r="B2098" s="44"/>
    </row>
    <row r="2099" spans="1:2" x14ac:dyDescent="0.45">
      <c r="A2099" s="44"/>
      <c r="B2099" s="44"/>
    </row>
    <row r="2100" spans="1:2" x14ac:dyDescent="0.45">
      <c r="A2100" s="44"/>
      <c r="B2100" s="44"/>
    </row>
    <row r="2101" spans="1:2" x14ac:dyDescent="0.45">
      <c r="A2101" s="44"/>
      <c r="B2101" s="44"/>
    </row>
    <row r="2102" spans="1:2" x14ac:dyDescent="0.45">
      <c r="A2102" s="44"/>
      <c r="B2102" s="44"/>
    </row>
    <row r="2103" spans="1:2" x14ac:dyDescent="0.45">
      <c r="A2103" s="44"/>
      <c r="B2103" s="44"/>
    </row>
    <row r="2104" spans="1:2" x14ac:dyDescent="0.45">
      <c r="A2104" s="44"/>
      <c r="B2104" s="44"/>
    </row>
    <row r="2105" spans="1:2" x14ac:dyDescent="0.45">
      <c r="A2105" s="44"/>
      <c r="B2105" s="44"/>
    </row>
    <row r="2106" spans="1:2" x14ac:dyDescent="0.45">
      <c r="A2106" s="44"/>
      <c r="B2106" s="44"/>
    </row>
    <row r="2107" spans="1:2" x14ac:dyDescent="0.45">
      <c r="A2107" s="44"/>
      <c r="B2107" s="44"/>
    </row>
    <row r="2108" spans="1:2" x14ac:dyDescent="0.45">
      <c r="A2108" s="44"/>
      <c r="B2108" s="44"/>
    </row>
    <row r="2109" spans="1:2" x14ac:dyDescent="0.45">
      <c r="A2109" s="44"/>
      <c r="B2109" s="44"/>
    </row>
    <row r="2110" spans="1:2" x14ac:dyDescent="0.45">
      <c r="A2110" s="44"/>
      <c r="B2110" s="44"/>
    </row>
    <row r="2111" spans="1:2" x14ac:dyDescent="0.45">
      <c r="A2111" s="44"/>
      <c r="B2111" s="44"/>
    </row>
    <row r="2112" spans="1:2" x14ac:dyDescent="0.45">
      <c r="A2112" s="44"/>
      <c r="B2112" s="44"/>
    </row>
    <row r="2113" spans="1:2" x14ac:dyDescent="0.45">
      <c r="A2113" s="44"/>
      <c r="B2113" s="44"/>
    </row>
    <row r="2114" spans="1:2" x14ac:dyDescent="0.45">
      <c r="A2114" s="44"/>
      <c r="B2114" s="44"/>
    </row>
    <row r="2115" spans="1:2" x14ac:dyDescent="0.45">
      <c r="A2115" s="44"/>
      <c r="B2115" s="44"/>
    </row>
    <row r="2116" spans="1:2" x14ac:dyDescent="0.45">
      <c r="A2116" s="44"/>
      <c r="B2116" s="44"/>
    </row>
    <row r="2117" spans="1:2" x14ac:dyDescent="0.45">
      <c r="A2117" s="44"/>
      <c r="B2117" s="44"/>
    </row>
    <row r="2118" spans="1:2" x14ac:dyDescent="0.45">
      <c r="A2118" s="44"/>
      <c r="B2118" s="44"/>
    </row>
    <row r="2119" spans="1:2" x14ac:dyDescent="0.45">
      <c r="A2119" s="44"/>
      <c r="B2119" s="44"/>
    </row>
    <row r="2120" spans="1:2" x14ac:dyDescent="0.45">
      <c r="A2120" s="44"/>
      <c r="B2120" s="44"/>
    </row>
    <row r="2121" spans="1:2" x14ac:dyDescent="0.45">
      <c r="A2121" s="44"/>
      <c r="B2121" s="44"/>
    </row>
    <row r="2122" spans="1:2" x14ac:dyDescent="0.45">
      <c r="A2122" s="44"/>
      <c r="B2122" s="44"/>
    </row>
  </sheetData>
  <autoFilter ref="A1:T2122" xr:uid="{5C76FBB1-FD76-42F8-9596-9015FC6A63B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687"/>
  <sheetViews>
    <sheetView tabSelected="1" topLeftCell="F1" zoomScale="90" zoomScaleNormal="90" workbookViewId="0">
      <pane ySplit="1" topLeftCell="A676" activePane="bottomLeft" state="frozen"/>
      <selection activeCell="B1" sqref="B1"/>
      <selection pane="bottomLeft" activeCell="P2" sqref="P2:P687"/>
    </sheetView>
  </sheetViews>
  <sheetFormatPr defaultColWidth="9" defaultRowHeight="15.9" x14ac:dyDescent="0.45"/>
  <cols>
    <col min="1" max="1" width="10.140625" style="8" customWidth="1"/>
    <col min="2" max="2" width="11.2109375" style="8" customWidth="1"/>
    <col min="3" max="3" width="11.140625" style="8" bestFit="1" customWidth="1"/>
    <col min="4" max="4" width="9.5" style="8" customWidth="1"/>
    <col min="5" max="5" width="10" style="8" customWidth="1"/>
    <col min="6" max="6" width="8" style="8" customWidth="1"/>
    <col min="7" max="7" width="9" style="8"/>
    <col min="8" max="8" width="10.140625" style="8" customWidth="1"/>
    <col min="9" max="9" width="8.35546875" style="8" customWidth="1"/>
    <col min="10" max="10" width="8" style="8" customWidth="1"/>
    <col min="11" max="11" width="8.140625" style="8" customWidth="1"/>
    <col min="12" max="12" width="9" style="13"/>
    <col min="13" max="13" width="6.35546875" style="17" customWidth="1"/>
    <col min="14" max="14" width="6.2109375" style="17" customWidth="1"/>
    <col min="15" max="15" width="7.35546875" style="17" customWidth="1"/>
    <col min="16" max="16" width="10" style="13" customWidth="1"/>
    <col min="17" max="17" width="10.85546875" style="13" customWidth="1"/>
    <col min="18" max="18" width="9.35546875" style="13" customWidth="1"/>
    <col min="19" max="19" width="9.5" style="35" customWidth="1"/>
    <col min="20" max="20" width="12" style="35" customWidth="1"/>
    <col min="21" max="21" width="10.140625" style="13" customWidth="1"/>
    <col min="22" max="16384" width="9" style="8"/>
  </cols>
  <sheetData>
    <row r="1" spans="1:21" s="5" customFormat="1" ht="31.75" x14ac:dyDescent="0.45">
      <c r="A1" s="3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3" t="s">
        <v>2</v>
      </c>
      <c r="G1" s="3" t="s">
        <v>4054</v>
      </c>
      <c r="H1" s="3" t="s">
        <v>4055</v>
      </c>
      <c r="I1" s="3" t="s">
        <v>3</v>
      </c>
      <c r="J1" s="3" t="s">
        <v>4</v>
      </c>
      <c r="K1" s="3" t="s">
        <v>5</v>
      </c>
      <c r="L1" s="14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33" t="s">
        <v>10946</v>
      </c>
      <c r="T1" s="33" t="s">
        <v>10948</v>
      </c>
      <c r="U1" s="48" t="s">
        <v>10951</v>
      </c>
    </row>
    <row r="2" spans="1:21" x14ac:dyDescent="0.45">
      <c r="A2" s="9">
        <v>42736</v>
      </c>
      <c r="B2" s="9">
        <v>42741</v>
      </c>
      <c r="C2" s="7" t="s">
        <v>9</v>
      </c>
      <c r="D2" s="7" t="s">
        <v>1215</v>
      </c>
      <c r="E2" s="7" t="s">
        <v>249</v>
      </c>
      <c r="F2" s="7" t="s">
        <v>79</v>
      </c>
      <c r="G2" s="7" t="s">
        <v>13</v>
      </c>
      <c r="H2" s="7" t="s">
        <v>3228</v>
      </c>
      <c r="I2" s="7">
        <v>48.896000000000001</v>
      </c>
      <c r="J2" s="7">
        <v>4</v>
      </c>
      <c r="K2" s="7">
        <v>0.2</v>
      </c>
      <c r="L2" s="15">
        <v>8.5567999999999991</v>
      </c>
      <c r="M2" s="19">
        <f t="shared" ref="M2:M38" si="0">YEAR(A2)</f>
        <v>2017</v>
      </c>
      <c r="N2" s="19">
        <f t="shared" ref="N2:N65" si="1">MONTH(A2)</f>
        <v>1</v>
      </c>
      <c r="O2" s="19">
        <f t="shared" ref="O2:O65" si="2">WEEKNUM(A2)</f>
        <v>1</v>
      </c>
      <c r="P2" s="12">
        <f>'Furniture Label'!$B$6</f>
        <v>249479.0324058788</v>
      </c>
      <c r="Q2" s="12">
        <f>VLOOKUP(N2,'Furniture Label'!$E$1:$F$13,2,FALSE)</f>
        <v>25605.209600000006</v>
      </c>
      <c r="R2" s="12">
        <f>VLOOKUP(O2,'Furniture Label'!$H$1:$K$54,2,FALSE)</f>
        <v>1978.7875999999999</v>
      </c>
      <c r="S2" s="34">
        <f>VLOOKUP(O2,'Furniture Label'!$H$1:$K$54,3,FALSE)</f>
        <v>17</v>
      </c>
      <c r="T2" s="34">
        <f>VLOOKUP(O2,'Furniture Label'!$H$1:$K$54,4,FALSE)</f>
        <v>2</v>
      </c>
      <c r="U2" s="49">
        <f>AVERAGEIF($O:$O,O2,$I:$I)</f>
        <v>377.78399999999999</v>
      </c>
    </row>
    <row r="3" spans="1:21" x14ac:dyDescent="0.45">
      <c r="A3" s="9">
        <v>42736</v>
      </c>
      <c r="B3" s="9">
        <v>42740</v>
      </c>
      <c r="C3" s="7" t="s">
        <v>9</v>
      </c>
      <c r="D3" s="7" t="s">
        <v>19</v>
      </c>
      <c r="E3" s="7" t="s">
        <v>20</v>
      </c>
      <c r="F3" s="7" t="s">
        <v>21</v>
      </c>
      <c r="G3" s="7" t="s">
        <v>13</v>
      </c>
      <c r="H3" s="7" t="s">
        <v>3228</v>
      </c>
      <c r="I3" s="7">
        <v>474.43</v>
      </c>
      <c r="J3" s="7">
        <v>11</v>
      </c>
      <c r="K3" s="7">
        <v>0</v>
      </c>
      <c r="L3" s="15">
        <v>199.26060000000004</v>
      </c>
      <c r="M3" s="19">
        <f t="shared" si="0"/>
        <v>2017</v>
      </c>
      <c r="N3" s="19">
        <f t="shared" si="1"/>
        <v>1</v>
      </c>
      <c r="O3" s="19">
        <f t="shared" si="2"/>
        <v>1</v>
      </c>
      <c r="P3" s="12">
        <f>'Furniture Label'!$B$6</f>
        <v>249479.0324058788</v>
      </c>
      <c r="Q3" s="12">
        <f>VLOOKUP(N3,'Furniture Label'!$E$1:$F$13,2,FALSE)</f>
        <v>25605.209600000006</v>
      </c>
      <c r="R3" s="12">
        <f>VLOOKUP(O3,'Furniture Label'!$H$1:$K$54,2,FALSE)</f>
        <v>1978.7875999999999</v>
      </c>
      <c r="S3" s="34">
        <f>VLOOKUP(O3,'Furniture Label'!$H$1:$K$54,3,FALSE)</f>
        <v>17</v>
      </c>
      <c r="T3" s="34">
        <f>VLOOKUP(O3,'Furniture Label'!$H$1:$K$54,4,FALSE)</f>
        <v>2</v>
      </c>
      <c r="U3" s="49">
        <f t="shared" ref="U3:U66" si="3">AVERAGEIF($O:$O,O3,$I:$I)</f>
        <v>377.78399999999999</v>
      </c>
    </row>
    <row r="4" spans="1:21" x14ac:dyDescent="0.45">
      <c r="A4" s="9">
        <v>42736</v>
      </c>
      <c r="B4" s="9">
        <v>42740</v>
      </c>
      <c r="C4" s="7" t="s">
        <v>9</v>
      </c>
      <c r="D4" s="7" t="s">
        <v>799</v>
      </c>
      <c r="E4" s="7" t="s">
        <v>54</v>
      </c>
      <c r="F4" s="7" t="s">
        <v>55</v>
      </c>
      <c r="G4" s="7" t="s">
        <v>13</v>
      </c>
      <c r="H4" s="7" t="s">
        <v>3228</v>
      </c>
      <c r="I4" s="7">
        <v>141.41999999999999</v>
      </c>
      <c r="J4" s="7">
        <v>5</v>
      </c>
      <c r="K4" s="7">
        <v>0.6</v>
      </c>
      <c r="L4" s="15">
        <v>-187.38150000000002</v>
      </c>
      <c r="M4" s="19">
        <f t="shared" si="0"/>
        <v>2017</v>
      </c>
      <c r="N4" s="19">
        <f t="shared" si="1"/>
        <v>1</v>
      </c>
      <c r="O4" s="19">
        <f t="shared" si="2"/>
        <v>1</v>
      </c>
      <c r="P4" s="12">
        <f>'Furniture Label'!$B$6</f>
        <v>249479.0324058788</v>
      </c>
      <c r="Q4" s="12">
        <f>VLOOKUP(N4,'Furniture Label'!$E$1:$F$13,2,FALSE)</f>
        <v>25605.209600000006</v>
      </c>
      <c r="R4" s="12">
        <f>VLOOKUP(O4,'Furniture Label'!$H$1:$K$54,2,FALSE)</f>
        <v>1978.7875999999999</v>
      </c>
      <c r="S4" s="34">
        <f>VLOOKUP(O4,'Furniture Label'!$H$1:$K$54,3,FALSE)</f>
        <v>17</v>
      </c>
      <c r="T4" s="34">
        <f>VLOOKUP(O4,'Furniture Label'!$H$1:$K$54,4,FALSE)</f>
        <v>2</v>
      </c>
      <c r="U4" s="49">
        <f t="shared" si="3"/>
        <v>377.78399999999999</v>
      </c>
    </row>
    <row r="5" spans="1:21" x14ac:dyDescent="0.45">
      <c r="A5" s="9">
        <v>42736</v>
      </c>
      <c r="B5" s="9">
        <v>42740</v>
      </c>
      <c r="C5" s="7" t="s">
        <v>9</v>
      </c>
      <c r="D5" s="7" t="s">
        <v>799</v>
      </c>
      <c r="E5" s="7" t="s">
        <v>54</v>
      </c>
      <c r="F5" s="7" t="s">
        <v>55</v>
      </c>
      <c r="G5" s="7" t="s">
        <v>13</v>
      </c>
      <c r="H5" s="7" t="s">
        <v>3226</v>
      </c>
      <c r="I5" s="7">
        <v>310.74399999999997</v>
      </c>
      <c r="J5" s="7">
        <v>4</v>
      </c>
      <c r="K5" s="7">
        <v>0.3</v>
      </c>
      <c r="L5" s="15">
        <v>-26.635199999999998</v>
      </c>
      <c r="M5" s="19">
        <f t="shared" si="0"/>
        <v>2017</v>
      </c>
      <c r="N5" s="19">
        <f t="shared" si="1"/>
        <v>1</v>
      </c>
      <c r="O5" s="19">
        <f t="shared" si="2"/>
        <v>1</v>
      </c>
      <c r="P5" s="12">
        <f>'Furniture Label'!$B$6</f>
        <v>249479.0324058788</v>
      </c>
      <c r="Q5" s="12">
        <f>VLOOKUP(N5,'Furniture Label'!$E$1:$F$13,2,FALSE)</f>
        <v>25605.209600000006</v>
      </c>
      <c r="R5" s="12">
        <f>VLOOKUP(O5,'Furniture Label'!$H$1:$K$54,2,FALSE)</f>
        <v>1978.7875999999999</v>
      </c>
      <c r="S5" s="34">
        <f>VLOOKUP(O5,'Furniture Label'!$H$1:$K$54,3,FALSE)</f>
        <v>17</v>
      </c>
      <c r="T5" s="34">
        <f>VLOOKUP(O5,'Furniture Label'!$H$1:$K$54,4,FALSE)</f>
        <v>2</v>
      </c>
      <c r="U5" s="49">
        <f t="shared" si="3"/>
        <v>377.78399999999999</v>
      </c>
    </row>
    <row r="6" spans="1:21" x14ac:dyDescent="0.45">
      <c r="A6" s="9">
        <v>42737</v>
      </c>
      <c r="B6" s="9">
        <v>42739</v>
      </c>
      <c r="C6" s="7" t="s">
        <v>9</v>
      </c>
      <c r="D6" s="7" t="s">
        <v>1825</v>
      </c>
      <c r="E6" s="7" t="s">
        <v>54</v>
      </c>
      <c r="F6" s="7" t="s">
        <v>55</v>
      </c>
      <c r="G6" s="7" t="s">
        <v>13</v>
      </c>
      <c r="H6" s="7" t="s">
        <v>29</v>
      </c>
      <c r="I6" s="7">
        <v>913.43000000000006</v>
      </c>
      <c r="J6" s="7">
        <v>5</v>
      </c>
      <c r="K6" s="7">
        <v>0.3</v>
      </c>
      <c r="L6" s="15">
        <v>-169.63700000000009</v>
      </c>
      <c r="M6" s="19">
        <f t="shared" si="0"/>
        <v>2017</v>
      </c>
      <c r="N6" s="19">
        <f t="shared" si="1"/>
        <v>1</v>
      </c>
      <c r="O6" s="19">
        <f t="shared" si="2"/>
        <v>1</v>
      </c>
      <c r="P6" s="12">
        <f>'Furniture Label'!$B$6</f>
        <v>249479.0324058788</v>
      </c>
      <c r="Q6" s="12">
        <f>VLOOKUP(N6,'Furniture Label'!$E$1:$F$13,2,FALSE)</f>
        <v>25605.209600000006</v>
      </c>
      <c r="R6" s="12">
        <f>VLOOKUP(O6,'Furniture Label'!$H$1:$K$54,2,FALSE)</f>
        <v>1978.7875999999999</v>
      </c>
      <c r="S6" s="34">
        <f>VLOOKUP(O6,'Furniture Label'!$H$1:$K$54,3,FALSE)</f>
        <v>17</v>
      </c>
      <c r="T6" s="34">
        <f>VLOOKUP(O6,'Furniture Label'!$H$1:$K$54,4,FALSE)</f>
        <v>2</v>
      </c>
      <c r="U6" s="49">
        <f t="shared" si="3"/>
        <v>377.78399999999999</v>
      </c>
    </row>
    <row r="7" spans="1:21" x14ac:dyDescent="0.45">
      <c r="A7" s="9">
        <v>42743</v>
      </c>
      <c r="B7" s="9">
        <v>42746</v>
      </c>
      <c r="C7" s="7" t="s">
        <v>18</v>
      </c>
      <c r="D7" s="7" t="s">
        <v>48</v>
      </c>
      <c r="E7" s="7" t="s">
        <v>49</v>
      </c>
      <c r="F7" s="7" t="s">
        <v>21</v>
      </c>
      <c r="G7" s="7" t="s">
        <v>13</v>
      </c>
      <c r="H7" s="7" t="s">
        <v>29</v>
      </c>
      <c r="I7" s="7">
        <v>892.98</v>
      </c>
      <c r="J7" s="7">
        <v>2</v>
      </c>
      <c r="K7" s="7">
        <v>0</v>
      </c>
      <c r="L7" s="15">
        <v>80.368200000000002</v>
      </c>
      <c r="M7" s="19">
        <f t="shared" si="0"/>
        <v>2017</v>
      </c>
      <c r="N7" s="19">
        <f t="shared" si="1"/>
        <v>1</v>
      </c>
      <c r="O7" s="19">
        <f t="shared" si="2"/>
        <v>2</v>
      </c>
      <c r="P7" s="12">
        <f>'Furniture Label'!$B$6</f>
        <v>249479.0324058788</v>
      </c>
      <c r="Q7" s="12">
        <f>VLOOKUP(N7,'Furniture Label'!$E$1:$F$13,2,FALSE)</f>
        <v>25605.209600000006</v>
      </c>
      <c r="R7" s="12">
        <f>VLOOKUP(O7,'Furniture Label'!$H$1:$K$54,2,FALSE)</f>
        <v>7181.3099999999995</v>
      </c>
      <c r="S7" s="34">
        <f>VLOOKUP(O7,'Furniture Label'!$H$1:$K$54,3,FALSE)</f>
        <v>52</v>
      </c>
      <c r="T7" s="34">
        <f>VLOOKUP(O7,'Furniture Label'!$H$1:$K$54,4,FALSE)</f>
        <v>5</v>
      </c>
      <c r="U7" s="49">
        <f t="shared" si="3"/>
        <v>290.64</v>
      </c>
    </row>
    <row r="8" spans="1:21" x14ac:dyDescent="0.45">
      <c r="A8" s="9">
        <v>42747</v>
      </c>
      <c r="B8" s="9">
        <v>42752</v>
      </c>
      <c r="C8" s="7" t="s">
        <v>52</v>
      </c>
      <c r="D8" s="7" t="s">
        <v>49</v>
      </c>
      <c r="E8" s="7" t="s">
        <v>1365</v>
      </c>
      <c r="F8" s="7" t="s">
        <v>79</v>
      </c>
      <c r="G8" s="7" t="s">
        <v>13</v>
      </c>
      <c r="H8" s="7" t="s">
        <v>3228</v>
      </c>
      <c r="I8" s="7">
        <v>37.68</v>
      </c>
      <c r="J8" s="7">
        <v>2</v>
      </c>
      <c r="K8" s="7">
        <v>0</v>
      </c>
      <c r="L8" s="15">
        <v>15.825600000000001</v>
      </c>
      <c r="M8" s="19">
        <f t="shared" si="0"/>
        <v>2017</v>
      </c>
      <c r="N8" s="19">
        <f t="shared" si="1"/>
        <v>1</v>
      </c>
      <c r="O8" s="19">
        <f t="shared" si="2"/>
        <v>2</v>
      </c>
      <c r="P8" s="12">
        <f>'Furniture Label'!$B$6</f>
        <v>249479.0324058788</v>
      </c>
      <c r="Q8" s="12">
        <f>VLOOKUP(N8,'Furniture Label'!$E$1:$F$13,2,FALSE)</f>
        <v>25605.209600000006</v>
      </c>
      <c r="R8" s="12">
        <f>VLOOKUP(O8,'Furniture Label'!$H$1:$K$54,2,FALSE)</f>
        <v>7181.3099999999995</v>
      </c>
      <c r="S8" s="34">
        <f>VLOOKUP(O8,'Furniture Label'!$H$1:$K$54,3,FALSE)</f>
        <v>52</v>
      </c>
      <c r="T8" s="34">
        <f>VLOOKUP(O8,'Furniture Label'!$H$1:$K$54,4,FALSE)</f>
        <v>5</v>
      </c>
      <c r="U8" s="49">
        <f t="shared" si="3"/>
        <v>290.64</v>
      </c>
    </row>
    <row r="9" spans="1:21" x14ac:dyDescent="0.45">
      <c r="A9" s="9">
        <v>42748</v>
      </c>
      <c r="B9" s="9">
        <v>42753</v>
      </c>
      <c r="C9" s="7" t="s">
        <v>18</v>
      </c>
      <c r="D9" s="7" t="s">
        <v>164</v>
      </c>
      <c r="E9" s="7" t="s">
        <v>295</v>
      </c>
      <c r="F9" s="7" t="s">
        <v>55</v>
      </c>
      <c r="G9" s="7" t="s">
        <v>13</v>
      </c>
      <c r="H9" s="7" t="s">
        <v>14</v>
      </c>
      <c r="I9" s="7">
        <v>212.94</v>
      </c>
      <c r="J9" s="7">
        <v>3</v>
      </c>
      <c r="K9" s="7">
        <v>0</v>
      </c>
      <c r="L9" s="15">
        <v>53.235000000000014</v>
      </c>
      <c r="M9" s="19">
        <f t="shared" si="0"/>
        <v>2017</v>
      </c>
      <c r="N9" s="19">
        <f t="shared" si="1"/>
        <v>1</v>
      </c>
      <c r="O9" s="19">
        <f t="shared" si="2"/>
        <v>2</v>
      </c>
      <c r="P9" s="12">
        <f>'Furniture Label'!$B$6</f>
        <v>249479.0324058788</v>
      </c>
      <c r="Q9" s="12">
        <f>VLOOKUP(N9,'Furniture Label'!$E$1:$F$13,2,FALSE)</f>
        <v>25605.209600000006</v>
      </c>
      <c r="R9" s="12">
        <f>VLOOKUP(O9,'Furniture Label'!$H$1:$K$54,2,FALSE)</f>
        <v>7181.3099999999995</v>
      </c>
      <c r="S9" s="34">
        <f>VLOOKUP(O9,'Furniture Label'!$H$1:$K$54,3,FALSE)</f>
        <v>52</v>
      </c>
      <c r="T9" s="34">
        <f>VLOOKUP(O9,'Furniture Label'!$H$1:$K$54,4,FALSE)</f>
        <v>5</v>
      </c>
      <c r="U9" s="49">
        <f t="shared" si="3"/>
        <v>290.64</v>
      </c>
    </row>
    <row r="10" spans="1:21" x14ac:dyDescent="0.45">
      <c r="A10" s="9">
        <v>42749</v>
      </c>
      <c r="B10" s="9">
        <v>42755</v>
      </c>
      <c r="C10" s="7" t="s">
        <v>52</v>
      </c>
      <c r="D10" s="7" t="s">
        <v>703</v>
      </c>
      <c r="E10" s="7" t="s">
        <v>132</v>
      </c>
      <c r="F10" s="7" t="s">
        <v>55</v>
      </c>
      <c r="G10" s="7" t="s">
        <v>13</v>
      </c>
      <c r="H10" s="7" t="s">
        <v>3228</v>
      </c>
      <c r="I10" s="7">
        <v>18.96</v>
      </c>
      <c r="J10" s="7">
        <v>2</v>
      </c>
      <c r="K10" s="7">
        <v>0</v>
      </c>
      <c r="L10" s="15">
        <v>8.532</v>
      </c>
      <c r="M10" s="19">
        <f t="shared" si="0"/>
        <v>2017</v>
      </c>
      <c r="N10" s="19">
        <f t="shared" si="1"/>
        <v>1</v>
      </c>
      <c r="O10" s="19">
        <f t="shared" si="2"/>
        <v>2</v>
      </c>
      <c r="P10" s="12">
        <f>'Furniture Label'!$B$6</f>
        <v>249479.0324058788</v>
      </c>
      <c r="Q10" s="12">
        <f>VLOOKUP(N10,'Furniture Label'!$E$1:$F$13,2,FALSE)</f>
        <v>25605.209600000006</v>
      </c>
      <c r="R10" s="12">
        <f>VLOOKUP(O10,'Furniture Label'!$H$1:$K$54,2,FALSE)</f>
        <v>7181.3099999999995</v>
      </c>
      <c r="S10" s="34">
        <f>VLOOKUP(O10,'Furniture Label'!$H$1:$K$54,3,FALSE)</f>
        <v>52</v>
      </c>
      <c r="T10" s="34">
        <f>VLOOKUP(O10,'Furniture Label'!$H$1:$K$54,4,FALSE)</f>
        <v>5</v>
      </c>
      <c r="U10" s="49">
        <f t="shared" si="3"/>
        <v>290.64</v>
      </c>
    </row>
    <row r="11" spans="1:21" x14ac:dyDescent="0.45">
      <c r="A11" s="9">
        <v>42751</v>
      </c>
      <c r="B11" s="9">
        <v>42751</v>
      </c>
      <c r="C11" s="7" t="s">
        <v>18</v>
      </c>
      <c r="D11" s="7" t="s">
        <v>19</v>
      </c>
      <c r="E11" s="7" t="s">
        <v>20</v>
      </c>
      <c r="F11" s="7" t="s">
        <v>21</v>
      </c>
      <c r="G11" s="7" t="s">
        <v>13</v>
      </c>
      <c r="H11" s="7" t="s">
        <v>3228</v>
      </c>
      <c r="I11" s="7">
        <v>27.92</v>
      </c>
      <c r="J11" s="7">
        <v>4</v>
      </c>
      <c r="K11" s="7">
        <v>0</v>
      </c>
      <c r="L11" s="15">
        <v>8.0967999999999982</v>
      </c>
      <c r="M11" s="19">
        <f t="shared" si="0"/>
        <v>2017</v>
      </c>
      <c r="N11" s="19">
        <f t="shared" si="1"/>
        <v>1</v>
      </c>
      <c r="O11" s="19">
        <f t="shared" si="2"/>
        <v>3</v>
      </c>
      <c r="P11" s="12">
        <f>'Furniture Label'!$B$6</f>
        <v>249479.0324058788</v>
      </c>
      <c r="Q11" s="12">
        <f>VLOOKUP(N11,'Furniture Label'!$E$1:$F$13,2,FALSE)</f>
        <v>25605.209600000006</v>
      </c>
      <c r="R11" s="12">
        <f>VLOOKUP(O11,'Furniture Label'!$H$1:$K$54,2,FALSE)</f>
        <v>2523.5319999999997</v>
      </c>
      <c r="S11" s="34">
        <f>VLOOKUP(O11,'Furniture Label'!$H$1:$K$54,3,FALSE)</f>
        <v>71</v>
      </c>
      <c r="T11" s="34">
        <f>VLOOKUP(O11,'Furniture Label'!$H$1:$K$54,4,FALSE)</f>
        <v>7</v>
      </c>
      <c r="U11" s="49">
        <f t="shared" si="3"/>
        <v>277.47528571428569</v>
      </c>
    </row>
    <row r="12" spans="1:21" x14ac:dyDescent="0.45">
      <c r="A12" s="9">
        <v>42751</v>
      </c>
      <c r="B12" s="9">
        <v>42751</v>
      </c>
      <c r="C12" s="7" t="s">
        <v>18</v>
      </c>
      <c r="D12" s="7" t="s">
        <v>19</v>
      </c>
      <c r="E12" s="7" t="s">
        <v>20</v>
      </c>
      <c r="F12" s="7" t="s">
        <v>21</v>
      </c>
      <c r="G12" s="7" t="s">
        <v>13</v>
      </c>
      <c r="H12" s="7" t="s">
        <v>29</v>
      </c>
      <c r="I12" s="7">
        <v>399.67200000000003</v>
      </c>
      <c r="J12" s="7">
        <v>7</v>
      </c>
      <c r="K12" s="7">
        <v>0.2</v>
      </c>
      <c r="L12" s="15">
        <v>-14.987700000000061</v>
      </c>
      <c r="M12" s="19">
        <f t="shared" si="0"/>
        <v>2017</v>
      </c>
      <c r="N12" s="19">
        <f t="shared" si="1"/>
        <v>1</v>
      </c>
      <c r="O12" s="19">
        <f t="shared" si="2"/>
        <v>3</v>
      </c>
      <c r="P12" s="12">
        <f>'Furniture Label'!$B$6</f>
        <v>249479.0324058788</v>
      </c>
      <c r="Q12" s="12">
        <f>VLOOKUP(N12,'Furniture Label'!$E$1:$F$13,2,FALSE)</f>
        <v>25605.209600000006</v>
      </c>
      <c r="R12" s="12">
        <f>VLOOKUP(O12,'Furniture Label'!$H$1:$K$54,2,FALSE)</f>
        <v>2523.5319999999997</v>
      </c>
      <c r="S12" s="34">
        <f>VLOOKUP(O12,'Furniture Label'!$H$1:$K$54,3,FALSE)</f>
        <v>71</v>
      </c>
      <c r="T12" s="34">
        <f>VLOOKUP(O12,'Furniture Label'!$H$1:$K$54,4,FALSE)</f>
        <v>7</v>
      </c>
      <c r="U12" s="49">
        <f t="shared" si="3"/>
        <v>277.47528571428569</v>
      </c>
    </row>
    <row r="13" spans="1:21" x14ac:dyDescent="0.45">
      <c r="A13" s="9">
        <v>42751</v>
      </c>
      <c r="B13" s="9">
        <v>42753</v>
      </c>
      <c r="C13" s="7" t="s">
        <v>9</v>
      </c>
      <c r="D13" s="7" t="s">
        <v>169</v>
      </c>
      <c r="E13" s="7" t="s">
        <v>123</v>
      </c>
      <c r="F13" s="7" t="s">
        <v>55</v>
      </c>
      <c r="G13" s="7" t="s">
        <v>13</v>
      </c>
      <c r="H13" s="7" t="s">
        <v>3226</v>
      </c>
      <c r="I13" s="7">
        <v>302.67</v>
      </c>
      <c r="J13" s="7">
        <v>3</v>
      </c>
      <c r="K13" s="7">
        <v>0</v>
      </c>
      <c r="L13" s="15">
        <v>72.640799999999999</v>
      </c>
      <c r="M13" s="19">
        <f t="shared" si="0"/>
        <v>2017</v>
      </c>
      <c r="N13" s="19">
        <f t="shared" si="1"/>
        <v>1</v>
      </c>
      <c r="O13" s="19">
        <f t="shared" si="2"/>
        <v>3</v>
      </c>
      <c r="P13" s="12">
        <f>'Furniture Label'!$B$6</f>
        <v>249479.0324058788</v>
      </c>
      <c r="Q13" s="12">
        <f>VLOOKUP(N13,'Furniture Label'!$E$1:$F$13,2,FALSE)</f>
        <v>25605.209600000006</v>
      </c>
      <c r="R13" s="12">
        <f>VLOOKUP(O13,'Furniture Label'!$H$1:$K$54,2,FALSE)</f>
        <v>2523.5319999999997</v>
      </c>
      <c r="S13" s="34">
        <f>VLOOKUP(O13,'Furniture Label'!$H$1:$K$54,3,FALSE)</f>
        <v>71</v>
      </c>
      <c r="T13" s="34">
        <f>VLOOKUP(O13,'Furniture Label'!$H$1:$K$54,4,FALSE)</f>
        <v>7</v>
      </c>
      <c r="U13" s="49">
        <f t="shared" si="3"/>
        <v>277.47528571428569</v>
      </c>
    </row>
    <row r="14" spans="1:21" x14ac:dyDescent="0.45">
      <c r="A14" s="9">
        <v>42754</v>
      </c>
      <c r="B14" s="9">
        <v>42759</v>
      </c>
      <c r="C14" s="7" t="s">
        <v>9</v>
      </c>
      <c r="D14" s="7" t="s">
        <v>77</v>
      </c>
      <c r="E14" s="7" t="s">
        <v>78</v>
      </c>
      <c r="F14" s="7" t="s">
        <v>79</v>
      </c>
      <c r="G14" s="7" t="s">
        <v>13</v>
      </c>
      <c r="H14" s="7" t="s">
        <v>3228</v>
      </c>
      <c r="I14" s="7">
        <v>31.968000000000004</v>
      </c>
      <c r="J14" s="7">
        <v>2</v>
      </c>
      <c r="K14" s="7">
        <v>0.2</v>
      </c>
      <c r="L14" s="15">
        <v>6.3935999999999993</v>
      </c>
      <c r="M14" s="19">
        <f t="shared" si="0"/>
        <v>2017</v>
      </c>
      <c r="N14" s="19">
        <f t="shared" si="1"/>
        <v>1</v>
      </c>
      <c r="O14" s="19">
        <f t="shared" si="2"/>
        <v>3</v>
      </c>
      <c r="P14" s="12">
        <f>'Furniture Label'!$B$6</f>
        <v>249479.0324058788</v>
      </c>
      <c r="Q14" s="12">
        <f>VLOOKUP(N14,'Furniture Label'!$E$1:$F$13,2,FALSE)</f>
        <v>25605.209600000006</v>
      </c>
      <c r="R14" s="12">
        <f>VLOOKUP(O14,'Furniture Label'!$H$1:$K$54,2,FALSE)</f>
        <v>2523.5319999999997</v>
      </c>
      <c r="S14" s="34">
        <f>VLOOKUP(O14,'Furniture Label'!$H$1:$K$54,3,FALSE)</f>
        <v>71</v>
      </c>
      <c r="T14" s="34">
        <f>VLOOKUP(O14,'Furniture Label'!$H$1:$K$54,4,FALSE)</f>
        <v>7</v>
      </c>
      <c r="U14" s="49">
        <f t="shared" si="3"/>
        <v>277.47528571428569</v>
      </c>
    </row>
    <row r="15" spans="1:21" x14ac:dyDescent="0.45">
      <c r="A15" s="9">
        <v>42754</v>
      </c>
      <c r="B15" s="9">
        <v>42759</v>
      </c>
      <c r="C15" s="7" t="s">
        <v>9</v>
      </c>
      <c r="D15" s="7" t="s">
        <v>77</v>
      </c>
      <c r="E15" s="7" t="s">
        <v>78</v>
      </c>
      <c r="F15" s="7" t="s">
        <v>79</v>
      </c>
      <c r="G15" s="7" t="s">
        <v>13</v>
      </c>
      <c r="H15" s="7" t="s">
        <v>3226</v>
      </c>
      <c r="I15" s="7">
        <v>887.27099999999984</v>
      </c>
      <c r="J15" s="7">
        <v>3</v>
      </c>
      <c r="K15" s="7">
        <v>0.3</v>
      </c>
      <c r="L15" s="15">
        <v>-63.376499999999965</v>
      </c>
      <c r="M15" s="19">
        <f t="shared" si="0"/>
        <v>2017</v>
      </c>
      <c r="N15" s="19">
        <f t="shared" si="1"/>
        <v>1</v>
      </c>
      <c r="O15" s="19">
        <f t="shared" si="2"/>
        <v>3</v>
      </c>
      <c r="P15" s="12">
        <f>'Furniture Label'!$B$6</f>
        <v>249479.0324058788</v>
      </c>
      <c r="Q15" s="12">
        <f>VLOOKUP(N15,'Furniture Label'!$E$1:$F$13,2,FALSE)</f>
        <v>25605.209600000006</v>
      </c>
      <c r="R15" s="12">
        <f>VLOOKUP(O15,'Furniture Label'!$H$1:$K$54,2,FALSE)</f>
        <v>2523.5319999999997</v>
      </c>
      <c r="S15" s="34">
        <f>VLOOKUP(O15,'Furniture Label'!$H$1:$K$54,3,FALSE)</f>
        <v>71</v>
      </c>
      <c r="T15" s="34">
        <f>VLOOKUP(O15,'Furniture Label'!$H$1:$K$54,4,FALSE)</f>
        <v>7</v>
      </c>
      <c r="U15" s="49">
        <f t="shared" si="3"/>
        <v>277.47528571428569</v>
      </c>
    </row>
    <row r="16" spans="1:21" x14ac:dyDescent="0.45">
      <c r="A16" s="9">
        <v>42755</v>
      </c>
      <c r="B16" s="9">
        <v>42758</v>
      </c>
      <c r="C16" s="7" t="s">
        <v>18</v>
      </c>
      <c r="D16" s="7" t="s">
        <v>138</v>
      </c>
      <c r="E16" s="7" t="s">
        <v>139</v>
      </c>
      <c r="F16" s="7" t="s">
        <v>79</v>
      </c>
      <c r="G16" s="7" t="s">
        <v>13</v>
      </c>
      <c r="H16" s="7" t="s">
        <v>3226</v>
      </c>
      <c r="I16" s="7">
        <v>207.84600000000003</v>
      </c>
      <c r="J16" s="7">
        <v>3</v>
      </c>
      <c r="K16" s="7">
        <v>0.1</v>
      </c>
      <c r="L16" s="15">
        <v>2.3093999999999895</v>
      </c>
      <c r="M16" s="19">
        <f t="shared" si="0"/>
        <v>2017</v>
      </c>
      <c r="N16" s="19">
        <f t="shared" si="1"/>
        <v>1</v>
      </c>
      <c r="O16" s="19">
        <f t="shared" si="2"/>
        <v>3</v>
      </c>
      <c r="P16" s="12">
        <f>'Furniture Label'!$B$6</f>
        <v>249479.0324058788</v>
      </c>
      <c r="Q16" s="12">
        <f>VLOOKUP(N16,'Furniture Label'!$E$1:$F$13,2,FALSE)</f>
        <v>25605.209600000006</v>
      </c>
      <c r="R16" s="12">
        <f>VLOOKUP(O16,'Furniture Label'!$H$1:$K$54,2,FALSE)</f>
        <v>2523.5319999999997</v>
      </c>
      <c r="S16" s="34">
        <f>VLOOKUP(O16,'Furniture Label'!$H$1:$K$54,3,FALSE)</f>
        <v>71</v>
      </c>
      <c r="T16" s="34">
        <f>VLOOKUP(O16,'Furniture Label'!$H$1:$K$54,4,FALSE)</f>
        <v>7</v>
      </c>
      <c r="U16" s="49">
        <f t="shared" si="3"/>
        <v>277.47528571428569</v>
      </c>
    </row>
    <row r="17" spans="1:21" x14ac:dyDescent="0.45">
      <c r="A17" s="9">
        <v>42756</v>
      </c>
      <c r="B17" s="9">
        <v>42760</v>
      </c>
      <c r="C17" s="7" t="s">
        <v>52</v>
      </c>
      <c r="D17" s="7" t="s">
        <v>48</v>
      </c>
      <c r="E17" s="7" t="s">
        <v>49</v>
      </c>
      <c r="F17" s="7" t="s">
        <v>21</v>
      </c>
      <c r="G17" s="7" t="s">
        <v>13</v>
      </c>
      <c r="H17" s="7" t="s">
        <v>14</v>
      </c>
      <c r="I17" s="7">
        <v>84.98</v>
      </c>
      <c r="J17" s="7">
        <v>1</v>
      </c>
      <c r="K17" s="7">
        <v>0</v>
      </c>
      <c r="L17" s="15">
        <v>18.695599999999999</v>
      </c>
      <c r="M17" s="19">
        <f t="shared" si="0"/>
        <v>2017</v>
      </c>
      <c r="N17" s="19">
        <f t="shared" si="1"/>
        <v>1</v>
      </c>
      <c r="O17" s="19">
        <f t="shared" si="2"/>
        <v>3</v>
      </c>
      <c r="P17" s="12">
        <f>'Furniture Label'!$B$6</f>
        <v>249479.0324058788</v>
      </c>
      <c r="Q17" s="12">
        <f>VLOOKUP(N17,'Furniture Label'!$E$1:$F$13,2,FALSE)</f>
        <v>25605.209600000006</v>
      </c>
      <c r="R17" s="12">
        <f>VLOOKUP(O17,'Furniture Label'!$H$1:$K$54,2,FALSE)</f>
        <v>2523.5319999999997</v>
      </c>
      <c r="S17" s="34">
        <f>VLOOKUP(O17,'Furniture Label'!$H$1:$K$54,3,FALSE)</f>
        <v>71</v>
      </c>
      <c r="T17" s="34">
        <f>VLOOKUP(O17,'Furniture Label'!$H$1:$K$54,4,FALSE)</f>
        <v>7</v>
      </c>
      <c r="U17" s="49">
        <f t="shared" si="3"/>
        <v>277.47528571428569</v>
      </c>
    </row>
    <row r="18" spans="1:21" x14ac:dyDescent="0.45">
      <c r="A18" s="9">
        <v>42758</v>
      </c>
      <c r="B18" s="9">
        <v>42760</v>
      </c>
      <c r="C18" s="7" t="s">
        <v>18</v>
      </c>
      <c r="D18" s="7" t="s">
        <v>433</v>
      </c>
      <c r="E18" s="7" t="s">
        <v>123</v>
      </c>
      <c r="F18" s="7" t="s">
        <v>55</v>
      </c>
      <c r="G18" s="7" t="s">
        <v>13</v>
      </c>
      <c r="H18" s="7" t="s">
        <v>29</v>
      </c>
      <c r="I18" s="7">
        <v>210.98</v>
      </c>
      <c r="J18" s="7">
        <v>2</v>
      </c>
      <c r="K18" s="7">
        <v>0</v>
      </c>
      <c r="L18" s="15">
        <v>21.097999999999985</v>
      </c>
      <c r="M18" s="19">
        <f t="shared" si="0"/>
        <v>2017</v>
      </c>
      <c r="N18" s="19">
        <f t="shared" si="1"/>
        <v>1</v>
      </c>
      <c r="O18" s="19">
        <f t="shared" si="2"/>
        <v>4</v>
      </c>
      <c r="P18" s="12">
        <f>'Furniture Label'!$B$6</f>
        <v>249479.0324058788</v>
      </c>
      <c r="Q18" s="12">
        <f>VLOOKUP(N18,'Furniture Label'!$E$1:$F$13,2,FALSE)</f>
        <v>25605.209600000006</v>
      </c>
      <c r="R18" s="12">
        <f>VLOOKUP(O18,'Furniture Label'!$H$1:$K$54,2,FALSE)</f>
        <v>4046.9140000000002</v>
      </c>
      <c r="S18" s="34">
        <f>VLOOKUP(O18,'Furniture Label'!$H$1:$K$54,3,FALSE)</f>
        <v>64</v>
      </c>
      <c r="T18" s="34">
        <f>VLOOKUP(O18,'Furniture Label'!$H$1:$K$54,4,FALSE)</f>
        <v>8</v>
      </c>
      <c r="U18" s="49">
        <f t="shared" si="3"/>
        <v>103.81333333333333</v>
      </c>
    </row>
    <row r="19" spans="1:21" x14ac:dyDescent="0.45">
      <c r="A19" s="9">
        <v>42761</v>
      </c>
      <c r="B19" s="9">
        <v>42766</v>
      </c>
      <c r="C19" s="7" t="s">
        <v>9</v>
      </c>
      <c r="D19" s="7" t="s">
        <v>248</v>
      </c>
      <c r="E19" s="7" t="s">
        <v>615</v>
      </c>
      <c r="F19" s="7" t="s">
        <v>12</v>
      </c>
      <c r="G19" s="7" t="s">
        <v>13</v>
      </c>
      <c r="H19" s="7" t="s">
        <v>3228</v>
      </c>
      <c r="I19" s="7">
        <v>62.72</v>
      </c>
      <c r="J19" s="7">
        <v>4</v>
      </c>
      <c r="K19" s="7">
        <v>0</v>
      </c>
      <c r="L19" s="15">
        <v>24.460799999999999</v>
      </c>
      <c r="M19" s="19">
        <f t="shared" si="0"/>
        <v>2017</v>
      </c>
      <c r="N19" s="19">
        <f t="shared" si="1"/>
        <v>1</v>
      </c>
      <c r="O19" s="19">
        <f t="shared" si="2"/>
        <v>4</v>
      </c>
      <c r="P19" s="12">
        <f>'Furniture Label'!$B$6</f>
        <v>249479.0324058788</v>
      </c>
      <c r="Q19" s="12">
        <f>VLOOKUP(N19,'Furniture Label'!$E$1:$F$13,2,FALSE)</f>
        <v>25605.209600000006</v>
      </c>
      <c r="R19" s="12">
        <f>VLOOKUP(O19,'Furniture Label'!$H$1:$K$54,2,FALSE)</f>
        <v>4046.9140000000002</v>
      </c>
      <c r="S19" s="34">
        <f>VLOOKUP(O19,'Furniture Label'!$H$1:$K$54,3,FALSE)</f>
        <v>64</v>
      </c>
      <c r="T19" s="34">
        <f>VLOOKUP(O19,'Furniture Label'!$H$1:$K$54,4,FALSE)</f>
        <v>8</v>
      </c>
      <c r="U19" s="49">
        <f t="shared" si="3"/>
        <v>103.81333333333333</v>
      </c>
    </row>
    <row r="20" spans="1:21" x14ac:dyDescent="0.45">
      <c r="A20" s="9">
        <v>42763</v>
      </c>
      <c r="B20" s="9">
        <v>42766</v>
      </c>
      <c r="C20" s="7" t="s">
        <v>52</v>
      </c>
      <c r="D20" s="7" t="s">
        <v>813</v>
      </c>
      <c r="E20" s="7" t="s">
        <v>20</v>
      </c>
      <c r="F20" s="7" t="s">
        <v>21</v>
      </c>
      <c r="G20" s="7" t="s">
        <v>13</v>
      </c>
      <c r="H20" s="7" t="s">
        <v>3228</v>
      </c>
      <c r="I20" s="7">
        <v>37.74</v>
      </c>
      <c r="J20" s="7">
        <v>3</v>
      </c>
      <c r="K20" s="7">
        <v>0</v>
      </c>
      <c r="L20" s="15">
        <v>12.831599999999996</v>
      </c>
      <c r="M20" s="19">
        <f t="shared" si="0"/>
        <v>2017</v>
      </c>
      <c r="N20" s="19">
        <f t="shared" si="1"/>
        <v>1</v>
      </c>
      <c r="O20" s="19">
        <f t="shared" si="2"/>
        <v>4</v>
      </c>
      <c r="P20" s="12">
        <f>'Furniture Label'!$B$6</f>
        <v>249479.0324058788</v>
      </c>
      <c r="Q20" s="12">
        <f>VLOOKUP(N20,'Furniture Label'!$E$1:$F$13,2,FALSE)</f>
        <v>25605.209600000006</v>
      </c>
      <c r="R20" s="12">
        <f>VLOOKUP(O20,'Furniture Label'!$H$1:$K$54,2,FALSE)</f>
        <v>4046.9140000000002</v>
      </c>
      <c r="S20" s="34">
        <f>VLOOKUP(O20,'Furniture Label'!$H$1:$K$54,3,FALSE)</f>
        <v>64</v>
      </c>
      <c r="T20" s="34">
        <f>VLOOKUP(O20,'Furniture Label'!$H$1:$K$54,4,FALSE)</f>
        <v>8</v>
      </c>
      <c r="U20" s="49">
        <f t="shared" si="3"/>
        <v>103.81333333333333</v>
      </c>
    </row>
    <row r="21" spans="1:21" x14ac:dyDescent="0.45">
      <c r="A21" s="9">
        <v>42764</v>
      </c>
      <c r="B21" s="9">
        <v>42766</v>
      </c>
      <c r="C21" s="7" t="s">
        <v>9</v>
      </c>
      <c r="D21" s="7" t="s">
        <v>2196</v>
      </c>
      <c r="E21" s="7" t="s">
        <v>244</v>
      </c>
      <c r="F21" s="7" t="s">
        <v>55</v>
      </c>
      <c r="G21" s="7" t="s">
        <v>13</v>
      </c>
      <c r="H21" s="7" t="s">
        <v>3228</v>
      </c>
      <c r="I21" s="7">
        <v>14.91</v>
      </c>
      <c r="J21" s="7">
        <v>3</v>
      </c>
      <c r="K21" s="7">
        <v>0</v>
      </c>
      <c r="L21" s="15">
        <v>4.6220999999999997</v>
      </c>
      <c r="M21" s="19">
        <f t="shared" si="0"/>
        <v>2017</v>
      </c>
      <c r="N21" s="19">
        <f t="shared" si="1"/>
        <v>1</v>
      </c>
      <c r="O21" s="19">
        <f t="shared" si="2"/>
        <v>5</v>
      </c>
      <c r="P21" s="12">
        <f>'Furniture Label'!$B$6</f>
        <v>249479.0324058788</v>
      </c>
      <c r="Q21" s="12">
        <f>VLOOKUP(N21,'Furniture Label'!$E$1:$F$13,2,FALSE)</f>
        <v>25605.209600000006</v>
      </c>
      <c r="R21" s="12">
        <f>VLOOKUP(O21,'Furniture Label'!$H$1:$K$54,2,FALSE)</f>
        <v>9874.6659999999993</v>
      </c>
      <c r="S21" s="34">
        <f>VLOOKUP(O21,'Furniture Label'!$H$1:$K$54,3,FALSE)</f>
        <v>55</v>
      </c>
      <c r="T21" s="34">
        <f>VLOOKUP(O21,'Furniture Label'!$H$1:$K$54,4,FALSE)</f>
        <v>8</v>
      </c>
      <c r="U21" s="49">
        <f t="shared" si="3"/>
        <v>122.22812500000001</v>
      </c>
    </row>
    <row r="22" spans="1:21" x14ac:dyDescent="0.45">
      <c r="A22" s="9">
        <v>42765</v>
      </c>
      <c r="B22" s="9">
        <v>42771</v>
      </c>
      <c r="C22" s="7" t="s">
        <v>18</v>
      </c>
      <c r="D22" s="7" t="s">
        <v>666</v>
      </c>
      <c r="E22" s="7" t="s">
        <v>244</v>
      </c>
      <c r="F22" s="7" t="s">
        <v>55</v>
      </c>
      <c r="G22" s="7" t="s">
        <v>13</v>
      </c>
      <c r="H22" s="7" t="s">
        <v>3228</v>
      </c>
      <c r="I22" s="7">
        <v>34.580000000000005</v>
      </c>
      <c r="J22" s="7">
        <v>7</v>
      </c>
      <c r="K22" s="7">
        <v>0</v>
      </c>
      <c r="L22" s="15">
        <v>14.523600000000002</v>
      </c>
      <c r="M22" s="19">
        <f t="shared" si="0"/>
        <v>2017</v>
      </c>
      <c r="N22" s="19">
        <f t="shared" si="1"/>
        <v>1</v>
      </c>
      <c r="O22" s="19">
        <f t="shared" si="2"/>
        <v>5</v>
      </c>
      <c r="P22" s="12">
        <f>'Furniture Label'!$B$6</f>
        <v>249479.0324058788</v>
      </c>
      <c r="Q22" s="12">
        <f>VLOOKUP(N22,'Furniture Label'!$E$1:$F$13,2,FALSE)</f>
        <v>25605.209600000006</v>
      </c>
      <c r="R22" s="12">
        <f>VLOOKUP(O22,'Furniture Label'!$H$1:$K$54,2,FALSE)</f>
        <v>9874.6659999999993</v>
      </c>
      <c r="S22" s="34">
        <f>VLOOKUP(O22,'Furniture Label'!$H$1:$K$54,3,FALSE)</f>
        <v>55</v>
      </c>
      <c r="T22" s="34">
        <f>VLOOKUP(O22,'Furniture Label'!$H$1:$K$54,4,FALSE)</f>
        <v>8</v>
      </c>
      <c r="U22" s="49">
        <f t="shared" si="3"/>
        <v>122.22812500000001</v>
      </c>
    </row>
    <row r="23" spans="1:21" x14ac:dyDescent="0.45">
      <c r="A23" s="9">
        <v>42765</v>
      </c>
      <c r="B23" s="9">
        <v>42772</v>
      </c>
      <c r="C23" s="7" t="s">
        <v>52</v>
      </c>
      <c r="D23" s="7" t="s">
        <v>67</v>
      </c>
      <c r="E23" s="7" t="s">
        <v>20</v>
      </c>
      <c r="F23" s="7" t="s">
        <v>21</v>
      </c>
      <c r="G23" s="7" t="s">
        <v>13</v>
      </c>
      <c r="H23" s="7" t="s">
        <v>3226</v>
      </c>
      <c r="I23" s="7">
        <v>120.78399999999999</v>
      </c>
      <c r="J23" s="7">
        <v>1</v>
      </c>
      <c r="K23" s="7">
        <v>0.2</v>
      </c>
      <c r="L23" s="15">
        <v>-13.588200000000001</v>
      </c>
      <c r="M23" s="19">
        <f t="shared" si="0"/>
        <v>2017</v>
      </c>
      <c r="N23" s="19">
        <f t="shared" si="1"/>
        <v>1</v>
      </c>
      <c r="O23" s="19">
        <f t="shared" si="2"/>
        <v>5</v>
      </c>
      <c r="P23" s="12">
        <f>'Furniture Label'!$B$6</f>
        <v>249479.0324058788</v>
      </c>
      <c r="Q23" s="12">
        <f>VLOOKUP(N23,'Furniture Label'!$E$1:$F$13,2,FALSE)</f>
        <v>25605.209600000006</v>
      </c>
      <c r="R23" s="12">
        <f>VLOOKUP(O23,'Furniture Label'!$H$1:$K$54,2,FALSE)</f>
        <v>9874.6659999999993</v>
      </c>
      <c r="S23" s="34">
        <f>VLOOKUP(O23,'Furniture Label'!$H$1:$K$54,3,FALSE)</f>
        <v>55</v>
      </c>
      <c r="T23" s="34">
        <f>VLOOKUP(O23,'Furniture Label'!$H$1:$K$54,4,FALSE)</f>
        <v>8</v>
      </c>
      <c r="U23" s="49">
        <f t="shared" si="3"/>
        <v>122.22812500000001</v>
      </c>
    </row>
    <row r="24" spans="1:21" x14ac:dyDescent="0.45">
      <c r="A24" s="9">
        <v>42765</v>
      </c>
      <c r="B24" s="9">
        <v>42770</v>
      </c>
      <c r="C24" s="7" t="s">
        <v>9</v>
      </c>
      <c r="D24" s="7" t="s">
        <v>685</v>
      </c>
      <c r="E24" s="7" t="s">
        <v>28</v>
      </c>
      <c r="F24" s="7" t="s">
        <v>12</v>
      </c>
      <c r="G24" s="7" t="s">
        <v>13</v>
      </c>
      <c r="H24" s="7" t="s">
        <v>3226</v>
      </c>
      <c r="I24" s="7">
        <v>419.13599999999997</v>
      </c>
      <c r="J24" s="7">
        <v>4</v>
      </c>
      <c r="K24" s="7">
        <v>0.2</v>
      </c>
      <c r="L24" s="15">
        <v>-68.1096</v>
      </c>
      <c r="M24" s="19">
        <f t="shared" si="0"/>
        <v>2017</v>
      </c>
      <c r="N24" s="19">
        <f t="shared" si="1"/>
        <v>1</v>
      </c>
      <c r="O24" s="19">
        <f t="shared" si="2"/>
        <v>5</v>
      </c>
      <c r="P24" s="12">
        <f>'Furniture Label'!$B$6</f>
        <v>249479.0324058788</v>
      </c>
      <c r="Q24" s="12">
        <f>VLOOKUP(N24,'Furniture Label'!$E$1:$F$13,2,FALSE)</f>
        <v>25605.209600000006</v>
      </c>
      <c r="R24" s="12">
        <f>VLOOKUP(O24,'Furniture Label'!$H$1:$K$54,2,FALSE)</f>
        <v>9874.6659999999993</v>
      </c>
      <c r="S24" s="34">
        <f>VLOOKUP(O24,'Furniture Label'!$H$1:$K$54,3,FALSE)</f>
        <v>55</v>
      </c>
      <c r="T24" s="34">
        <f>VLOOKUP(O24,'Furniture Label'!$H$1:$K$54,4,FALSE)</f>
        <v>8</v>
      </c>
      <c r="U24" s="49">
        <f t="shared" si="3"/>
        <v>122.22812500000001</v>
      </c>
    </row>
    <row r="25" spans="1:21" x14ac:dyDescent="0.45">
      <c r="A25" s="9">
        <v>42765</v>
      </c>
      <c r="B25" s="9">
        <v>42772</v>
      </c>
      <c r="C25" s="7" t="s">
        <v>9</v>
      </c>
      <c r="D25" s="7" t="s">
        <v>227</v>
      </c>
      <c r="E25" s="7" t="s">
        <v>110</v>
      </c>
      <c r="F25" s="7" t="s">
        <v>55</v>
      </c>
      <c r="G25" s="7" t="s">
        <v>13</v>
      </c>
      <c r="H25" s="7" t="s">
        <v>29</v>
      </c>
      <c r="I25" s="7">
        <v>69.375</v>
      </c>
      <c r="J25" s="7">
        <v>1</v>
      </c>
      <c r="K25" s="7">
        <v>0.5</v>
      </c>
      <c r="L25" s="15">
        <v>-47.174999999999997</v>
      </c>
      <c r="M25" s="19">
        <f t="shared" si="0"/>
        <v>2017</v>
      </c>
      <c r="N25" s="19">
        <f t="shared" si="1"/>
        <v>1</v>
      </c>
      <c r="O25" s="19">
        <f t="shared" si="2"/>
        <v>5</v>
      </c>
      <c r="P25" s="12">
        <f>'Furniture Label'!$B$6</f>
        <v>249479.0324058788</v>
      </c>
      <c r="Q25" s="12">
        <f>VLOOKUP(N25,'Furniture Label'!$E$1:$F$13,2,FALSE)</f>
        <v>25605.209600000006</v>
      </c>
      <c r="R25" s="12">
        <f>VLOOKUP(O25,'Furniture Label'!$H$1:$K$54,2,FALSE)</f>
        <v>9874.6659999999993</v>
      </c>
      <c r="S25" s="34">
        <f>VLOOKUP(O25,'Furniture Label'!$H$1:$K$54,3,FALSE)</f>
        <v>55</v>
      </c>
      <c r="T25" s="34">
        <f>VLOOKUP(O25,'Furniture Label'!$H$1:$K$54,4,FALSE)</f>
        <v>8</v>
      </c>
      <c r="U25" s="49">
        <f t="shared" si="3"/>
        <v>122.22812500000001</v>
      </c>
    </row>
    <row r="26" spans="1:21" x14ac:dyDescent="0.45">
      <c r="A26" s="9">
        <v>42768</v>
      </c>
      <c r="B26" s="9">
        <v>42773</v>
      </c>
      <c r="C26" s="7" t="s">
        <v>9</v>
      </c>
      <c r="D26" s="7" t="s">
        <v>19</v>
      </c>
      <c r="E26" s="7" t="s">
        <v>20</v>
      </c>
      <c r="F26" s="7" t="s">
        <v>21</v>
      </c>
      <c r="G26" s="7" t="s">
        <v>13</v>
      </c>
      <c r="H26" s="7" t="s">
        <v>3228</v>
      </c>
      <c r="I26" s="7">
        <v>86.26</v>
      </c>
      <c r="J26" s="7">
        <v>2</v>
      </c>
      <c r="K26" s="7">
        <v>0</v>
      </c>
      <c r="L26" s="15">
        <v>29.328400000000002</v>
      </c>
      <c r="M26" s="19">
        <f t="shared" si="0"/>
        <v>2017</v>
      </c>
      <c r="N26" s="19">
        <f t="shared" si="1"/>
        <v>2</v>
      </c>
      <c r="O26" s="19">
        <f t="shared" si="2"/>
        <v>5</v>
      </c>
      <c r="P26" s="12">
        <f>'Furniture Label'!$B$6</f>
        <v>249479.0324058788</v>
      </c>
      <c r="Q26" s="12">
        <f>VLOOKUP(N26,'Furniture Label'!$E$1:$F$13,2,FALSE)</f>
        <v>8899.5829999999987</v>
      </c>
      <c r="R26" s="12">
        <f>VLOOKUP(O26,'Furniture Label'!$H$1:$K$54,2,FALSE)</f>
        <v>9874.6659999999993</v>
      </c>
      <c r="S26" s="34">
        <f>VLOOKUP(O26,'Furniture Label'!$H$1:$K$54,3,FALSE)</f>
        <v>55</v>
      </c>
      <c r="T26" s="34">
        <f>VLOOKUP(O26,'Furniture Label'!$H$1:$K$54,4,FALSE)</f>
        <v>8</v>
      </c>
      <c r="U26" s="49">
        <f t="shared" si="3"/>
        <v>122.22812500000001</v>
      </c>
    </row>
    <row r="27" spans="1:21" x14ac:dyDescent="0.45">
      <c r="A27" s="9">
        <v>42768</v>
      </c>
      <c r="B27" s="9">
        <v>42773</v>
      </c>
      <c r="C27" s="7" t="s">
        <v>18</v>
      </c>
      <c r="D27" s="7" t="s">
        <v>466</v>
      </c>
      <c r="E27" s="7" t="s">
        <v>20</v>
      </c>
      <c r="F27" s="7" t="s">
        <v>21</v>
      </c>
      <c r="G27" s="7" t="s">
        <v>13</v>
      </c>
      <c r="H27" s="7" t="s">
        <v>3228</v>
      </c>
      <c r="I27" s="7">
        <v>210.58</v>
      </c>
      <c r="J27" s="7">
        <v>2</v>
      </c>
      <c r="K27" s="7">
        <v>0</v>
      </c>
      <c r="L27" s="15">
        <v>12.634799999999984</v>
      </c>
      <c r="M27" s="19">
        <f t="shared" si="0"/>
        <v>2017</v>
      </c>
      <c r="N27" s="19">
        <f t="shared" si="1"/>
        <v>2</v>
      </c>
      <c r="O27" s="19">
        <f t="shared" si="2"/>
        <v>5</v>
      </c>
      <c r="P27" s="12">
        <f>'Furniture Label'!$B$6</f>
        <v>249479.0324058788</v>
      </c>
      <c r="Q27" s="12">
        <f>VLOOKUP(N27,'Furniture Label'!$E$1:$F$13,2,FALSE)</f>
        <v>8899.5829999999987</v>
      </c>
      <c r="R27" s="12">
        <f>VLOOKUP(O27,'Furniture Label'!$H$1:$K$54,2,FALSE)</f>
        <v>9874.6659999999993</v>
      </c>
      <c r="S27" s="34">
        <f>VLOOKUP(O27,'Furniture Label'!$H$1:$K$54,3,FALSE)</f>
        <v>55</v>
      </c>
      <c r="T27" s="34">
        <f>VLOOKUP(O27,'Furniture Label'!$H$1:$K$54,4,FALSE)</f>
        <v>8</v>
      </c>
      <c r="U27" s="49">
        <f t="shared" si="3"/>
        <v>122.22812500000001</v>
      </c>
    </row>
    <row r="28" spans="1:21" x14ac:dyDescent="0.45">
      <c r="A28" s="9">
        <v>42769</v>
      </c>
      <c r="B28" s="9">
        <v>42773</v>
      </c>
      <c r="C28" s="7" t="s">
        <v>52</v>
      </c>
      <c r="D28" s="7" t="s">
        <v>156</v>
      </c>
      <c r="E28" s="7" t="s">
        <v>110</v>
      </c>
      <c r="F28" s="7" t="s">
        <v>55</v>
      </c>
      <c r="G28" s="7" t="s">
        <v>13</v>
      </c>
      <c r="H28" s="7" t="s">
        <v>3228</v>
      </c>
      <c r="I28" s="7">
        <v>22.200000000000003</v>
      </c>
      <c r="J28" s="7">
        <v>1</v>
      </c>
      <c r="K28" s="7">
        <v>0.6</v>
      </c>
      <c r="L28" s="15">
        <v>-26.084999999999994</v>
      </c>
      <c r="M28" s="19">
        <f t="shared" si="0"/>
        <v>2017</v>
      </c>
      <c r="N28" s="19">
        <f t="shared" si="1"/>
        <v>2</v>
      </c>
      <c r="O28" s="19">
        <f t="shared" si="2"/>
        <v>5</v>
      </c>
      <c r="P28" s="12">
        <f>'Furniture Label'!$B$6</f>
        <v>249479.0324058788</v>
      </c>
      <c r="Q28" s="12">
        <f>VLOOKUP(N28,'Furniture Label'!$E$1:$F$13,2,FALSE)</f>
        <v>8899.5829999999987</v>
      </c>
      <c r="R28" s="12">
        <f>VLOOKUP(O28,'Furniture Label'!$H$1:$K$54,2,FALSE)</f>
        <v>9874.6659999999993</v>
      </c>
      <c r="S28" s="34">
        <f>VLOOKUP(O28,'Furniture Label'!$H$1:$K$54,3,FALSE)</f>
        <v>55</v>
      </c>
      <c r="T28" s="34">
        <f>VLOOKUP(O28,'Furniture Label'!$H$1:$K$54,4,FALSE)</f>
        <v>8</v>
      </c>
      <c r="U28" s="49">
        <f t="shared" si="3"/>
        <v>122.22812500000001</v>
      </c>
    </row>
    <row r="29" spans="1:21" x14ac:dyDescent="0.45">
      <c r="A29" s="9">
        <v>42772</v>
      </c>
      <c r="B29" s="9">
        <v>42775</v>
      </c>
      <c r="C29" s="7" t="s">
        <v>9</v>
      </c>
      <c r="D29" s="7" t="s">
        <v>548</v>
      </c>
      <c r="E29" s="7" t="s">
        <v>165</v>
      </c>
      <c r="F29" s="7" t="s">
        <v>12</v>
      </c>
      <c r="G29" s="7" t="s">
        <v>13</v>
      </c>
      <c r="H29" s="7" t="s">
        <v>14</v>
      </c>
      <c r="I29" s="7">
        <v>359.96999999999997</v>
      </c>
      <c r="J29" s="7">
        <v>3</v>
      </c>
      <c r="K29" s="7">
        <v>0</v>
      </c>
      <c r="L29" s="15">
        <v>79.193399999999968</v>
      </c>
      <c r="M29" s="19">
        <f t="shared" si="0"/>
        <v>2017</v>
      </c>
      <c r="N29" s="19">
        <f t="shared" si="1"/>
        <v>2</v>
      </c>
      <c r="O29" s="19">
        <f t="shared" si="2"/>
        <v>6</v>
      </c>
      <c r="P29" s="12">
        <f>'Furniture Label'!$B$6</f>
        <v>249479.0324058788</v>
      </c>
      <c r="Q29" s="12">
        <f>VLOOKUP(N29,'Furniture Label'!$E$1:$F$13,2,FALSE)</f>
        <v>8899.5829999999987</v>
      </c>
      <c r="R29" s="12">
        <f>VLOOKUP(O29,'Furniture Label'!$H$1:$K$54,2,FALSE)</f>
        <v>3745.5160000000005</v>
      </c>
      <c r="S29" s="34">
        <f>VLOOKUP(O29,'Furniture Label'!$H$1:$K$54,3,FALSE)</f>
        <v>50</v>
      </c>
      <c r="T29" s="34">
        <f>VLOOKUP(O29,'Furniture Label'!$H$1:$K$54,4,FALSE)</f>
        <v>5</v>
      </c>
      <c r="U29" s="49">
        <f t="shared" si="3"/>
        <v>277.22071428571428</v>
      </c>
    </row>
    <row r="30" spans="1:21" x14ac:dyDescent="0.45">
      <c r="A30" s="9">
        <v>42772</v>
      </c>
      <c r="B30" s="9">
        <v>42777</v>
      </c>
      <c r="C30" s="7" t="s">
        <v>9</v>
      </c>
      <c r="D30" s="7" t="s">
        <v>138</v>
      </c>
      <c r="E30" s="7" t="s">
        <v>139</v>
      </c>
      <c r="F30" s="7" t="s">
        <v>79</v>
      </c>
      <c r="G30" s="7" t="s">
        <v>13</v>
      </c>
      <c r="H30" s="7" t="s">
        <v>14</v>
      </c>
      <c r="I30" s="7">
        <v>240.78400000000002</v>
      </c>
      <c r="J30" s="7">
        <v>1</v>
      </c>
      <c r="K30" s="7">
        <v>0.2</v>
      </c>
      <c r="L30" s="15">
        <v>30.097999999999978</v>
      </c>
      <c r="M30" s="19">
        <f t="shared" si="0"/>
        <v>2017</v>
      </c>
      <c r="N30" s="19">
        <f t="shared" si="1"/>
        <v>2</v>
      </c>
      <c r="O30" s="19">
        <f t="shared" si="2"/>
        <v>6</v>
      </c>
      <c r="P30" s="12">
        <f>'Furniture Label'!$B$6</f>
        <v>249479.0324058788</v>
      </c>
      <c r="Q30" s="12">
        <f>VLOOKUP(N30,'Furniture Label'!$E$1:$F$13,2,FALSE)</f>
        <v>8899.5829999999987</v>
      </c>
      <c r="R30" s="12">
        <f>VLOOKUP(O30,'Furniture Label'!$H$1:$K$54,2,FALSE)</f>
        <v>3745.5160000000005</v>
      </c>
      <c r="S30" s="34">
        <f>VLOOKUP(O30,'Furniture Label'!$H$1:$K$54,3,FALSE)</f>
        <v>50</v>
      </c>
      <c r="T30" s="34">
        <f>VLOOKUP(O30,'Furniture Label'!$H$1:$K$54,4,FALSE)</f>
        <v>5</v>
      </c>
      <c r="U30" s="49">
        <f t="shared" si="3"/>
        <v>277.22071428571428</v>
      </c>
    </row>
    <row r="31" spans="1:21" x14ac:dyDescent="0.45">
      <c r="A31" s="9">
        <v>42775</v>
      </c>
      <c r="B31" s="9">
        <v>42780</v>
      </c>
      <c r="C31" s="7" t="s">
        <v>9</v>
      </c>
      <c r="D31" s="7" t="s">
        <v>95</v>
      </c>
      <c r="E31" s="7" t="s">
        <v>54</v>
      </c>
      <c r="F31" s="7" t="s">
        <v>55</v>
      </c>
      <c r="G31" s="7" t="s">
        <v>13</v>
      </c>
      <c r="H31" s="7" t="s">
        <v>3228</v>
      </c>
      <c r="I31" s="7">
        <v>3.9840000000000004</v>
      </c>
      <c r="J31" s="7">
        <v>2</v>
      </c>
      <c r="K31" s="7">
        <v>0.6</v>
      </c>
      <c r="L31" s="15">
        <v>-2.6892000000000005</v>
      </c>
      <c r="M31" s="19">
        <f t="shared" si="0"/>
        <v>2017</v>
      </c>
      <c r="N31" s="19">
        <f t="shared" si="1"/>
        <v>2</v>
      </c>
      <c r="O31" s="19">
        <f t="shared" si="2"/>
        <v>6</v>
      </c>
      <c r="P31" s="12">
        <f>'Furniture Label'!$B$6</f>
        <v>249479.0324058788</v>
      </c>
      <c r="Q31" s="12">
        <f>VLOOKUP(N31,'Furniture Label'!$E$1:$F$13,2,FALSE)</f>
        <v>8899.5829999999987</v>
      </c>
      <c r="R31" s="12">
        <f>VLOOKUP(O31,'Furniture Label'!$H$1:$K$54,2,FALSE)</f>
        <v>3745.5160000000005</v>
      </c>
      <c r="S31" s="34">
        <f>VLOOKUP(O31,'Furniture Label'!$H$1:$K$54,3,FALSE)</f>
        <v>50</v>
      </c>
      <c r="T31" s="34">
        <f>VLOOKUP(O31,'Furniture Label'!$H$1:$K$54,4,FALSE)</f>
        <v>5</v>
      </c>
      <c r="U31" s="49">
        <f t="shared" si="3"/>
        <v>277.22071428571428</v>
      </c>
    </row>
    <row r="32" spans="1:21" x14ac:dyDescent="0.45">
      <c r="A32" s="9">
        <v>42775</v>
      </c>
      <c r="B32" s="9">
        <v>42780</v>
      </c>
      <c r="C32" s="7" t="s">
        <v>18</v>
      </c>
      <c r="D32" s="7" t="s">
        <v>19</v>
      </c>
      <c r="E32" s="7" t="s">
        <v>20</v>
      </c>
      <c r="F32" s="7" t="s">
        <v>21</v>
      </c>
      <c r="G32" s="7" t="s">
        <v>13</v>
      </c>
      <c r="H32" s="7" t="s">
        <v>3228</v>
      </c>
      <c r="I32" s="7">
        <v>21.12</v>
      </c>
      <c r="J32" s="7">
        <v>4</v>
      </c>
      <c r="K32" s="7">
        <v>0</v>
      </c>
      <c r="L32" s="15">
        <v>6.5471999999999984</v>
      </c>
      <c r="M32" s="19">
        <f t="shared" si="0"/>
        <v>2017</v>
      </c>
      <c r="N32" s="19">
        <f t="shared" si="1"/>
        <v>2</v>
      </c>
      <c r="O32" s="19">
        <f t="shared" si="2"/>
        <v>6</v>
      </c>
      <c r="P32" s="12">
        <f>'Furniture Label'!$B$6</f>
        <v>249479.0324058788</v>
      </c>
      <c r="Q32" s="12">
        <f>VLOOKUP(N32,'Furniture Label'!$E$1:$F$13,2,FALSE)</f>
        <v>8899.5829999999987</v>
      </c>
      <c r="R32" s="12">
        <f>VLOOKUP(O32,'Furniture Label'!$H$1:$K$54,2,FALSE)</f>
        <v>3745.5160000000005</v>
      </c>
      <c r="S32" s="34">
        <f>VLOOKUP(O32,'Furniture Label'!$H$1:$K$54,3,FALSE)</f>
        <v>50</v>
      </c>
      <c r="T32" s="34">
        <f>VLOOKUP(O32,'Furniture Label'!$H$1:$K$54,4,FALSE)</f>
        <v>5</v>
      </c>
      <c r="U32" s="49">
        <f t="shared" si="3"/>
        <v>277.22071428571428</v>
      </c>
    </row>
    <row r="33" spans="1:21" x14ac:dyDescent="0.45">
      <c r="A33" s="9">
        <v>42776</v>
      </c>
      <c r="B33" s="9">
        <v>42780</v>
      </c>
      <c r="C33" s="7" t="s">
        <v>52</v>
      </c>
      <c r="D33" s="7" t="s">
        <v>1790</v>
      </c>
      <c r="E33" s="7" t="s">
        <v>20</v>
      </c>
      <c r="F33" s="7" t="s">
        <v>21</v>
      </c>
      <c r="G33" s="7" t="s">
        <v>13</v>
      </c>
      <c r="H33" s="7" t="s">
        <v>14</v>
      </c>
      <c r="I33" s="7">
        <v>203.98299999999998</v>
      </c>
      <c r="J33" s="7">
        <v>2</v>
      </c>
      <c r="K33" s="7">
        <v>0.15</v>
      </c>
      <c r="L33" s="15">
        <v>16.798599999999979</v>
      </c>
      <c r="M33" s="19">
        <f t="shared" si="0"/>
        <v>2017</v>
      </c>
      <c r="N33" s="19">
        <f t="shared" si="1"/>
        <v>2</v>
      </c>
      <c r="O33" s="19">
        <f t="shared" si="2"/>
        <v>6</v>
      </c>
      <c r="P33" s="12">
        <f>'Furniture Label'!$B$6</f>
        <v>249479.0324058788</v>
      </c>
      <c r="Q33" s="12">
        <f>VLOOKUP(N33,'Furniture Label'!$E$1:$F$13,2,FALSE)</f>
        <v>8899.5829999999987</v>
      </c>
      <c r="R33" s="12">
        <f>VLOOKUP(O33,'Furniture Label'!$H$1:$K$54,2,FALSE)</f>
        <v>3745.5160000000005</v>
      </c>
      <c r="S33" s="34">
        <f>VLOOKUP(O33,'Furniture Label'!$H$1:$K$54,3,FALSE)</f>
        <v>50</v>
      </c>
      <c r="T33" s="34">
        <f>VLOOKUP(O33,'Furniture Label'!$H$1:$K$54,4,FALSE)</f>
        <v>5</v>
      </c>
      <c r="U33" s="49">
        <f t="shared" si="3"/>
        <v>277.22071428571428</v>
      </c>
    </row>
    <row r="34" spans="1:21" x14ac:dyDescent="0.45">
      <c r="A34" s="9">
        <v>42777</v>
      </c>
      <c r="B34" s="9">
        <v>42779</v>
      </c>
      <c r="C34" s="7" t="s">
        <v>18</v>
      </c>
      <c r="D34" s="7" t="s">
        <v>48</v>
      </c>
      <c r="E34" s="7" t="s">
        <v>49</v>
      </c>
      <c r="F34" s="7" t="s">
        <v>21</v>
      </c>
      <c r="G34" s="7" t="s">
        <v>13</v>
      </c>
      <c r="H34" s="7" t="s">
        <v>3226</v>
      </c>
      <c r="I34" s="7">
        <v>963.13600000000008</v>
      </c>
      <c r="J34" s="7">
        <v>4</v>
      </c>
      <c r="K34" s="7">
        <v>0.2</v>
      </c>
      <c r="L34" s="15">
        <v>108.35279999999986</v>
      </c>
      <c r="M34" s="19">
        <f t="shared" si="0"/>
        <v>2017</v>
      </c>
      <c r="N34" s="19">
        <f t="shared" si="1"/>
        <v>2</v>
      </c>
      <c r="O34" s="19">
        <f t="shared" si="2"/>
        <v>6</v>
      </c>
      <c r="P34" s="12">
        <f>'Furniture Label'!$B$6</f>
        <v>249479.0324058788</v>
      </c>
      <c r="Q34" s="12">
        <f>VLOOKUP(N34,'Furniture Label'!$E$1:$F$13,2,FALSE)</f>
        <v>8899.5829999999987</v>
      </c>
      <c r="R34" s="12">
        <f>VLOOKUP(O34,'Furniture Label'!$H$1:$K$54,2,FALSE)</f>
        <v>3745.5160000000005</v>
      </c>
      <c r="S34" s="34">
        <f>VLOOKUP(O34,'Furniture Label'!$H$1:$K$54,3,FALSE)</f>
        <v>50</v>
      </c>
      <c r="T34" s="34">
        <f>VLOOKUP(O34,'Furniture Label'!$H$1:$K$54,4,FALSE)</f>
        <v>5</v>
      </c>
      <c r="U34" s="49">
        <f t="shared" si="3"/>
        <v>277.22071428571428</v>
      </c>
    </row>
    <row r="35" spans="1:21" x14ac:dyDescent="0.45">
      <c r="A35" s="9">
        <v>42777</v>
      </c>
      <c r="B35" s="9">
        <v>42780</v>
      </c>
      <c r="C35" s="7" t="s">
        <v>9</v>
      </c>
      <c r="D35" s="7" t="s">
        <v>248</v>
      </c>
      <c r="E35" s="7" t="s">
        <v>249</v>
      </c>
      <c r="F35" s="7" t="s">
        <v>79</v>
      </c>
      <c r="G35" s="7" t="s">
        <v>13</v>
      </c>
      <c r="H35" s="7" t="s">
        <v>3228</v>
      </c>
      <c r="I35" s="7">
        <v>147.56800000000001</v>
      </c>
      <c r="J35" s="7">
        <v>2</v>
      </c>
      <c r="K35" s="7">
        <v>0.2</v>
      </c>
      <c r="L35" s="15">
        <v>-3.6892000000000067</v>
      </c>
      <c r="M35" s="19">
        <f t="shared" si="0"/>
        <v>2017</v>
      </c>
      <c r="N35" s="19">
        <f t="shared" si="1"/>
        <v>2</v>
      </c>
      <c r="O35" s="19">
        <f t="shared" si="2"/>
        <v>6</v>
      </c>
      <c r="P35" s="12">
        <f>'Furniture Label'!$B$6</f>
        <v>249479.0324058788</v>
      </c>
      <c r="Q35" s="12">
        <f>VLOOKUP(N35,'Furniture Label'!$E$1:$F$13,2,FALSE)</f>
        <v>8899.5829999999987</v>
      </c>
      <c r="R35" s="12">
        <f>VLOOKUP(O35,'Furniture Label'!$H$1:$K$54,2,FALSE)</f>
        <v>3745.5160000000005</v>
      </c>
      <c r="S35" s="34">
        <f>VLOOKUP(O35,'Furniture Label'!$H$1:$K$54,3,FALSE)</f>
        <v>50</v>
      </c>
      <c r="T35" s="34">
        <f>VLOOKUP(O35,'Furniture Label'!$H$1:$K$54,4,FALSE)</f>
        <v>5</v>
      </c>
      <c r="U35" s="49">
        <f t="shared" si="3"/>
        <v>277.22071428571428</v>
      </c>
    </row>
    <row r="36" spans="1:21" x14ac:dyDescent="0.45">
      <c r="A36" s="9">
        <v>42779</v>
      </c>
      <c r="B36" s="9">
        <v>42785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3228</v>
      </c>
      <c r="I36" s="7">
        <v>107.53</v>
      </c>
      <c r="J36" s="7">
        <v>1</v>
      </c>
      <c r="K36" s="7">
        <v>0</v>
      </c>
      <c r="L36" s="15">
        <v>21.506</v>
      </c>
      <c r="M36" s="19">
        <f t="shared" si="0"/>
        <v>2017</v>
      </c>
      <c r="N36" s="19">
        <f t="shared" si="1"/>
        <v>2</v>
      </c>
      <c r="O36" s="19">
        <f t="shared" si="2"/>
        <v>7</v>
      </c>
      <c r="P36" s="12">
        <f>'Furniture Label'!$B$6</f>
        <v>249479.0324058788</v>
      </c>
      <c r="Q36" s="12">
        <f>VLOOKUP(N36,'Furniture Label'!$E$1:$F$13,2,FALSE)</f>
        <v>8899.5829999999987</v>
      </c>
      <c r="R36" s="12">
        <f>VLOOKUP(O36,'Furniture Label'!$H$1:$K$54,2,FALSE)</f>
        <v>2265.8220000000001</v>
      </c>
      <c r="S36" s="34">
        <f>VLOOKUP(O36,'Furniture Label'!$H$1:$K$54,3,FALSE)</f>
        <v>23</v>
      </c>
      <c r="T36" s="34">
        <f>VLOOKUP(O36,'Furniture Label'!$H$1:$K$54,4,FALSE)</f>
        <v>4</v>
      </c>
      <c r="U36" s="49">
        <f t="shared" si="3"/>
        <v>333.91879999999998</v>
      </c>
    </row>
    <row r="37" spans="1:21" x14ac:dyDescent="0.45">
      <c r="A37" s="9">
        <v>42782</v>
      </c>
      <c r="B37" s="9">
        <v>42787</v>
      </c>
      <c r="C37" s="7" t="s">
        <v>9</v>
      </c>
      <c r="D37" s="7" t="s">
        <v>183</v>
      </c>
      <c r="E37" s="7" t="s">
        <v>110</v>
      </c>
      <c r="F37" s="7" t="s">
        <v>55</v>
      </c>
      <c r="G37" s="7" t="s">
        <v>13</v>
      </c>
      <c r="H37" s="7" t="s">
        <v>3226</v>
      </c>
      <c r="I37" s="7">
        <v>600.55799999999999</v>
      </c>
      <c r="J37" s="7">
        <v>3</v>
      </c>
      <c r="K37" s="7">
        <v>0.3</v>
      </c>
      <c r="L37" s="15">
        <v>-8.5794000000000779</v>
      </c>
      <c r="M37" s="19">
        <f t="shared" si="0"/>
        <v>2017</v>
      </c>
      <c r="N37" s="19">
        <f t="shared" si="1"/>
        <v>2</v>
      </c>
      <c r="O37" s="19">
        <f t="shared" si="2"/>
        <v>7</v>
      </c>
      <c r="P37" s="12">
        <f>'Furniture Label'!$B$6</f>
        <v>249479.0324058788</v>
      </c>
      <c r="Q37" s="12">
        <f>VLOOKUP(N37,'Furniture Label'!$E$1:$F$13,2,FALSE)</f>
        <v>8899.5829999999987</v>
      </c>
      <c r="R37" s="12">
        <f>VLOOKUP(O37,'Furniture Label'!$H$1:$K$54,2,FALSE)</f>
        <v>2265.8220000000001</v>
      </c>
      <c r="S37" s="34">
        <f>VLOOKUP(O37,'Furniture Label'!$H$1:$K$54,3,FALSE)</f>
        <v>23</v>
      </c>
      <c r="T37" s="34">
        <f>VLOOKUP(O37,'Furniture Label'!$H$1:$K$54,4,FALSE)</f>
        <v>4</v>
      </c>
      <c r="U37" s="49">
        <f t="shared" si="3"/>
        <v>333.91879999999998</v>
      </c>
    </row>
    <row r="38" spans="1:21" x14ac:dyDescent="0.45">
      <c r="A38" s="9">
        <v>42782</v>
      </c>
      <c r="B38" s="9">
        <v>42787</v>
      </c>
      <c r="C38" s="7" t="s">
        <v>9</v>
      </c>
      <c r="D38" s="7" t="s">
        <v>183</v>
      </c>
      <c r="E38" s="7" t="s">
        <v>110</v>
      </c>
      <c r="F38" s="7" t="s">
        <v>55</v>
      </c>
      <c r="G38" s="7" t="s">
        <v>13</v>
      </c>
      <c r="H38" s="7" t="s">
        <v>3228</v>
      </c>
      <c r="I38" s="7">
        <v>7.6920000000000002</v>
      </c>
      <c r="J38" s="7">
        <v>1</v>
      </c>
      <c r="K38" s="7">
        <v>0.6</v>
      </c>
      <c r="L38" s="15">
        <v>-3.6536999999999988</v>
      </c>
      <c r="M38" s="19">
        <f t="shared" si="0"/>
        <v>2017</v>
      </c>
      <c r="N38" s="19">
        <f t="shared" si="1"/>
        <v>2</v>
      </c>
      <c r="O38" s="19">
        <f t="shared" si="2"/>
        <v>7</v>
      </c>
      <c r="P38" s="12">
        <f>'Furniture Label'!$B$6</f>
        <v>249479.0324058788</v>
      </c>
      <c r="Q38" s="12">
        <f>VLOOKUP(N38,'Furniture Label'!$E$1:$F$13,2,FALSE)</f>
        <v>8899.5829999999987</v>
      </c>
      <c r="R38" s="12">
        <f>VLOOKUP(O38,'Furniture Label'!$H$1:$K$54,2,FALSE)</f>
        <v>2265.8220000000001</v>
      </c>
      <c r="S38" s="34">
        <f>VLOOKUP(O38,'Furniture Label'!$H$1:$K$54,3,FALSE)</f>
        <v>23</v>
      </c>
      <c r="T38" s="34">
        <f>VLOOKUP(O38,'Furniture Label'!$H$1:$K$54,4,FALSE)</f>
        <v>4</v>
      </c>
      <c r="U38" s="49">
        <f t="shared" si="3"/>
        <v>333.91879999999998</v>
      </c>
    </row>
    <row r="39" spans="1:21" x14ac:dyDescent="0.45">
      <c r="A39" s="9">
        <v>42783</v>
      </c>
      <c r="B39" s="9">
        <v>42788</v>
      </c>
      <c r="C39" s="7" t="s">
        <v>52</v>
      </c>
      <c r="D39" s="7" t="s">
        <v>156</v>
      </c>
      <c r="E39" s="7" t="s">
        <v>110</v>
      </c>
      <c r="F39" s="7" t="s">
        <v>55</v>
      </c>
      <c r="G39" s="7" t="s">
        <v>13</v>
      </c>
      <c r="H39" s="7" t="s">
        <v>29</v>
      </c>
      <c r="I39" s="7">
        <v>480.96</v>
      </c>
      <c r="J39" s="7">
        <v>3</v>
      </c>
      <c r="K39" s="7">
        <v>0.5</v>
      </c>
      <c r="L39" s="15">
        <v>-269.33760000000001</v>
      </c>
      <c r="M39" s="19">
        <f t="shared" ref="M39:M102" si="4">YEAR(A39)</f>
        <v>2017</v>
      </c>
      <c r="N39" s="19">
        <f t="shared" si="1"/>
        <v>2</v>
      </c>
      <c r="O39" s="19">
        <f t="shared" si="2"/>
        <v>7</v>
      </c>
      <c r="P39" s="12">
        <f>'Furniture Label'!$B$6</f>
        <v>249479.0324058788</v>
      </c>
      <c r="Q39" s="12">
        <f>VLOOKUP(N39,'Furniture Label'!$E$1:$F$13,2,FALSE)</f>
        <v>8899.5829999999987</v>
      </c>
      <c r="R39" s="12">
        <f>VLOOKUP(O39,'Furniture Label'!$H$1:$K$54,2,FALSE)</f>
        <v>2265.8220000000001</v>
      </c>
      <c r="S39" s="34">
        <f>VLOOKUP(O39,'Furniture Label'!$H$1:$K$54,3,FALSE)</f>
        <v>23</v>
      </c>
      <c r="T39" s="34">
        <f>VLOOKUP(O39,'Furniture Label'!$H$1:$K$54,4,FALSE)</f>
        <v>4</v>
      </c>
      <c r="U39" s="49">
        <f t="shared" si="3"/>
        <v>333.91879999999998</v>
      </c>
    </row>
    <row r="40" spans="1:21" x14ac:dyDescent="0.45">
      <c r="A40" s="9">
        <v>42783</v>
      </c>
      <c r="B40" s="9">
        <v>42785</v>
      </c>
      <c r="C40" s="7" t="s">
        <v>52</v>
      </c>
      <c r="D40" s="7" t="s">
        <v>95</v>
      </c>
      <c r="E40" s="7" t="s">
        <v>54</v>
      </c>
      <c r="F40" s="7" t="s">
        <v>55</v>
      </c>
      <c r="G40" s="7" t="s">
        <v>13</v>
      </c>
      <c r="H40" s="7" t="s">
        <v>14</v>
      </c>
      <c r="I40" s="7">
        <v>89.066399999999987</v>
      </c>
      <c r="J40" s="7">
        <v>1</v>
      </c>
      <c r="K40" s="7">
        <v>0.32</v>
      </c>
      <c r="L40" s="15">
        <v>-17.027400000000007</v>
      </c>
      <c r="M40" s="19">
        <f t="shared" si="4"/>
        <v>2017</v>
      </c>
      <c r="N40" s="19">
        <f t="shared" si="1"/>
        <v>2</v>
      </c>
      <c r="O40" s="19">
        <f t="shared" si="2"/>
        <v>7</v>
      </c>
      <c r="P40" s="12">
        <f>'Furniture Label'!$B$6</f>
        <v>249479.0324058788</v>
      </c>
      <c r="Q40" s="12">
        <f>VLOOKUP(N40,'Furniture Label'!$E$1:$F$13,2,FALSE)</f>
        <v>8899.5829999999987</v>
      </c>
      <c r="R40" s="12">
        <f>VLOOKUP(O40,'Furniture Label'!$H$1:$K$54,2,FALSE)</f>
        <v>2265.8220000000001</v>
      </c>
      <c r="S40" s="34">
        <f>VLOOKUP(O40,'Furniture Label'!$H$1:$K$54,3,FALSE)</f>
        <v>23</v>
      </c>
      <c r="T40" s="34">
        <f>VLOOKUP(O40,'Furniture Label'!$H$1:$K$54,4,FALSE)</f>
        <v>4</v>
      </c>
      <c r="U40" s="49">
        <f t="shared" si="3"/>
        <v>333.91879999999998</v>
      </c>
    </row>
    <row r="41" spans="1:21" x14ac:dyDescent="0.45">
      <c r="A41" s="9">
        <v>42783</v>
      </c>
      <c r="B41" s="9">
        <v>42786</v>
      </c>
      <c r="C41" s="7" t="s">
        <v>52</v>
      </c>
      <c r="D41" s="7" t="s">
        <v>143</v>
      </c>
      <c r="E41" s="7" t="s">
        <v>249</v>
      </c>
      <c r="F41" s="7" t="s">
        <v>79</v>
      </c>
      <c r="G41" s="7" t="s">
        <v>13</v>
      </c>
      <c r="H41" s="7" t="s">
        <v>29</v>
      </c>
      <c r="I41" s="7">
        <v>455.97</v>
      </c>
      <c r="J41" s="7">
        <v>5</v>
      </c>
      <c r="K41" s="7">
        <v>0.4</v>
      </c>
      <c r="L41" s="15">
        <v>-106.39299999999997</v>
      </c>
      <c r="M41" s="19">
        <f t="shared" si="4"/>
        <v>2017</v>
      </c>
      <c r="N41" s="19">
        <f t="shared" si="1"/>
        <v>2</v>
      </c>
      <c r="O41" s="19">
        <f t="shared" si="2"/>
        <v>7</v>
      </c>
      <c r="P41" s="12">
        <f>'Furniture Label'!$B$6</f>
        <v>249479.0324058788</v>
      </c>
      <c r="Q41" s="12">
        <f>VLOOKUP(N41,'Furniture Label'!$E$1:$F$13,2,FALSE)</f>
        <v>8899.5829999999987</v>
      </c>
      <c r="R41" s="12">
        <f>VLOOKUP(O41,'Furniture Label'!$H$1:$K$54,2,FALSE)</f>
        <v>2265.8220000000001</v>
      </c>
      <c r="S41" s="34">
        <f>VLOOKUP(O41,'Furniture Label'!$H$1:$K$54,3,FALSE)</f>
        <v>23</v>
      </c>
      <c r="T41" s="34">
        <f>VLOOKUP(O41,'Furniture Label'!$H$1:$K$54,4,FALSE)</f>
        <v>4</v>
      </c>
      <c r="U41" s="49">
        <f t="shared" si="3"/>
        <v>333.91879999999998</v>
      </c>
    </row>
    <row r="42" spans="1:21" x14ac:dyDescent="0.45">
      <c r="A42" s="9">
        <v>42783</v>
      </c>
      <c r="B42" s="9">
        <v>42786</v>
      </c>
      <c r="C42" s="7" t="s">
        <v>52</v>
      </c>
      <c r="D42" s="7" t="s">
        <v>143</v>
      </c>
      <c r="E42" s="7" t="s">
        <v>249</v>
      </c>
      <c r="F42" s="7" t="s">
        <v>79</v>
      </c>
      <c r="G42" s="7" t="s">
        <v>13</v>
      </c>
      <c r="H42" s="7" t="s">
        <v>3228</v>
      </c>
      <c r="I42" s="7">
        <v>30.144000000000002</v>
      </c>
      <c r="J42" s="7">
        <v>2</v>
      </c>
      <c r="K42" s="7">
        <v>0.2</v>
      </c>
      <c r="L42" s="15">
        <v>8.2896000000000001</v>
      </c>
      <c r="M42" s="19">
        <f t="shared" si="4"/>
        <v>2017</v>
      </c>
      <c r="N42" s="19">
        <f t="shared" si="1"/>
        <v>2</v>
      </c>
      <c r="O42" s="19">
        <f t="shared" si="2"/>
        <v>7</v>
      </c>
      <c r="P42" s="12">
        <f>'Furniture Label'!$B$6</f>
        <v>249479.0324058788</v>
      </c>
      <c r="Q42" s="12">
        <f>VLOOKUP(N42,'Furniture Label'!$E$1:$F$13,2,FALSE)</f>
        <v>8899.5829999999987</v>
      </c>
      <c r="R42" s="12">
        <f>VLOOKUP(O42,'Furniture Label'!$H$1:$K$54,2,FALSE)</f>
        <v>2265.8220000000001</v>
      </c>
      <c r="S42" s="34">
        <f>VLOOKUP(O42,'Furniture Label'!$H$1:$K$54,3,FALSE)</f>
        <v>23</v>
      </c>
      <c r="T42" s="34">
        <f>VLOOKUP(O42,'Furniture Label'!$H$1:$K$54,4,FALSE)</f>
        <v>4</v>
      </c>
      <c r="U42" s="49">
        <f t="shared" si="3"/>
        <v>333.91879999999998</v>
      </c>
    </row>
    <row r="43" spans="1:21" x14ac:dyDescent="0.45">
      <c r="A43" s="9">
        <v>42783</v>
      </c>
      <c r="B43" s="9">
        <v>42786</v>
      </c>
      <c r="C43" s="7" t="s">
        <v>52</v>
      </c>
      <c r="D43" s="7" t="s">
        <v>143</v>
      </c>
      <c r="E43" s="7" t="s">
        <v>249</v>
      </c>
      <c r="F43" s="7" t="s">
        <v>79</v>
      </c>
      <c r="G43" s="7" t="s">
        <v>13</v>
      </c>
      <c r="H43" s="7" t="s">
        <v>3226</v>
      </c>
      <c r="I43" s="7">
        <v>899.43</v>
      </c>
      <c r="J43" s="7">
        <v>5</v>
      </c>
      <c r="K43" s="7">
        <v>0.3</v>
      </c>
      <c r="L43" s="15">
        <v>-12.84900000000016</v>
      </c>
      <c r="M43" s="19">
        <f t="shared" si="4"/>
        <v>2017</v>
      </c>
      <c r="N43" s="19">
        <f t="shared" si="1"/>
        <v>2</v>
      </c>
      <c r="O43" s="19">
        <f t="shared" si="2"/>
        <v>7</v>
      </c>
      <c r="P43" s="12">
        <f>'Furniture Label'!$B$6</f>
        <v>249479.0324058788</v>
      </c>
      <c r="Q43" s="12">
        <f>VLOOKUP(N43,'Furniture Label'!$E$1:$F$13,2,FALSE)</f>
        <v>8899.5829999999987</v>
      </c>
      <c r="R43" s="12">
        <f>VLOOKUP(O43,'Furniture Label'!$H$1:$K$54,2,FALSE)</f>
        <v>2265.8220000000001</v>
      </c>
      <c r="S43" s="34">
        <f>VLOOKUP(O43,'Furniture Label'!$H$1:$K$54,3,FALSE)</f>
        <v>23</v>
      </c>
      <c r="T43" s="34">
        <f>VLOOKUP(O43,'Furniture Label'!$H$1:$K$54,4,FALSE)</f>
        <v>4</v>
      </c>
      <c r="U43" s="49">
        <f t="shared" si="3"/>
        <v>333.91879999999998</v>
      </c>
    </row>
    <row r="44" spans="1:21" x14ac:dyDescent="0.45">
      <c r="A44" s="9">
        <v>42785</v>
      </c>
      <c r="B44" s="9">
        <v>42786</v>
      </c>
      <c r="C44" s="7" t="s">
        <v>52</v>
      </c>
      <c r="D44" s="7" t="s">
        <v>19</v>
      </c>
      <c r="E44" s="7" t="s">
        <v>20</v>
      </c>
      <c r="F44" s="7" t="s">
        <v>21</v>
      </c>
      <c r="G44" s="7" t="s">
        <v>13</v>
      </c>
      <c r="H44" s="7" t="s">
        <v>3228</v>
      </c>
      <c r="I44" s="7">
        <v>44.67</v>
      </c>
      <c r="J44" s="7">
        <v>3</v>
      </c>
      <c r="K44" s="7">
        <v>0</v>
      </c>
      <c r="L44" s="15">
        <v>12.060900000000002</v>
      </c>
      <c r="M44" s="19">
        <f t="shared" si="4"/>
        <v>2017</v>
      </c>
      <c r="N44" s="19">
        <f t="shared" si="1"/>
        <v>2</v>
      </c>
      <c r="O44" s="19">
        <f t="shared" si="2"/>
        <v>8</v>
      </c>
      <c r="P44" s="12">
        <f>'Furniture Label'!$B$6</f>
        <v>249479.0324058788</v>
      </c>
      <c r="Q44" s="12">
        <f>VLOOKUP(N44,'Furniture Label'!$E$1:$F$13,2,FALSE)</f>
        <v>8899.5829999999987</v>
      </c>
      <c r="R44" s="12">
        <f>VLOOKUP(O44,'Furniture Label'!$H$1:$K$54,2,FALSE)</f>
        <v>1622.1189999999999</v>
      </c>
      <c r="S44" s="34">
        <f>VLOOKUP(O44,'Furniture Label'!$H$1:$K$54,3,FALSE)</f>
        <v>33</v>
      </c>
      <c r="T44" s="34">
        <f>VLOOKUP(O44,'Furniture Label'!$H$1:$K$54,4,FALSE)</f>
        <v>5</v>
      </c>
      <c r="U44" s="49">
        <f t="shared" si="3"/>
        <v>158.53633333333335</v>
      </c>
    </row>
    <row r="45" spans="1:21" x14ac:dyDescent="0.45">
      <c r="A45" s="9">
        <v>42786</v>
      </c>
      <c r="B45" s="9">
        <v>42789</v>
      </c>
      <c r="C45" s="7" t="s">
        <v>18</v>
      </c>
      <c r="D45" s="7" t="s">
        <v>466</v>
      </c>
      <c r="E45" s="7" t="s">
        <v>20</v>
      </c>
      <c r="F45" s="7" t="s">
        <v>21</v>
      </c>
      <c r="G45" s="7" t="s">
        <v>13</v>
      </c>
      <c r="H45" s="7" t="s">
        <v>3228</v>
      </c>
      <c r="I45" s="7">
        <v>22.23</v>
      </c>
      <c r="J45" s="7">
        <v>1</v>
      </c>
      <c r="K45" s="7">
        <v>0</v>
      </c>
      <c r="L45" s="15">
        <v>7.3358999999999988</v>
      </c>
      <c r="M45" s="19">
        <f t="shared" si="4"/>
        <v>2017</v>
      </c>
      <c r="N45" s="19">
        <f t="shared" si="1"/>
        <v>2</v>
      </c>
      <c r="O45" s="19">
        <f t="shared" si="2"/>
        <v>8</v>
      </c>
      <c r="P45" s="12">
        <f>'Furniture Label'!$B$6</f>
        <v>249479.0324058788</v>
      </c>
      <c r="Q45" s="12">
        <f>VLOOKUP(N45,'Furniture Label'!$E$1:$F$13,2,FALSE)</f>
        <v>8899.5829999999987</v>
      </c>
      <c r="R45" s="12">
        <f>VLOOKUP(O45,'Furniture Label'!$H$1:$K$54,2,FALSE)</f>
        <v>1622.1189999999999</v>
      </c>
      <c r="S45" s="34">
        <f>VLOOKUP(O45,'Furniture Label'!$H$1:$K$54,3,FALSE)</f>
        <v>33</v>
      </c>
      <c r="T45" s="34">
        <f>VLOOKUP(O45,'Furniture Label'!$H$1:$K$54,4,FALSE)</f>
        <v>5</v>
      </c>
      <c r="U45" s="49">
        <f t="shared" si="3"/>
        <v>158.53633333333335</v>
      </c>
    </row>
    <row r="46" spans="1:21" x14ac:dyDescent="0.45">
      <c r="A46" s="9">
        <v>42786</v>
      </c>
      <c r="B46" s="9">
        <v>42793</v>
      </c>
      <c r="C46" s="7" t="s">
        <v>52</v>
      </c>
      <c r="D46" s="7" t="s">
        <v>159</v>
      </c>
      <c r="E46" s="7" t="s">
        <v>160</v>
      </c>
      <c r="F46" s="7" t="s">
        <v>21</v>
      </c>
      <c r="G46" s="7" t="s">
        <v>13</v>
      </c>
      <c r="H46" s="7" t="s">
        <v>3228</v>
      </c>
      <c r="I46" s="7">
        <v>68.703999999999994</v>
      </c>
      <c r="J46" s="7">
        <v>2</v>
      </c>
      <c r="K46" s="7">
        <v>0.2</v>
      </c>
      <c r="L46" s="15">
        <v>16.317200000000003</v>
      </c>
      <c r="M46" s="19">
        <f t="shared" si="4"/>
        <v>2017</v>
      </c>
      <c r="N46" s="19">
        <f t="shared" si="1"/>
        <v>2</v>
      </c>
      <c r="O46" s="19">
        <f t="shared" si="2"/>
        <v>8</v>
      </c>
      <c r="P46" s="12">
        <f>'Furniture Label'!$B$6</f>
        <v>249479.0324058788</v>
      </c>
      <c r="Q46" s="12">
        <f>VLOOKUP(N46,'Furniture Label'!$E$1:$F$13,2,FALSE)</f>
        <v>8899.5829999999987</v>
      </c>
      <c r="R46" s="12">
        <f>VLOOKUP(O46,'Furniture Label'!$H$1:$K$54,2,FALSE)</f>
        <v>1622.1189999999999</v>
      </c>
      <c r="S46" s="34">
        <f>VLOOKUP(O46,'Furniture Label'!$H$1:$K$54,3,FALSE)</f>
        <v>33</v>
      </c>
      <c r="T46" s="34">
        <f>VLOOKUP(O46,'Furniture Label'!$H$1:$K$54,4,FALSE)</f>
        <v>5</v>
      </c>
      <c r="U46" s="49">
        <f t="shared" si="3"/>
        <v>158.53633333333335</v>
      </c>
    </row>
    <row r="47" spans="1:21" x14ac:dyDescent="0.45">
      <c r="A47" s="9">
        <v>42786</v>
      </c>
      <c r="B47" s="9">
        <v>42793</v>
      </c>
      <c r="C47" s="7" t="s">
        <v>52</v>
      </c>
      <c r="D47" s="7" t="s">
        <v>159</v>
      </c>
      <c r="E47" s="7" t="s">
        <v>160</v>
      </c>
      <c r="F47" s="7" t="s">
        <v>21</v>
      </c>
      <c r="G47" s="7" t="s">
        <v>13</v>
      </c>
      <c r="H47" s="7" t="s">
        <v>29</v>
      </c>
      <c r="I47" s="7">
        <v>386.91</v>
      </c>
      <c r="J47" s="7">
        <v>9</v>
      </c>
      <c r="K47" s="7">
        <v>0.5</v>
      </c>
      <c r="L47" s="15">
        <v>-185.71679999999998</v>
      </c>
      <c r="M47" s="19">
        <f t="shared" si="4"/>
        <v>2017</v>
      </c>
      <c r="N47" s="19">
        <f t="shared" si="1"/>
        <v>2</v>
      </c>
      <c r="O47" s="19">
        <f t="shared" si="2"/>
        <v>8</v>
      </c>
      <c r="P47" s="12">
        <f>'Furniture Label'!$B$6</f>
        <v>249479.0324058788</v>
      </c>
      <c r="Q47" s="12">
        <f>VLOOKUP(N47,'Furniture Label'!$E$1:$F$13,2,FALSE)</f>
        <v>8899.5829999999987</v>
      </c>
      <c r="R47" s="12">
        <f>VLOOKUP(O47,'Furniture Label'!$H$1:$K$54,2,FALSE)</f>
        <v>1622.1189999999999</v>
      </c>
      <c r="S47" s="34">
        <f>VLOOKUP(O47,'Furniture Label'!$H$1:$K$54,3,FALSE)</f>
        <v>33</v>
      </c>
      <c r="T47" s="34">
        <f>VLOOKUP(O47,'Furniture Label'!$H$1:$K$54,4,FALSE)</f>
        <v>5</v>
      </c>
      <c r="U47" s="49">
        <f t="shared" si="3"/>
        <v>158.53633333333335</v>
      </c>
    </row>
    <row r="48" spans="1:21" x14ac:dyDescent="0.45">
      <c r="A48" s="9">
        <v>42791</v>
      </c>
      <c r="B48" s="9">
        <v>42795</v>
      </c>
      <c r="C48" s="7" t="s">
        <v>9</v>
      </c>
      <c r="D48" s="7" t="s">
        <v>1569</v>
      </c>
      <c r="E48" s="7" t="s">
        <v>44</v>
      </c>
      <c r="F48" s="7" t="s">
        <v>12</v>
      </c>
      <c r="G48" s="7" t="s">
        <v>13</v>
      </c>
      <c r="H48" s="7" t="s">
        <v>3226</v>
      </c>
      <c r="I48" s="7">
        <v>196.78399999999999</v>
      </c>
      <c r="J48" s="7">
        <v>2</v>
      </c>
      <c r="K48" s="7">
        <v>0.2</v>
      </c>
      <c r="L48" s="15">
        <v>-22.138200000000012</v>
      </c>
      <c r="M48" s="19">
        <f t="shared" si="4"/>
        <v>2017</v>
      </c>
      <c r="N48" s="19">
        <f t="shared" si="1"/>
        <v>2</v>
      </c>
      <c r="O48" s="19">
        <f t="shared" si="2"/>
        <v>8</v>
      </c>
      <c r="P48" s="12">
        <f>'Furniture Label'!$B$6</f>
        <v>249479.0324058788</v>
      </c>
      <c r="Q48" s="12">
        <f>VLOOKUP(N48,'Furniture Label'!$E$1:$F$13,2,FALSE)</f>
        <v>8899.5829999999987</v>
      </c>
      <c r="R48" s="12">
        <f>VLOOKUP(O48,'Furniture Label'!$H$1:$K$54,2,FALSE)</f>
        <v>1622.1189999999999</v>
      </c>
      <c r="S48" s="34">
        <f>VLOOKUP(O48,'Furniture Label'!$H$1:$K$54,3,FALSE)</f>
        <v>33</v>
      </c>
      <c r="T48" s="34">
        <f>VLOOKUP(O48,'Furniture Label'!$H$1:$K$54,4,FALSE)</f>
        <v>5</v>
      </c>
      <c r="U48" s="49">
        <f t="shared" si="3"/>
        <v>158.53633333333335</v>
      </c>
    </row>
    <row r="49" spans="1:21" x14ac:dyDescent="0.45">
      <c r="A49" s="9">
        <v>42791</v>
      </c>
      <c r="B49" s="9">
        <v>42795</v>
      </c>
      <c r="C49" s="7" t="s">
        <v>9</v>
      </c>
      <c r="D49" s="7" t="s">
        <v>1569</v>
      </c>
      <c r="E49" s="7" t="s">
        <v>44</v>
      </c>
      <c r="F49" s="7" t="s">
        <v>12</v>
      </c>
      <c r="G49" s="7" t="s">
        <v>13</v>
      </c>
      <c r="H49" s="7" t="s">
        <v>14</v>
      </c>
      <c r="I49" s="7">
        <v>231.92000000000002</v>
      </c>
      <c r="J49" s="7">
        <v>5</v>
      </c>
      <c r="K49" s="7">
        <v>0.2</v>
      </c>
      <c r="L49" s="15">
        <v>5.7980000000000018</v>
      </c>
      <c r="M49" s="19">
        <f t="shared" si="4"/>
        <v>2017</v>
      </c>
      <c r="N49" s="19">
        <f t="shared" si="1"/>
        <v>2</v>
      </c>
      <c r="O49" s="19">
        <f t="shared" si="2"/>
        <v>8</v>
      </c>
      <c r="P49" s="12">
        <f>'Furniture Label'!$B$6</f>
        <v>249479.0324058788</v>
      </c>
      <c r="Q49" s="12">
        <f>VLOOKUP(N49,'Furniture Label'!$E$1:$F$13,2,FALSE)</f>
        <v>8899.5829999999987</v>
      </c>
      <c r="R49" s="12">
        <f>VLOOKUP(O49,'Furniture Label'!$H$1:$K$54,2,FALSE)</f>
        <v>1622.1189999999999</v>
      </c>
      <c r="S49" s="34">
        <f>VLOOKUP(O49,'Furniture Label'!$H$1:$K$54,3,FALSE)</f>
        <v>33</v>
      </c>
      <c r="T49" s="34">
        <f>VLOOKUP(O49,'Furniture Label'!$H$1:$K$54,4,FALSE)</f>
        <v>5</v>
      </c>
      <c r="U49" s="49">
        <f t="shared" si="3"/>
        <v>158.53633333333335</v>
      </c>
    </row>
    <row r="50" spans="1:21" x14ac:dyDescent="0.45">
      <c r="A50" s="9">
        <v>42792</v>
      </c>
      <c r="B50" s="9">
        <v>42794</v>
      </c>
      <c r="C50" s="7" t="s">
        <v>52</v>
      </c>
      <c r="D50" s="7" t="s">
        <v>19</v>
      </c>
      <c r="E50" s="7" t="s">
        <v>20</v>
      </c>
      <c r="F50" s="7" t="s">
        <v>21</v>
      </c>
      <c r="G50" s="7" t="s">
        <v>13</v>
      </c>
      <c r="H50" s="7" t="s">
        <v>3226</v>
      </c>
      <c r="I50" s="7">
        <v>892.22400000000005</v>
      </c>
      <c r="J50" s="7">
        <v>3</v>
      </c>
      <c r="K50" s="7">
        <v>0.2</v>
      </c>
      <c r="L50" s="15">
        <v>89.222400000000022</v>
      </c>
      <c r="M50" s="19">
        <f t="shared" si="4"/>
        <v>2017</v>
      </c>
      <c r="N50" s="19">
        <f t="shared" si="1"/>
        <v>2</v>
      </c>
      <c r="O50" s="19">
        <f t="shared" si="2"/>
        <v>9</v>
      </c>
      <c r="P50" s="12">
        <f>'Furniture Label'!$B$6</f>
        <v>249479.0324058788</v>
      </c>
      <c r="Q50" s="12">
        <f>VLOOKUP(N50,'Furniture Label'!$E$1:$F$13,2,FALSE)</f>
        <v>8899.5829999999987</v>
      </c>
      <c r="R50" s="12">
        <f>VLOOKUP(O50,'Furniture Label'!$H$1:$K$54,2,FALSE)</f>
        <v>3160.1210000000001</v>
      </c>
      <c r="S50" s="34">
        <f>VLOOKUP(O50,'Furniture Label'!$H$1:$K$54,3,FALSE)</f>
        <v>54</v>
      </c>
      <c r="T50" s="34">
        <f>VLOOKUP(O50,'Furniture Label'!$H$1:$K$54,4,FALSE)</f>
        <v>9</v>
      </c>
      <c r="U50" s="49">
        <f t="shared" si="3"/>
        <v>325.80685714285715</v>
      </c>
    </row>
    <row r="51" spans="1:21" x14ac:dyDescent="0.45">
      <c r="A51" s="9">
        <v>42792</v>
      </c>
      <c r="B51" s="9">
        <v>42797</v>
      </c>
      <c r="C51" s="7" t="s">
        <v>9</v>
      </c>
      <c r="D51" s="7" t="s">
        <v>813</v>
      </c>
      <c r="E51" s="7" t="s">
        <v>20</v>
      </c>
      <c r="F51" s="7" t="s">
        <v>21</v>
      </c>
      <c r="G51" s="7" t="s">
        <v>13</v>
      </c>
      <c r="H51" s="7" t="s">
        <v>3228</v>
      </c>
      <c r="I51" s="7">
        <v>91.96</v>
      </c>
      <c r="J51" s="7">
        <v>2</v>
      </c>
      <c r="K51" s="7">
        <v>0</v>
      </c>
      <c r="L51" s="15">
        <v>15.633199999999988</v>
      </c>
      <c r="M51" s="19">
        <f t="shared" si="4"/>
        <v>2017</v>
      </c>
      <c r="N51" s="19">
        <f t="shared" si="1"/>
        <v>2</v>
      </c>
      <c r="O51" s="19">
        <f t="shared" si="2"/>
        <v>9</v>
      </c>
      <c r="P51" s="12">
        <f>'Furniture Label'!$B$6</f>
        <v>249479.0324058788</v>
      </c>
      <c r="Q51" s="12">
        <f>VLOOKUP(N51,'Furniture Label'!$E$1:$F$13,2,FALSE)</f>
        <v>8899.5829999999987</v>
      </c>
      <c r="R51" s="12">
        <f>VLOOKUP(O51,'Furniture Label'!$H$1:$K$54,2,FALSE)</f>
        <v>3160.1210000000001</v>
      </c>
      <c r="S51" s="34">
        <f>VLOOKUP(O51,'Furniture Label'!$H$1:$K$54,3,FALSE)</f>
        <v>54</v>
      </c>
      <c r="T51" s="34">
        <f>VLOOKUP(O51,'Furniture Label'!$H$1:$K$54,4,FALSE)</f>
        <v>9</v>
      </c>
      <c r="U51" s="49">
        <f t="shared" si="3"/>
        <v>325.80685714285715</v>
      </c>
    </row>
    <row r="52" spans="1:21" x14ac:dyDescent="0.45">
      <c r="A52" s="9">
        <v>42796</v>
      </c>
      <c r="B52" s="9">
        <v>42802</v>
      </c>
      <c r="C52" s="7" t="s">
        <v>18</v>
      </c>
      <c r="D52" s="7" t="s">
        <v>300</v>
      </c>
      <c r="E52" s="7" t="s">
        <v>127</v>
      </c>
      <c r="F52" s="7" t="s">
        <v>79</v>
      </c>
      <c r="G52" s="7" t="s">
        <v>13</v>
      </c>
      <c r="H52" s="7" t="s">
        <v>14</v>
      </c>
      <c r="I52" s="7">
        <v>441.96</v>
      </c>
      <c r="J52" s="7">
        <v>2</v>
      </c>
      <c r="K52" s="7">
        <v>0</v>
      </c>
      <c r="L52" s="15">
        <v>101.6508</v>
      </c>
      <c r="M52" s="19">
        <f t="shared" si="4"/>
        <v>2017</v>
      </c>
      <c r="N52" s="19">
        <f t="shared" si="1"/>
        <v>3</v>
      </c>
      <c r="O52" s="19">
        <f t="shared" si="2"/>
        <v>9</v>
      </c>
      <c r="P52" s="12">
        <f>'Furniture Label'!$B$6</f>
        <v>249479.0324058788</v>
      </c>
      <c r="Q52" s="12">
        <f>VLOOKUP(N52,'Furniture Label'!$E$1:$F$13,2,FALSE)</f>
        <v>39874.830999999991</v>
      </c>
      <c r="R52" s="12">
        <f>VLOOKUP(O52,'Furniture Label'!$H$1:$K$54,2,FALSE)</f>
        <v>3160.1210000000001</v>
      </c>
      <c r="S52" s="34">
        <f>VLOOKUP(O52,'Furniture Label'!$H$1:$K$54,3,FALSE)</f>
        <v>54</v>
      </c>
      <c r="T52" s="34">
        <f>VLOOKUP(O52,'Furniture Label'!$H$1:$K$54,4,FALSE)</f>
        <v>9</v>
      </c>
      <c r="U52" s="49">
        <f t="shared" si="3"/>
        <v>325.80685714285715</v>
      </c>
    </row>
    <row r="53" spans="1:21" x14ac:dyDescent="0.45">
      <c r="A53" s="9">
        <v>42797</v>
      </c>
      <c r="B53" s="9">
        <v>42804</v>
      </c>
      <c r="C53" s="7" t="s">
        <v>9</v>
      </c>
      <c r="D53" s="7" t="s">
        <v>2664</v>
      </c>
      <c r="E53" s="7" t="s">
        <v>123</v>
      </c>
      <c r="F53" s="7" t="s">
        <v>55</v>
      </c>
      <c r="G53" s="7" t="s">
        <v>13</v>
      </c>
      <c r="H53" s="7" t="s">
        <v>3226</v>
      </c>
      <c r="I53" s="7">
        <v>180.98</v>
      </c>
      <c r="J53" s="7">
        <v>1</v>
      </c>
      <c r="K53" s="7">
        <v>0</v>
      </c>
      <c r="L53" s="15">
        <v>47.0548</v>
      </c>
      <c r="M53" s="19">
        <f t="shared" si="4"/>
        <v>2017</v>
      </c>
      <c r="N53" s="19">
        <f t="shared" si="1"/>
        <v>3</v>
      </c>
      <c r="O53" s="19">
        <f t="shared" si="2"/>
        <v>9</v>
      </c>
      <c r="P53" s="12">
        <f>'Furniture Label'!$B$6</f>
        <v>249479.0324058788</v>
      </c>
      <c r="Q53" s="12">
        <f>VLOOKUP(N53,'Furniture Label'!$E$1:$F$13,2,FALSE)</f>
        <v>39874.830999999991</v>
      </c>
      <c r="R53" s="12">
        <f>VLOOKUP(O53,'Furniture Label'!$H$1:$K$54,2,FALSE)</f>
        <v>3160.1210000000001</v>
      </c>
      <c r="S53" s="34">
        <f>VLOOKUP(O53,'Furniture Label'!$H$1:$K$54,3,FALSE)</f>
        <v>54</v>
      </c>
      <c r="T53" s="34">
        <f>VLOOKUP(O53,'Furniture Label'!$H$1:$K$54,4,FALSE)</f>
        <v>9</v>
      </c>
      <c r="U53" s="49">
        <f t="shared" si="3"/>
        <v>325.80685714285715</v>
      </c>
    </row>
    <row r="54" spans="1:21" x14ac:dyDescent="0.45">
      <c r="A54" s="9">
        <v>42797</v>
      </c>
      <c r="B54" s="9">
        <v>42802</v>
      </c>
      <c r="C54" s="7" t="s">
        <v>9</v>
      </c>
      <c r="D54" s="7" t="s">
        <v>19</v>
      </c>
      <c r="E54" s="7" t="s">
        <v>20</v>
      </c>
      <c r="F54" s="7" t="s">
        <v>21</v>
      </c>
      <c r="G54" s="7" t="s">
        <v>13</v>
      </c>
      <c r="H54" s="7" t="s">
        <v>3226</v>
      </c>
      <c r="I54" s="7">
        <v>170.35200000000003</v>
      </c>
      <c r="J54" s="7">
        <v>3</v>
      </c>
      <c r="K54" s="7">
        <v>0.2</v>
      </c>
      <c r="L54" s="15">
        <v>-17.035200000000003</v>
      </c>
      <c r="M54" s="19">
        <f t="shared" si="4"/>
        <v>2017</v>
      </c>
      <c r="N54" s="19">
        <f t="shared" si="1"/>
        <v>3</v>
      </c>
      <c r="O54" s="19">
        <f t="shared" si="2"/>
        <v>9</v>
      </c>
      <c r="P54" s="12">
        <f>'Furniture Label'!$B$6</f>
        <v>249479.0324058788</v>
      </c>
      <c r="Q54" s="12">
        <f>VLOOKUP(N54,'Furniture Label'!$E$1:$F$13,2,FALSE)</f>
        <v>39874.830999999991</v>
      </c>
      <c r="R54" s="12">
        <f>VLOOKUP(O54,'Furniture Label'!$H$1:$K$54,2,FALSE)</f>
        <v>3160.1210000000001</v>
      </c>
      <c r="S54" s="34">
        <f>VLOOKUP(O54,'Furniture Label'!$H$1:$K$54,3,FALSE)</f>
        <v>54</v>
      </c>
      <c r="T54" s="34">
        <f>VLOOKUP(O54,'Furniture Label'!$H$1:$K$54,4,FALSE)</f>
        <v>9</v>
      </c>
      <c r="U54" s="49">
        <f t="shared" si="3"/>
        <v>325.80685714285715</v>
      </c>
    </row>
    <row r="55" spans="1:21" x14ac:dyDescent="0.45">
      <c r="A55" s="9">
        <v>42797</v>
      </c>
      <c r="B55" s="9">
        <v>42802</v>
      </c>
      <c r="C55" s="7" t="s">
        <v>18</v>
      </c>
      <c r="D55" s="7" t="s">
        <v>19</v>
      </c>
      <c r="E55" s="7" t="s">
        <v>20</v>
      </c>
      <c r="F55" s="7" t="s">
        <v>21</v>
      </c>
      <c r="G55" s="7" t="s">
        <v>13</v>
      </c>
      <c r="H55" s="7" t="s">
        <v>29</v>
      </c>
      <c r="I55" s="7">
        <v>399.67200000000003</v>
      </c>
      <c r="J55" s="7">
        <v>7</v>
      </c>
      <c r="K55" s="7">
        <v>0.2</v>
      </c>
      <c r="L55" s="15">
        <v>-14.987700000000061</v>
      </c>
      <c r="M55" s="19">
        <f t="shared" si="4"/>
        <v>2017</v>
      </c>
      <c r="N55" s="19">
        <f t="shared" si="1"/>
        <v>3</v>
      </c>
      <c r="O55" s="19">
        <f t="shared" si="2"/>
        <v>9</v>
      </c>
      <c r="P55" s="12">
        <f>'Furniture Label'!$B$6</f>
        <v>249479.0324058788</v>
      </c>
      <c r="Q55" s="12">
        <f>VLOOKUP(N55,'Furniture Label'!$E$1:$F$13,2,FALSE)</f>
        <v>39874.830999999991</v>
      </c>
      <c r="R55" s="12">
        <f>VLOOKUP(O55,'Furniture Label'!$H$1:$K$54,2,FALSE)</f>
        <v>3160.1210000000001</v>
      </c>
      <c r="S55" s="34">
        <f>VLOOKUP(O55,'Furniture Label'!$H$1:$K$54,3,FALSE)</f>
        <v>54</v>
      </c>
      <c r="T55" s="34">
        <f>VLOOKUP(O55,'Furniture Label'!$H$1:$K$54,4,FALSE)</f>
        <v>9</v>
      </c>
      <c r="U55" s="49">
        <f t="shared" si="3"/>
        <v>325.80685714285715</v>
      </c>
    </row>
    <row r="56" spans="1:21" x14ac:dyDescent="0.45">
      <c r="A56" s="9">
        <v>42798</v>
      </c>
      <c r="B56" s="9">
        <v>42800</v>
      </c>
      <c r="C56" s="7" t="s">
        <v>52</v>
      </c>
      <c r="D56" s="7" t="s">
        <v>95</v>
      </c>
      <c r="E56" s="7" t="s">
        <v>54</v>
      </c>
      <c r="F56" s="7" t="s">
        <v>55</v>
      </c>
      <c r="G56" s="7" t="s">
        <v>13</v>
      </c>
      <c r="H56" s="7" t="s">
        <v>3228</v>
      </c>
      <c r="I56" s="7">
        <v>103.50000000000001</v>
      </c>
      <c r="J56" s="7">
        <v>5</v>
      </c>
      <c r="K56" s="7">
        <v>0.6</v>
      </c>
      <c r="L56" s="15">
        <v>-77.625</v>
      </c>
      <c r="M56" s="19">
        <f t="shared" si="4"/>
        <v>2017</v>
      </c>
      <c r="N56" s="19">
        <f t="shared" si="1"/>
        <v>3</v>
      </c>
      <c r="O56" s="19">
        <f t="shared" si="2"/>
        <v>9</v>
      </c>
      <c r="P56" s="12">
        <f>'Furniture Label'!$B$6</f>
        <v>249479.0324058788</v>
      </c>
      <c r="Q56" s="12">
        <f>VLOOKUP(N56,'Furniture Label'!$E$1:$F$13,2,FALSE)</f>
        <v>39874.830999999991</v>
      </c>
      <c r="R56" s="12">
        <f>VLOOKUP(O56,'Furniture Label'!$H$1:$K$54,2,FALSE)</f>
        <v>3160.1210000000001</v>
      </c>
      <c r="S56" s="34">
        <f>VLOOKUP(O56,'Furniture Label'!$H$1:$K$54,3,FALSE)</f>
        <v>54</v>
      </c>
      <c r="T56" s="34">
        <f>VLOOKUP(O56,'Furniture Label'!$H$1:$K$54,4,FALSE)</f>
        <v>9</v>
      </c>
      <c r="U56" s="49">
        <f t="shared" si="3"/>
        <v>325.80685714285715</v>
      </c>
    </row>
    <row r="57" spans="1:21" x14ac:dyDescent="0.45">
      <c r="A57" s="9">
        <v>42800</v>
      </c>
      <c r="B57" s="9">
        <v>42805</v>
      </c>
      <c r="C57" s="7" t="s">
        <v>9</v>
      </c>
      <c r="D57" s="7" t="s">
        <v>138</v>
      </c>
      <c r="E57" s="7" t="s">
        <v>139</v>
      </c>
      <c r="F57" s="7" t="s">
        <v>79</v>
      </c>
      <c r="G57" s="7" t="s">
        <v>13</v>
      </c>
      <c r="H57" s="7" t="s">
        <v>3228</v>
      </c>
      <c r="I57" s="7">
        <v>71.97</v>
      </c>
      <c r="J57" s="7">
        <v>3</v>
      </c>
      <c r="K57" s="7">
        <v>0</v>
      </c>
      <c r="L57" s="15">
        <v>16.553099999999993</v>
      </c>
      <c r="M57" s="19">
        <f t="shared" si="4"/>
        <v>2017</v>
      </c>
      <c r="N57" s="19">
        <f t="shared" si="1"/>
        <v>3</v>
      </c>
      <c r="O57" s="19">
        <f t="shared" si="2"/>
        <v>10</v>
      </c>
      <c r="P57" s="12">
        <f>'Furniture Label'!$B$6</f>
        <v>249479.0324058788</v>
      </c>
      <c r="Q57" s="12">
        <f>VLOOKUP(N57,'Furniture Label'!$E$1:$F$13,2,FALSE)</f>
        <v>39874.830999999991</v>
      </c>
      <c r="R57" s="12">
        <f>VLOOKUP(O57,'Furniture Label'!$H$1:$K$54,2,FALSE)</f>
        <v>7125.7834000000003</v>
      </c>
      <c r="S57" s="34">
        <f>VLOOKUP(O57,'Furniture Label'!$H$1:$K$54,3,FALSE)</f>
        <v>68</v>
      </c>
      <c r="T57" s="34">
        <f>VLOOKUP(O57,'Furniture Label'!$H$1:$K$54,4,FALSE)</f>
        <v>14</v>
      </c>
      <c r="U57" s="49">
        <f t="shared" si="3"/>
        <v>206.23833333333334</v>
      </c>
    </row>
    <row r="58" spans="1:21" x14ac:dyDescent="0.45">
      <c r="A58" s="9">
        <v>42804</v>
      </c>
      <c r="B58" s="9">
        <v>42808</v>
      </c>
      <c r="C58" s="7" t="s">
        <v>52</v>
      </c>
      <c r="D58" s="7" t="s">
        <v>1056</v>
      </c>
      <c r="E58" s="7" t="s">
        <v>78</v>
      </c>
      <c r="F58" s="7" t="s">
        <v>79</v>
      </c>
      <c r="G58" s="7" t="s">
        <v>13</v>
      </c>
      <c r="H58" s="7" t="s">
        <v>3228</v>
      </c>
      <c r="I58" s="7">
        <v>6.6959999999999997</v>
      </c>
      <c r="J58" s="7">
        <v>1</v>
      </c>
      <c r="K58" s="7">
        <v>0.2</v>
      </c>
      <c r="L58" s="15">
        <v>0.50219999999999976</v>
      </c>
      <c r="M58" s="19">
        <f t="shared" si="4"/>
        <v>2017</v>
      </c>
      <c r="N58" s="19">
        <f t="shared" si="1"/>
        <v>3</v>
      </c>
      <c r="O58" s="19">
        <f t="shared" si="2"/>
        <v>10</v>
      </c>
      <c r="P58" s="12">
        <f>'Furniture Label'!$B$6</f>
        <v>249479.0324058788</v>
      </c>
      <c r="Q58" s="12">
        <f>VLOOKUP(N58,'Furniture Label'!$E$1:$F$13,2,FALSE)</f>
        <v>39874.830999999991</v>
      </c>
      <c r="R58" s="12">
        <f>VLOOKUP(O58,'Furniture Label'!$H$1:$K$54,2,FALSE)</f>
        <v>7125.7834000000003</v>
      </c>
      <c r="S58" s="34">
        <f>VLOOKUP(O58,'Furniture Label'!$H$1:$K$54,3,FALSE)</f>
        <v>68</v>
      </c>
      <c r="T58" s="34">
        <f>VLOOKUP(O58,'Furniture Label'!$H$1:$K$54,4,FALSE)</f>
        <v>14</v>
      </c>
      <c r="U58" s="49">
        <f t="shared" si="3"/>
        <v>206.23833333333334</v>
      </c>
    </row>
    <row r="59" spans="1:21" x14ac:dyDescent="0.45">
      <c r="A59" s="9">
        <v>42804</v>
      </c>
      <c r="B59" s="9">
        <v>42808</v>
      </c>
      <c r="C59" s="7" t="s">
        <v>52</v>
      </c>
      <c r="D59" s="7" t="s">
        <v>1056</v>
      </c>
      <c r="E59" s="7" t="s">
        <v>78</v>
      </c>
      <c r="F59" s="7" t="s">
        <v>79</v>
      </c>
      <c r="G59" s="7" t="s">
        <v>13</v>
      </c>
      <c r="H59" s="7" t="s">
        <v>3228</v>
      </c>
      <c r="I59" s="7">
        <v>43.872000000000007</v>
      </c>
      <c r="J59" s="7">
        <v>2</v>
      </c>
      <c r="K59" s="7">
        <v>0.2</v>
      </c>
      <c r="L59" s="15">
        <v>11.516399999999999</v>
      </c>
      <c r="M59" s="19">
        <f t="shared" si="4"/>
        <v>2017</v>
      </c>
      <c r="N59" s="19">
        <f t="shared" si="1"/>
        <v>3</v>
      </c>
      <c r="O59" s="19">
        <f t="shared" si="2"/>
        <v>10</v>
      </c>
      <c r="P59" s="12">
        <f>'Furniture Label'!$B$6</f>
        <v>249479.0324058788</v>
      </c>
      <c r="Q59" s="12">
        <f>VLOOKUP(N59,'Furniture Label'!$E$1:$F$13,2,FALSE)</f>
        <v>39874.830999999991</v>
      </c>
      <c r="R59" s="12">
        <f>VLOOKUP(O59,'Furniture Label'!$H$1:$K$54,2,FALSE)</f>
        <v>7125.7834000000003</v>
      </c>
      <c r="S59" s="34">
        <f>VLOOKUP(O59,'Furniture Label'!$H$1:$K$54,3,FALSE)</f>
        <v>68</v>
      </c>
      <c r="T59" s="34">
        <f>VLOOKUP(O59,'Furniture Label'!$H$1:$K$54,4,FALSE)</f>
        <v>14</v>
      </c>
      <c r="U59" s="49">
        <f t="shared" si="3"/>
        <v>206.23833333333334</v>
      </c>
    </row>
    <row r="60" spans="1:21" x14ac:dyDescent="0.45">
      <c r="A60" s="9">
        <v>42804</v>
      </c>
      <c r="B60" s="9">
        <v>42808</v>
      </c>
      <c r="C60" s="7" t="s">
        <v>9</v>
      </c>
      <c r="D60" s="7" t="s">
        <v>402</v>
      </c>
      <c r="E60" s="7" t="s">
        <v>54</v>
      </c>
      <c r="F60" s="7" t="s">
        <v>55</v>
      </c>
      <c r="G60" s="7" t="s">
        <v>13</v>
      </c>
      <c r="H60" s="7" t="s">
        <v>29</v>
      </c>
      <c r="I60" s="7">
        <v>933.40800000000002</v>
      </c>
      <c r="J60" s="7">
        <v>4</v>
      </c>
      <c r="K60" s="7">
        <v>0.3</v>
      </c>
      <c r="L60" s="15">
        <v>-173.34719999999999</v>
      </c>
      <c r="M60" s="19">
        <f t="shared" si="4"/>
        <v>2017</v>
      </c>
      <c r="N60" s="19">
        <f t="shared" si="1"/>
        <v>3</v>
      </c>
      <c r="O60" s="19">
        <f t="shared" si="2"/>
        <v>10</v>
      </c>
      <c r="P60" s="12">
        <f>'Furniture Label'!$B$6</f>
        <v>249479.0324058788</v>
      </c>
      <c r="Q60" s="12">
        <f>VLOOKUP(N60,'Furniture Label'!$E$1:$F$13,2,FALSE)</f>
        <v>39874.830999999991</v>
      </c>
      <c r="R60" s="12">
        <f>VLOOKUP(O60,'Furniture Label'!$H$1:$K$54,2,FALSE)</f>
        <v>7125.7834000000003</v>
      </c>
      <c r="S60" s="34">
        <f>VLOOKUP(O60,'Furniture Label'!$H$1:$K$54,3,FALSE)</f>
        <v>68</v>
      </c>
      <c r="T60" s="34">
        <f>VLOOKUP(O60,'Furniture Label'!$H$1:$K$54,4,FALSE)</f>
        <v>14</v>
      </c>
      <c r="U60" s="49">
        <f t="shared" si="3"/>
        <v>206.23833333333334</v>
      </c>
    </row>
    <row r="61" spans="1:21" x14ac:dyDescent="0.45">
      <c r="A61" s="9">
        <v>42805</v>
      </c>
      <c r="B61" s="9">
        <v>42810</v>
      </c>
      <c r="C61" s="7" t="s">
        <v>52</v>
      </c>
      <c r="D61" s="7" t="s">
        <v>77</v>
      </c>
      <c r="E61" s="7" t="s">
        <v>78</v>
      </c>
      <c r="F61" s="7" t="s">
        <v>79</v>
      </c>
      <c r="G61" s="7" t="s">
        <v>13</v>
      </c>
      <c r="H61" s="7" t="s">
        <v>29</v>
      </c>
      <c r="I61" s="7">
        <v>154.76400000000001</v>
      </c>
      <c r="J61" s="7">
        <v>3</v>
      </c>
      <c r="K61" s="7">
        <v>0.4</v>
      </c>
      <c r="L61" s="15">
        <v>-46.429200000000023</v>
      </c>
      <c r="M61" s="19">
        <f t="shared" si="4"/>
        <v>2017</v>
      </c>
      <c r="N61" s="19">
        <f t="shared" si="1"/>
        <v>3</v>
      </c>
      <c r="O61" s="19">
        <f t="shared" si="2"/>
        <v>10</v>
      </c>
      <c r="P61" s="12">
        <f>'Furniture Label'!$B$6</f>
        <v>249479.0324058788</v>
      </c>
      <c r="Q61" s="12">
        <f>VLOOKUP(N61,'Furniture Label'!$E$1:$F$13,2,FALSE)</f>
        <v>39874.830999999991</v>
      </c>
      <c r="R61" s="12">
        <f>VLOOKUP(O61,'Furniture Label'!$H$1:$K$54,2,FALSE)</f>
        <v>7125.7834000000003</v>
      </c>
      <c r="S61" s="34">
        <f>VLOOKUP(O61,'Furniture Label'!$H$1:$K$54,3,FALSE)</f>
        <v>68</v>
      </c>
      <c r="T61" s="34">
        <f>VLOOKUP(O61,'Furniture Label'!$H$1:$K$54,4,FALSE)</f>
        <v>14</v>
      </c>
      <c r="U61" s="49">
        <f t="shared" si="3"/>
        <v>206.23833333333334</v>
      </c>
    </row>
    <row r="62" spans="1:21" x14ac:dyDescent="0.45">
      <c r="A62" s="9">
        <v>42805</v>
      </c>
      <c r="B62" s="9">
        <v>42809</v>
      </c>
      <c r="C62" s="7" t="s">
        <v>52</v>
      </c>
      <c r="D62" s="7" t="s">
        <v>3071</v>
      </c>
      <c r="E62" s="7" t="s">
        <v>601</v>
      </c>
      <c r="F62" s="7" t="s">
        <v>79</v>
      </c>
      <c r="G62" s="7" t="s">
        <v>13</v>
      </c>
      <c r="H62" s="7" t="s">
        <v>3228</v>
      </c>
      <c r="I62" s="7">
        <v>26.72</v>
      </c>
      <c r="J62" s="7">
        <v>1</v>
      </c>
      <c r="K62" s="7">
        <v>0</v>
      </c>
      <c r="L62" s="15">
        <v>11.756800000000002</v>
      </c>
      <c r="M62" s="19">
        <f t="shared" si="4"/>
        <v>2017</v>
      </c>
      <c r="N62" s="19">
        <f t="shared" si="1"/>
        <v>3</v>
      </c>
      <c r="O62" s="19">
        <f t="shared" si="2"/>
        <v>10</v>
      </c>
      <c r="P62" s="12">
        <f>'Furniture Label'!$B$6</f>
        <v>249479.0324058788</v>
      </c>
      <c r="Q62" s="12">
        <f>VLOOKUP(N62,'Furniture Label'!$E$1:$F$13,2,FALSE)</f>
        <v>39874.830999999991</v>
      </c>
      <c r="R62" s="12">
        <f>VLOOKUP(O62,'Furniture Label'!$H$1:$K$54,2,FALSE)</f>
        <v>7125.7834000000003</v>
      </c>
      <c r="S62" s="34">
        <f>VLOOKUP(O62,'Furniture Label'!$H$1:$K$54,3,FALSE)</f>
        <v>68</v>
      </c>
      <c r="T62" s="34">
        <f>VLOOKUP(O62,'Furniture Label'!$H$1:$K$54,4,FALSE)</f>
        <v>14</v>
      </c>
      <c r="U62" s="49">
        <f t="shared" si="3"/>
        <v>206.23833333333334</v>
      </c>
    </row>
    <row r="63" spans="1:21" x14ac:dyDescent="0.45">
      <c r="A63" s="9">
        <v>42807</v>
      </c>
      <c r="B63" s="9">
        <v>42807</v>
      </c>
      <c r="C63" s="7" t="s">
        <v>52</v>
      </c>
      <c r="D63" s="7" t="s">
        <v>156</v>
      </c>
      <c r="E63" s="7" t="s">
        <v>110</v>
      </c>
      <c r="F63" s="7" t="s">
        <v>55</v>
      </c>
      <c r="G63" s="7" t="s">
        <v>13</v>
      </c>
      <c r="H63" s="7" t="s">
        <v>3226</v>
      </c>
      <c r="I63" s="7">
        <v>89.768000000000001</v>
      </c>
      <c r="J63" s="7">
        <v>1</v>
      </c>
      <c r="K63" s="7">
        <v>0.3</v>
      </c>
      <c r="L63" s="15">
        <v>-2.5647999999999982</v>
      </c>
      <c r="M63" s="19">
        <f t="shared" si="4"/>
        <v>2017</v>
      </c>
      <c r="N63" s="19">
        <f t="shared" si="1"/>
        <v>3</v>
      </c>
      <c r="O63" s="19">
        <f t="shared" si="2"/>
        <v>11</v>
      </c>
      <c r="P63" s="12">
        <f>'Furniture Label'!$B$6</f>
        <v>249479.0324058788</v>
      </c>
      <c r="Q63" s="12">
        <f>VLOOKUP(N63,'Furniture Label'!$E$1:$F$13,2,FALSE)</f>
        <v>39874.830999999991</v>
      </c>
      <c r="R63" s="12">
        <f>VLOOKUP(O63,'Furniture Label'!$H$1:$K$54,2,FALSE)</f>
        <v>6537.3079999999991</v>
      </c>
      <c r="S63" s="34">
        <f>VLOOKUP(O63,'Furniture Label'!$H$1:$K$54,3,FALSE)</f>
        <v>86</v>
      </c>
      <c r="T63" s="34">
        <f>VLOOKUP(O63,'Furniture Label'!$H$1:$K$54,4,FALSE)</f>
        <v>12</v>
      </c>
      <c r="U63" s="49">
        <f t="shared" si="3"/>
        <v>74.518666666666675</v>
      </c>
    </row>
    <row r="64" spans="1:21" x14ac:dyDescent="0.45">
      <c r="A64" s="9">
        <v>42810</v>
      </c>
      <c r="B64" s="9">
        <v>42810</v>
      </c>
      <c r="C64" s="7" t="s">
        <v>9</v>
      </c>
      <c r="D64" s="7" t="s">
        <v>248</v>
      </c>
      <c r="E64" s="7" t="s">
        <v>249</v>
      </c>
      <c r="F64" s="7" t="s">
        <v>79</v>
      </c>
      <c r="G64" s="7" t="s">
        <v>13</v>
      </c>
      <c r="H64" s="7" t="s">
        <v>3228</v>
      </c>
      <c r="I64" s="7">
        <v>51.264000000000003</v>
      </c>
      <c r="J64" s="7">
        <v>6</v>
      </c>
      <c r="K64" s="7">
        <v>0.2</v>
      </c>
      <c r="L64" s="15">
        <v>7.6895999999999933</v>
      </c>
      <c r="M64" s="19">
        <f t="shared" si="4"/>
        <v>2017</v>
      </c>
      <c r="N64" s="19">
        <f t="shared" si="1"/>
        <v>3</v>
      </c>
      <c r="O64" s="19">
        <f t="shared" si="2"/>
        <v>11</v>
      </c>
      <c r="P64" s="12">
        <f>'Furniture Label'!$B$6</f>
        <v>249479.0324058788</v>
      </c>
      <c r="Q64" s="12">
        <f>VLOOKUP(N64,'Furniture Label'!$E$1:$F$13,2,FALSE)</f>
        <v>39874.830999999991</v>
      </c>
      <c r="R64" s="12">
        <f>VLOOKUP(O64,'Furniture Label'!$H$1:$K$54,2,FALSE)</f>
        <v>6537.3079999999991</v>
      </c>
      <c r="S64" s="34">
        <f>VLOOKUP(O64,'Furniture Label'!$H$1:$K$54,3,FALSE)</f>
        <v>86</v>
      </c>
      <c r="T64" s="34">
        <f>VLOOKUP(O64,'Furniture Label'!$H$1:$K$54,4,FALSE)</f>
        <v>12</v>
      </c>
      <c r="U64" s="49">
        <f t="shared" si="3"/>
        <v>74.518666666666675</v>
      </c>
    </row>
    <row r="65" spans="1:21" x14ac:dyDescent="0.45">
      <c r="A65" s="9">
        <v>42812</v>
      </c>
      <c r="B65" s="9">
        <v>42817</v>
      </c>
      <c r="C65" s="7" t="s">
        <v>9</v>
      </c>
      <c r="D65" s="7" t="s">
        <v>1033</v>
      </c>
      <c r="E65" s="7" t="s">
        <v>54</v>
      </c>
      <c r="F65" s="7" t="s">
        <v>55</v>
      </c>
      <c r="G65" s="7" t="s">
        <v>13</v>
      </c>
      <c r="H65" s="7" t="s">
        <v>3228</v>
      </c>
      <c r="I65" s="7">
        <v>82.524000000000001</v>
      </c>
      <c r="J65" s="7">
        <v>3</v>
      </c>
      <c r="K65" s="7">
        <v>0.6</v>
      </c>
      <c r="L65" s="15">
        <v>-41.261999999999972</v>
      </c>
      <c r="M65" s="19">
        <f t="shared" si="4"/>
        <v>2017</v>
      </c>
      <c r="N65" s="19">
        <f t="shared" si="1"/>
        <v>3</v>
      </c>
      <c r="O65" s="19">
        <f t="shared" si="2"/>
        <v>11</v>
      </c>
      <c r="P65" s="12">
        <f>'Furniture Label'!$B$6</f>
        <v>249479.0324058788</v>
      </c>
      <c r="Q65" s="12">
        <f>VLOOKUP(N65,'Furniture Label'!$E$1:$F$13,2,FALSE)</f>
        <v>39874.830999999991</v>
      </c>
      <c r="R65" s="12">
        <f>VLOOKUP(O65,'Furniture Label'!$H$1:$K$54,2,FALSE)</f>
        <v>6537.3079999999991</v>
      </c>
      <c r="S65" s="34">
        <f>VLOOKUP(O65,'Furniture Label'!$H$1:$K$54,3,FALSE)</f>
        <v>86</v>
      </c>
      <c r="T65" s="34">
        <f>VLOOKUP(O65,'Furniture Label'!$H$1:$K$54,4,FALSE)</f>
        <v>12</v>
      </c>
      <c r="U65" s="49">
        <f t="shared" si="3"/>
        <v>74.518666666666675</v>
      </c>
    </row>
    <row r="66" spans="1:21" x14ac:dyDescent="0.45">
      <c r="A66" s="9">
        <v>42813</v>
      </c>
      <c r="B66" s="9">
        <v>42816</v>
      </c>
      <c r="C66" s="7" t="s">
        <v>9</v>
      </c>
      <c r="D66" s="7" t="s">
        <v>1556</v>
      </c>
      <c r="E66" s="7" t="s">
        <v>20</v>
      </c>
      <c r="F66" s="7" t="s">
        <v>21</v>
      </c>
      <c r="G66" s="7" t="s">
        <v>13</v>
      </c>
      <c r="H66" s="7" t="s">
        <v>29</v>
      </c>
      <c r="I66" s="7">
        <v>697.16</v>
      </c>
      <c r="J66" s="7">
        <v>5</v>
      </c>
      <c r="K66" s="7">
        <v>0.2</v>
      </c>
      <c r="L66" s="15">
        <v>8.7144999999999868</v>
      </c>
      <c r="M66" s="19">
        <f t="shared" si="4"/>
        <v>2017</v>
      </c>
      <c r="N66" s="19">
        <f t="shared" ref="N66:N129" si="5">MONTH(A66)</f>
        <v>3</v>
      </c>
      <c r="O66" s="19">
        <f t="shared" ref="O66:O129" si="6">WEEKNUM(A66)</f>
        <v>12</v>
      </c>
      <c r="P66" s="12">
        <f>'Furniture Label'!$B$6</f>
        <v>249479.0324058788</v>
      </c>
      <c r="Q66" s="12">
        <f>VLOOKUP(N66,'Furniture Label'!$E$1:$F$13,2,FALSE)</f>
        <v>39874.830999999991</v>
      </c>
      <c r="R66" s="12">
        <f>VLOOKUP(O66,'Furniture Label'!$H$1:$K$54,2,FALSE)</f>
        <v>10643.5226</v>
      </c>
      <c r="S66" s="34">
        <f>VLOOKUP(O66,'Furniture Label'!$H$1:$K$54,3,FALSE)</f>
        <v>101</v>
      </c>
      <c r="T66" s="34">
        <f>VLOOKUP(O66,'Furniture Label'!$H$1:$K$54,4,FALSE)</f>
        <v>21</v>
      </c>
      <c r="U66" s="49">
        <f t="shared" si="3"/>
        <v>476.09000000000009</v>
      </c>
    </row>
    <row r="67" spans="1:21" x14ac:dyDescent="0.45">
      <c r="A67" s="9">
        <v>42813</v>
      </c>
      <c r="B67" s="9">
        <v>42816</v>
      </c>
      <c r="C67" s="7" t="s">
        <v>9</v>
      </c>
      <c r="D67" s="7" t="s">
        <v>1556</v>
      </c>
      <c r="E67" s="7" t="s">
        <v>20</v>
      </c>
      <c r="F67" s="7" t="s">
        <v>21</v>
      </c>
      <c r="G67" s="7" t="s">
        <v>13</v>
      </c>
      <c r="H67" s="7" t="s">
        <v>3228</v>
      </c>
      <c r="I67" s="7">
        <v>30.93</v>
      </c>
      <c r="J67" s="7">
        <v>1</v>
      </c>
      <c r="K67" s="7">
        <v>0</v>
      </c>
      <c r="L67" s="15">
        <v>12.6813</v>
      </c>
      <c r="M67" s="19">
        <f t="shared" si="4"/>
        <v>2017</v>
      </c>
      <c r="N67" s="19">
        <f t="shared" si="5"/>
        <v>3</v>
      </c>
      <c r="O67" s="19">
        <f t="shared" si="6"/>
        <v>12</v>
      </c>
      <c r="P67" s="12">
        <f>'Furniture Label'!$B$6</f>
        <v>249479.0324058788</v>
      </c>
      <c r="Q67" s="12">
        <f>VLOOKUP(N67,'Furniture Label'!$E$1:$F$13,2,FALSE)</f>
        <v>39874.830999999991</v>
      </c>
      <c r="R67" s="12">
        <f>VLOOKUP(O67,'Furniture Label'!$H$1:$K$54,2,FALSE)</f>
        <v>10643.5226</v>
      </c>
      <c r="S67" s="34">
        <f>VLOOKUP(O67,'Furniture Label'!$H$1:$K$54,3,FALSE)</f>
        <v>101</v>
      </c>
      <c r="T67" s="34">
        <f>VLOOKUP(O67,'Furniture Label'!$H$1:$K$54,4,FALSE)</f>
        <v>21</v>
      </c>
      <c r="U67" s="49">
        <f t="shared" ref="U67:U130" si="7">AVERAGEIF($O:$O,O67,$I:$I)</f>
        <v>476.09000000000009</v>
      </c>
    </row>
    <row r="68" spans="1:21" x14ac:dyDescent="0.45">
      <c r="A68" s="9">
        <v>42814</v>
      </c>
      <c r="B68" s="9">
        <v>42819</v>
      </c>
      <c r="C68" s="7" t="s">
        <v>9</v>
      </c>
      <c r="D68" s="7" t="s">
        <v>248</v>
      </c>
      <c r="E68" s="7" t="s">
        <v>132</v>
      </c>
      <c r="F68" s="7" t="s">
        <v>55</v>
      </c>
      <c r="G68" s="7" t="s">
        <v>13</v>
      </c>
      <c r="H68" s="7" t="s">
        <v>3228</v>
      </c>
      <c r="I68" s="7">
        <v>2.91</v>
      </c>
      <c r="J68" s="7">
        <v>1</v>
      </c>
      <c r="K68" s="7">
        <v>0</v>
      </c>
      <c r="L68" s="15">
        <v>1.3676999999999999</v>
      </c>
      <c r="M68" s="19">
        <f t="shared" si="4"/>
        <v>2017</v>
      </c>
      <c r="N68" s="19">
        <f t="shared" si="5"/>
        <v>3</v>
      </c>
      <c r="O68" s="19">
        <f t="shared" si="6"/>
        <v>12</v>
      </c>
      <c r="P68" s="12">
        <f>'Furniture Label'!$B$6</f>
        <v>249479.0324058788</v>
      </c>
      <c r="Q68" s="12">
        <f>VLOOKUP(N68,'Furniture Label'!$E$1:$F$13,2,FALSE)</f>
        <v>39874.830999999991</v>
      </c>
      <c r="R68" s="12">
        <f>VLOOKUP(O68,'Furniture Label'!$H$1:$K$54,2,FALSE)</f>
        <v>10643.5226</v>
      </c>
      <c r="S68" s="34">
        <f>VLOOKUP(O68,'Furniture Label'!$H$1:$K$54,3,FALSE)</f>
        <v>101</v>
      </c>
      <c r="T68" s="34">
        <f>VLOOKUP(O68,'Furniture Label'!$H$1:$K$54,4,FALSE)</f>
        <v>21</v>
      </c>
      <c r="U68" s="49">
        <f t="shared" si="7"/>
        <v>476.09000000000009</v>
      </c>
    </row>
    <row r="69" spans="1:21" x14ac:dyDescent="0.45">
      <c r="A69" s="9">
        <v>42815</v>
      </c>
      <c r="B69" s="9">
        <v>42821</v>
      </c>
      <c r="C69" s="7" t="s">
        <v>9</v>
      </c>
      <c r="D69" s="7" t="s">
        <v>1961</v>
      </c>
      <c r="E69" s="7" t="s">
        <v>321</v>
      </c>
      <c r="F69" s="7" t="s">
        <v>55</v>
      </c>
      <c r="G69" s="7" t="s">
        <v>13</v>
      </c>
      <c r="H69" s="7" t="s">
        <v>3226</v>
      </c>
      <c r="I69" s="7">
        <v>1805.88</v>
      </c>
      <c r="J69" s="7">
        <v>6</v>
      </c>
      <c r="K69" s="7">
        <v>0</v>
      </c>
      <c r="L69" s="15">
        <v>523.70519999999988</v>
      </c>
      <c r="M69" s="19">
        <f t="shared" si="4"/>
        <v>2017</v>
      </c>
      <c r="N69" s="19">
        <f t="shared" si="5"/>
        <v>3</v>
      </c>
      <c r="O69" s="19">
        <f t="shared" si="6"/>
        <v>12</v>
      </c>
      <c r="P69" s="12">
        <f>'Furniture Label'!$B$6</f>
        <v>249479.0324058788</v>
      </c>
      <c r="Q69" s="12">
        <f>VLOOKUP(N69,'Furniture Label'!$E$1:$F$13,2,FALSE)</f>
        <v>39874.830999999991</v>
      </c>
      <c r="R69" s="12">
        <f>VLOOKUP(O69,'Furniture Label'!$H$1:$K$54,2,FALSE)</f>
        <v>10643.5226</v>
      </c>
      <c r="S69" s="34">
        <f>VLOOKUP(O69,'Furniture Label'!$H$1:$K$54,3,FALSE)</f>
        <v>101</v>
      </c>
      <c r="T69" s="34">
        <f>VLOOKUP(O69,'Furniture Label'!$H$1:$K$54,4,FALSE)</f>
        <v>21</v>
      </c>
      <c r="U69" s="49">
        <f t="shared" si="7"/>
        <v>476.09000000000009</v>
      </c>
    </row>
    <row r="70" spans="1:21" x14ac:dyDescent="0.45">
      <c r="A70" s="9">
        <v>42815</v>
      </c>
      <c r="B70" s="9">
        <v>42819</v>
      </c>
      <c r="C70" s="7" t="s">
        <v>52</v>
      </c>
      <c r="D70" s="7" t="s">
        <v>48</v>
      </c>
      <c r="E70" s="7" t="s">
        <v>49</v>
      </c>
      <c r="F70" s="7" t="s">
        <v>21</v>
      </c>
      <c r="G70" s="7" t="s">
        <v>13</v>
      </c>
      <c r="H70" s="7" t="s">
        <v>3228</v>
      </c>
      <c r="I70" s="7">
        <v>22.14</v>
      </c>
      <c r="J70" s="7">
        <v>3</v>
      </c>
      <c r="K70" s="7">
        <v>0</v>
      </c>
      <c r="L70" s="15">
        <v>6.4205999999999976</v>
      </c>
      <c r="M70" s="19">
        <f t="shared" si="4"/>
        <v>2017</v>
      </c>
      <c r="N70" s="19">
        <f t="shared" si="5"/>
        <v>3</v>
      </c>
      <c r="O70" s="19">
        <f t="shared" si="6"/>
        <v>12</v>
      </c>
      <c r="P70" s="12">
        <f>'Furniture Label'!$B$6</f>
        <v>249479.0324058788</v>
      </c>
      <c r="Q70" s="12">
        <f>VLOOKUP(N70,'Furniture Label'!$E$1:$F$13,2,FALSE)</f>
        <v>39874.830999999991</v>
      </c>
      <c r="R70" s="12">
        <f>VLOOKUP(O70,'Furniture Label'!$H$1:$K$54,2,FALSE)</f>
        <v>10643.5226</v>
      </c>
      <c r="S70" s="34">
        <f>VLOOKUP(O70,'Furniture Label'!$H$1:$K$54,3,FALSE)</f>
        <v>101</v>
      </c>
      <c r="T70" s="34">
        <f>VLOOKUP(O70,'Furniture Label'!$H$1:$K$54,4,FALSE)</f>
        <v>21</v>
      </c>
      <c r="U70" s="49">
        <f t="shared" si="7"/>
        <v>476.09000000000009</v>
      </c>
    </row>
    <row r="71" spans="1:21" x14ac:dyDescent="0.45">
      <c r="A71" s="9">
        <v>42817</v>
      </c>
      <c r="B71" s="9">
        <v>42819</v>
      </c>
      <c r="C71" s="7" t="s">
        <v>52</v>
      </c>
      <c r="D71" s="7" t="s">
        <v>67</v>
      </c>
      <c r="E71" s="7" t="s">
        <v>20</v>
      </c>
      <c r="F71" s="7" t="s">
        <v>21</v>
      </c>
      <c r="G71" s="7" t="s">
        <v>13</v>
      </c>
      <c r="H71" s="7" t="s">
        <v>3228</v>
      </c>
      <c r="I71" s="7">
        <v>211.84</v>
      </c>
      <c r="J71" s="7">
        <v>8</v>
      </c>
      <c r="K71" s="7">
        <v>0</v>
      </c>
      <c r="L71" s="15">
        <v>76.262399999999985</v>
      </c>
      <c r="M71" s="19">
        <f t="shared" si="4"/>
        <v>2017</v>
      </c>
      <c r="N71" s="19">
        <f t="shared" si="5"/>
        <v>3</v>
      </c>
      <c r="O71" s="19">
        <f t="shared" si="6"/>
        <v>12</v>
      </c>
      <c r="P71" s="12">
        <f>'Furniture Label'!$B$6</f>
        <v>249479.0324058788</v>
      </c>
      <c r="Q71" s="12">
        <f>VLOOKUP(N71,'Furniture Label'!$E$1:$F$13,2,FALSE)</f>
        <v>39874.830999999991</v>
      </c>
      <c r="R71" s="12">
        <f>VLOOKUP(O71,'Furniture Label'!$H$1:$K$54,2,FALSE)</f>
        <v>10643.5226</v>
      </c>
      <c r="S71" s="34">
        <f>VLOOKUP(O71,'Furniture Label'!$H$1:$K$54,3,FALSE)</f>
        <v>101</v>
      </c>
      <c r="T71" s="34">
        <f>VLOOKUP(O71,'Furniture Label'!$H$1:$K$54,4,FALSE)</f>
        <v>21</v>
      </c>
      <c r="U71" s="49">
        <f t="shared" si="7"/>
        <v>476.09000000000009</v>
      </c>
    </row>
    <row r="72" spans="1:21" x14ac:dyDescent="0.45">
      <c r="A72" s="9">
        <v>42818</v>
      </c>
      <c r="B72" s="9">
        <v>42821</v>
      </c>
      <c r="C72" s="7" t="s">
        <v>18</v>
      </c>
      <c r="D72" s="7" t="s">
        <v>138</v>
      </c>
      <c r="E72" s="7" t="s">
        <v>139</v>
      </c>
      <c r="F72" s="7" t="s">
        <v>79</v>
      </c>
      <c r="G72" s="7" t="s">
        <v>13</v>
      </c>
      <c r="H72" s="7" t="s">
        <v>3226</v>
      </c>
      <c r="I72" s="7">
        <v>207.84600000000003</v>
      </c>
      <c r="J72" s="7">
        <v>3</v>
      </c>
      <c r="K72" s="7">
        <v>0.1</v>
      </c>
      <c r="L72" s="15">
        <v>2.3093999999999895</v>
      </c>
      <c r="M72" s="19">
        <f t="shared" si="4"/>
        <v>2017</v>
      </c>
      <c r="N72" s="19">
        <f t="shared" si="5"/>
        <v>3</v>
      </c>
      <c r="O72" s="19">
        <f t="shared" si="6"/>
        <v>12</v>
      </c>
      <c r="P72" s="12">
        <f>'Furniture Label'!$B$6</f>
        <v>249479.0324058788</v>
      </c>
      <c r="Q72" s="12">
        <f>VLOOKUP(N72,'Furniture Label'!$E$1:$F$13,2,FALSE)</f>
        <v>39874.830999999991</v>
      </c>
      <c r="R72" s="12">
        <f>VLOOKUP(O72,'Furniture Label'!$H$1:$K$54,2,FALSE)</f>
        <v>10643.5226</v>
      </c>
      <c r="S72" s="34">
        <f>VLOOKUP(O72,'Furniture Label'!$H$1:$K$54,3,FALSE)</f>
        <v>101</v>
      </c>
      <c r="T72" s="34">
        <f>VLOOKUP(O72,'Furniture Label'!$H$1:$K$54,4,FALSE)</f>
        <v>21</v>
      </c>
      <c r="U72" s="49">
        <f t="shared" si="7"/>
        <v>476.09000000000009</v>
      </c>
    </row>
    <row r="73" spans="1:21" x14ac:dyDescent="0.45">
      <c r="A73" s="9">
        <v>42818</v>
      </c>
      <c r="B73" s="9">
        <v>42822</v>
      </c>
      <c r="C73" s="7" t="s">
        <v>9</v>
      </c>
      <c r="D73" s="7" t="s">
        <v>138</v>
      </c>
      <c r="E73" s="7" t="s">
        <v>139</v>
      </c>
      <c r="F73" s="7" t="s">
        <v>79</v>
      </c>
      <c r="G73" s="7" t="s">
        <v>13</v>
      </c>
      <c r="H73" s="7" t="s">
        <v>3226</v>
      </c>
      <c r="I73" s="7">
        <v>271.76400000000001</v>
      </c>
      <c r="J73" s="7">
        <v>2</v>
      </c>
      <c r="K73" s="7">
        <v>0.1</v>
      </c>
      <c r="L73" s="15">
        <v>60.391999999999967</v>
      </c>
      <c r="M73" s="19">
        <f t="shared" si="4"/>
        <v>2017</v>
      </c>
      <c r="N73" s="19">
        <f t="shared" si="5"/>
        <v>3</v>
      </c>
      <c r="O73" s="19">
        <f t="shared" si="6"/>
        <v>12</v>
      </c>
      <c r="P73" s="12">
        <f>'Furniture Label'!$B$6</f>
        <v>249479.0324058788</v>
      </c>
      <c r="Q73" s="12">
        <f>VLOOKUP(N73,'Furniture Label'!$E$1:$F$13,2,FALSE)</f>
        <v>39874.830999999991</v>
      </c>
      <c r="R73" s="12">
        <f>VLOOKUP(O73,'Furniture Label'!$H$1:$K$54,2,FALSE)</f>
        <v>10643.5226</v>
      </c>
      <c r="S73" s="34">
        <f>VLOOKUP(O73,'Furniture Label'!$H$1:$K$54,3,FALSE)</f>
        <v>101</v>
      </c>
      <c r="T73" s="34">
        <f>VLOOKUP(O73,'Furniture Label'!$H$1:$K$54,4,FALSE)</f>
        <v>21</v>
      </c>
      <c r="U73" s="49">
        <f t="shared" si="7"/>
        <v>476.09000000000009</v>
      </c>
    </row>
    <row r="74" spans="1:21" x14ac:dyDescent="0.45">
      <c r="A74" s="9">
        <v>42819</v>
      </c>
      <c r="B74" s="9">
        <v>42825</v>
      </c>
      <c r="C74" s="7" t="s">
        <v>18</v>
      </c>
      <c r="D74" s="7" t="s">
        <v>1187</v>
      </c>
      <c r="E74" s="7" t="s">
        <v>60</v>
      </c>
      <c r="F74" s="7" t="s">
        <v>55</v>
      </c>
      <c r="G74" s="7" t="s">
        <v>13</v>
      </c>
      <c r="H74" s="7" t="s">
        <v>3226</v>
      </c>
      <c r="I74" s="7">
        <v>90.99</v>
      </c>
      <c r="J74" s="7">
        <v>1</v>
      </c>
      <c r="K74" s="7">
        <v>0</v>
      </c>
      <c r="L74" s="15">
        <v>14.558400000000006</v>
      </c>
      <c r="M74" s="19">
        <f t="shared" si="4"/>
        <v>2017</v>
      </c>
      <c r="N74" s="19">
        <f t="shared" si="5"/>
        <v>3</v>
      </c>
      <c r="O74" s="19">
        <f t="shared" si="6"/>
        <v>12</v>
      </c>
      <c r="P74" s="12">
        <f>'Furniture Label'!$B$6</f>
        <v>249479.0324058788</v>
      </c>
      <c r="Q74" s="12">
        <f>VLOOKUP(N74,'Furniture Label'!$E$1:$F$13,2,FALSE)</f>
        <v>39874.830999999991</v>
      </c>
      <c r="R74" s="12">
        <f>VLOOKUP(O74,'Furniture Label'!$H$1:$K$54,2,FALSE)</f>
        <v>10643.5226</v>
      </c>
      <c r="S74" s="34">
        <f>VLOOKUP(O74,'Furniture Label'!$H$1:$K$54,3,FALSE)</f>
        <v>101</v>
      </c>
      <c r="T74" s="34">
        <f>VLOOKUP(O74,'Furniture Label'!$H$1:$K$54,4,FALSE)</f>
        <v>21</v>
      </c>
      <c r="U74" s="49">
        <f t="shared" si="7"/>
        <v>476.09000000000009</v>
      </c>
    </row>
    <row r="75" spans="1:21" x14ac:dyDescent="0.45">
      <c r="A75" s="9">
        <v>42819</v>
      </c>
      <c r="B75" s="9">
        <v>42825</v>
      </c>
      <c r="C75" s="7" t="s">
        <v>18</v>
      </c>
      <c r="D75" s="7" t="s">
        <v>1187</v>
      </c>
      <c r="E75" s="7" t="s">
        <v>60</v>
      </c>
      <c r="F75" s="7" t="s">
        <v>55</v>
      </c>
      <c r="G75" s="7" t="s">
        <v>13</v>
      </c>
      <c r="H75" s="7" t="s">
        <v>3226</v>
      </c>
      <c r="I75" s="7">
        <v>1526.5600000000002</v>
      </c>
      <c r="J75" s="7">
        <v>7</v>
      </c>
      <c r="K75" s="7">
        <v>0</v>
      </c>
      <c r="L75" s="15">
        <v>427.43679999999995</v>
      </c>
      <c r="M75" s="19">
        <f t="shared" si="4"/>
        <v>2017</v>
      </c>
      <c r="N75" s="19">
        <f t="shared" si="5"/>
        <v>3</v>
      </c>
      <c r="O75" s="19">
        <f t="shared" si="6"/>
        <v>12</v>
      </c>
      <c r="P75" s="12">
        <f>'Furniture Label'!$B$6</f>
        <v>249479.0324058788</v>
      </c>
      <c r="Q75" s="12">
        <f>VLOOKUP(N75,'Furniture Label'!$E$1:$F$13,2,FALSE)</f>
        <v>39874.830999999991</v>
      </c>
      <c r="R75" s="12">
        <f>VLOOKUP(O75,'Furniture Label'!$H$1:$K$54,2,FALSE)</f>
        <v>10643.5226</v>
      </c>
      <c r="S75" s="34">
        <f>VLOOKUP(O75,'Furniture Label'!$H$1:$K$54,3,FALSE)</f>
        <v>101</v>
      </c>
      <c r="T75" s="34">
        <f>VLOOKUP(O75,'Furniture Label'!$H$1:$K$54,4,FALSE)</f>
        <v>21</v>
      </c>
      <c r="U75" s="49">
        <f t="shared" si="7"/>
        <v>476.09000000000009</v>
      </c>
    </row>
    <row r="76" spans="1:21" x14ac:dyDescent="0.45">
      <c r="A76" s="9">
        <v>42819</v>
      </c>
      <c r="B76" s="9">
        <v>42825</v>
      </c>
      <c r="C76" s="7" t="s">
        <v>18</v>
      </c>
      <c r="D76" s="7" t="s">
        <v>1187</v>
      </c>
      <c r="E76" s="7" t="s">
        <v>60</v>
      </c>
      <c r="F76" s="7" t="s">
        <v>55</v>
      </c>
      <c r="G76" s="7" t="s">
        <v>13</v>
      </c>
      <c r="H76" s="7" t="s">
        <v>3226</v>
      </c>
      <c r="I76" s="7">
        <v>368.96999999999997</v>
      </c>
      <c r="J76" s="7">
        <v>3</v>
      </c>
      <c r="K76" s="7">
        <v>0</v>
      </c>
      <c r="L76" s="15">
        <v>40.586699999999979</v>
      </c>
      <c r="M76" s="19">
        <f t="shared" si="4"/>
        <v>2017</v>
      </c>
      <c r="N76" s="19">
        <f t="shared" si="5"/>
        <v>3</v>
      </c>
      <c r="O76" s="19">
        <f t="shared" si="6"/>
        <v>12</v>
      </c>
      <c r="P76" s="12">
        <f>'Furniture Label'!$B$6</f>
        <v>249479.0324058788</v>
      </c>
      <c r="Q76" s="12">
        <f>VLOOKUP(N76,'Furniture Label'!$E$1:$F$13,2,FALSE)</f>
        <v>39874.830999999991</v>
      </c>
      <c r="R76" s="12">
        <f>VLOOKUP(O76,'Furniture Label'!$H$1:$K$54,2,FALSE)</f>
        <v>10643.5226</v>
      </c>
      <c r="S76" s="34">
        <f>VLOOKUP(O76,'Furniture Label'!$H$1:$K$54,3,FALSE)</f>
        <v>101</v>
      </c>
      <c r="T76" s="34">
        <f>VLOOKUP(O76,'Furniture Label'!$H$1:$K$54,4,FALSE)</f>
        <v>21</v>
      </c>
      <c r="U76" s="49">
        <f t="shared" si="7"/>
        <v>476.09000000000009</v>
      </c>
    </row>
    <row r="77" spans="1:21" x14ac:dyDescent="0.45">
      <c r="A77" s="9">
        <v>42820</v>
      </c>
      <c r="B77" s="9">
        <v>42821</v>
      </c>
      <c r="C77" s="7" t="s">
        <v>9</v>
      </c>
      <c r="D77" s="7" t="s">
        <v>138</v>
      </c>
      <c r="E77" s="7" t="s">
        <v>139</v>
      </c>
      <c r="F77" s="7" t="s">
        <v>79</v>
      </c>
      <c r="G77" s="7" t="s">
        <v>13</v>
      </c>
      <c r="H77" s="7" t="s">
        <v>14</v>
      </c>
      <c r="I77" s="7">
        <v>257.56799999999998</v>
      </c>
      <c r="J77" s="7">
        <v>2</v>
      </c>
      <c r="K77" s="7">
        <v>0.2</v>
      </c>
      <c r="L77" s="15">
        <v>-28.976400000000012</v>
      </c>
      <c r="M77" s="19">
        <f t="shared" si="4"/>
        <v>2017</v>
      </c>
      <c r="N77" s="19">
        <f t="shared" si="5"/>
        <v>3</v>
      </c>
      <c r="O77" s="19">
        <f t="shared" si="6"/>
        <v>13</v>
      </c>
      <c r="P77" s="12">
        <f>'Furniture Label'!$B$6</f>
        <v>249479.0324058788</v>
      </c>
      <c r="Q77" s="12">
        <f>VLOOKUP(N77,'Furniture Label'!$E$1:$F$13,2,FALSE)</f>
        <v>39874.830999999991</v>
      </c>
      <c r="R77" s="12">
        <f>VLOOKUP(O77,'Furniture Label'!$H$1:$K$54,2,FALSE)</f>
        <v>8693.5550000000003</v>
      </c>
      <c r="S77" s="34">
        <f>VLOOKUP(O77,'Furniture Label'!$H$1:$K$54,3,FALSE)</f>
        <v>65</v>
      </c>
      <c r="T77" s="34">
        <f>VLOOKUP(O77,'Furniture Label'!$H$1:$K$54,4,FALSE)</f>
        <v>9</v>
      </c>
      <c r="U77" s="49">
        <f t="shared" si="7"/>
        <v>232.998175</v>
      </c>
    </row>
    <row r="78" spans="1:21" x14ac:dyDescent="0.45">
      <c r="A78" s="9">
        <v>42820</v>
      </c>
      <c r="B78" s="9">
        <v>42827</v>
      </c>
      <c r="C78" s="7" t="s">
        <v>18</v>
      </c>
      <c r="D78" s="7" t="s">
        <v>970</v>
      </c>
      <c r="E78" s="7" t="s">
        <v>123</v>
      </c>
      <c r="F78" s="7" t="s">
        <v>55</v>
      </c>
      <c r="G78" s="7" t="s">
        <v>13</v>
      </c>
      <c r="H78" s="7" t="s">
        <v>3228</v>
      </c>
      <c r="I78" s="7">
        <v>60.84</v>
      </c>
      <c r="J78" s="7">
        <v>3</v>
      </c>
      <c r="K78" s="7">
        <v>0</v>
      </c>
      <c r="L78" s="15">
        <v>23.119199999999999</v>
      </c>
      <c r="M78" s="19">
        <f t="shared" si="4"/>
        <v>2017</v>
      </c>
      <c r="N78" s="19">
        <f t="shared" si="5"/>
        <v>3</v>
      </c>
      <c r="O78" s="19">
        <f t="shared" si="6"/>
        <v>13</v>
      </c>
      <c r="P78" s="12">
        <f>'Furniture Label'!$B$6</f>
        <v>249479.0324058788</v>
      </c>
      <c r="Q78" s="12">
        <f>VLOOKUP(N78,'Furniture Label'!$E$1:$F$13,2,FALSE)</f>
        <v>39874.830999999991</v>
      </c>
      <c r="R78" s="12">
        <f>VLOOKUP(O78,'Furniture Label'!$H$1:$K$54,2,FALSE)</f>
        <v>8693.5550000000003</v>
      </c>
      <c r="S78" s="34">
        <f>VLOOKUP(O78,'Furniture Label'!$H$1:$K$54,3,FALSE)</f>
        <v>65</v>
      </c>
      <c r="T78" s="34">
        <f>VLOOKUP(O78,'Furniture Label'!$H$1:$K$54,4,FALSE)</f>
        <v>9</v>
      </c>
      <c r="U78" s="49">
        <f t="shared" si="7"/>
        <v>232.998175</v>
      </c>
    </row>
    <row r="79" spans="1:21" x14ac:dyDescent="0.45">
      <c r="A79" s="9">
        <v>42821</v>
      </c>
      <c r="B79" s="9">
        <v>42823</v>
      </c>
      <c r="C79" s="7" t="s">
        <v>9</v>
      </c>
      <c r="D79" s="7" t="s">
        <v>77</v>
      </c>
      <c r="E79" s="7" t="s">
        <v>78</v>
      </c>
      <c r="F79" s="7" t="s">
        <v>79</v>
      </c>
      <c r="G79" s="7" t="s">
        <v>13</v>
      </c>
      <c r="H79" s="7" t="s">
        <v>3228</v>
      </c>
      <c r="I79" s="7">
        <v>15.008000000000003</v>
      </c>
      <c r="J79" s="7">
        <v>2</v>
      </c>
      <c r="K79" s="7">
        <v>0.2</v>
      </c>
      <c r="L79" s="15">
        <v>1.5007999999999999</v>
      </c>
      <c r="M79" s="19">
        <f t="shared" si="4"/>
        <v>2017</v>
      </c>
      <c r="N79" s="19">
        <f t="shared" si="5"/>
        <v>3</v>
      </c>
      <c r="O79" s="19">
        <f t="shared" si="6"/>
        <v>13</v>
      </c>
      <c r="P79" s="12">
        <f>'Furniture Label'!$B$6</f>
        <v>249479.0324058788</v>
      </c>
      <c r="Q79" s="12">
        <f>VLOOKUP(N79,'Furniture Label'!$E$1:$F$13,2,FALSE)</f>
        <v>39874.830999999991</v>
      </c>
      <c r="R79" s="12">
        <f>VLOOKUP(O79,'Furniture Label'!$H$1:$K$54,2,FALSE)</f>
        <v>8693.5550000000003</v>
      </c>
      <c r="S79" s="34">
        <f>VLOOKUP(O79,'Furniture Label'!$H$1:$K$54,3,FALSE)</f>
        <v>65</v>
      </c>
      <c r="T79" s="34">
        <f>VLOOKUP(O79,'Furniture Label'!$H$1:$K$54,4,FALSE)</f>
        <v>9</v>
      </c>
      <c r="U79" s="49">
        <f t="shared" si="7"/>
        <v>232.998175</v>
      </c>
    </row>
    <row r="80" spans="1:21" x14ac:dyDescent="0.45">
      <c r="A80" s="9">
        <v>42821</v>
      </c>
      <c r="B80" s="9">
        <v>42823</v>
      </c>
      <c r="C80" s="7" t="s">
        <v>9</v>
      </c>
      <c r="D80" s="7" t="s">
        <v>703</v>
      </c>
      <c r="E80" s="7" t="s">
        <v>165</v>
      </c>
      <c r="F80" s="7" t="s">
        <v>12</v>
      </c>
      <c r="G80" s="7" t="s">
        <v>13</v>
      </c>
      <c r="H80" s="7" t="s">
        <v>29</v>
      </c>
      <c r="I80" s="7">
        <v>292.10000000000002</v>
      </c>
      <c r="J80" s="7">
        <v>2</v>
      </c>
      <c r="K80" s="7">
        <v>0</v>
      </c>
      <c r="L80" s="15">
        <v>58.419999999999987</v>
      </c>
      <c r="M80" s="19">
        <f t="shared" si="4"/>
        <v>2017</v>
      </c>
      <c r="N80" s="19">
        <f t="shared" si="5"/>
        <v>3</v>
      </c>
      <c r="O80" s="19">
        <f t="shared" si="6"/>
        <v>13</v>
      </c>
      <c r="P80" s="12">
        <f>'Furniture Label'!$B$6</f>
        <v>249479.0324058788</v>
      </c>
      <c r="Q80" s="12">
        <f>VLOOKUP(N80,'Furniture Label'!$E$1:$F$13,2,FALSE)</f>
        <v>39874.830999999991</v>
      </c>
      <c r="R80" s="12">
        <f>VLOOKUP(O80,'Furniture Label'!$H$1:$K$54,2,FALSE)</f>
        <v>8693.5550000000003</v>
      </c>
      <c r="S80" s="34">
        <f>VLOOKUP(O80,'Furniture Label'!$H$1:$K$54,3,FALSE)</f>
        <v>65</v>
      </c>
      <c r="T80" s="34">
        <f>VLOOKUP(O80,'Furniture Label'!$H$1:$K$54,4,FALSE)</f>
        <v>9</v>
      </c>
      <c r="U80" s="49">
        <f t="shared" si="7"/>
        <v>232.998175</v>
      </c>
    </row>
    <row r="81" spans="1:21" x14ac:dyDescent="0.45">
      <c r="A81" s="9">
        <v>42821</v>
      </c>
      <c r="B81" s="9">
        <v>42826</v>
      </c>
      <c r="C81" s="7" t="s">
        <v>9</v>
      </c>
      <c r="D81" s="7" t="s">
        <v>95</v>
      </c>
      <c r="E81" s="7" t="s">
        <v>54</v>
      </c>
      <c r="F81" s="7" t="s">
        <v>55</v>
      </c>
      <c r="G81" s="7" t="s">
        <v>13</v>
      </c>
      <c r="H81" s="7" t="s">
        <v>14</v>
      </c>
      <c r="I81" s="7">
        <v>1023.3319999999999</v>
      </c>
      <c r="J81" s="7">
        <v>5</v>
      </c>
      <c r="K81" s="7">
        <v>0.32</v>
      </c>
      <c r="L81" s="15">
        <v>-30.098000000000127</v>
      </c>
      <c r="M81" s="19">
        <f t="shared" si="4"/>
        <v>2017</v>
      </c>
      <c r="N81" s="19">
        <f t="shared" si="5"/>
        <v>3</v>
      </c>
      <c r="O81" s="19">
        <f t="shared" si="6"/>
        <v>13</v>
      </c>
      <c r="P81" s="12">
        <f>'Furniture Label'!$B$6</f>
        <v>249479.0324058788</v>
      </c>
      <c r="Q81" s="12">
        <f>VLOOKUP(N81,'Furniture Label'!$E$1:$F$13,2,FALSE)</f>
        <v>39874.830999999991</v>
      </c>
      <c r="R81" s="12">
        <f>VLOOKUP(O81,'Furniture Label'!$H$1:$K$54,2,FALSE)</f>
        <v>8693.5550000000003</v>
      </c>
      <c r="S81" s="34">
        <f>VLOOKUP(O81,'Furniture Label'!$H$1:$K$54,3,FALSE)</f>
        <v>65</v>
      </c>
      <c r="T81" s="34">
        <f>VLOOKUP(O81,'Furniture Label'!$H$1:$K$54,4,FALSE)</f>
        <v>9</v>
      </c>
      <c r="U81" s="49">
        <f t="shared" si="7"/>
        <v>232.998175</v>
      </c>
    </row>
    <row r="82" spans="1:21" x14ac:dyDescent="0.45">
      <c r="A82" s="9">
        <v>42821</v>
      </c>
      <c r="B82" s="9">
        <v>42826</v>
      </c>
      <c r="C82" s="7" t="s">
        <v>9</v>
      </c>
      <c r="D82" s="7" t="s">
        <v>95</v>
      </c>
      <c r="E82" s="7" t="s">
        <v>54</v>
      </c>
      <c r="F82" s="7" t="s">
        <v>55</v>
      </c>
      <c r="G82" s="7" t="s">
        <v>13</v>
      </c>
      <c r="H82" s="7" t="s">
        <v>3226</v>
      </c>
      <c r="I82" s="7">
        <v>600.55799999999999</v>
      </c>
      <c r="J82" s="7">
        <v>3</v>
      </c>
      <c r="K82" s="7">
        <v>0.3</v>
      </c>
      <c r="L82" s="15">
        <v>-8.5794000000000779</v>
      </c>
      <c r="M82" s="19">
        <f t="shared" si="4"/>
        <v>2017</v>
      </c>
      <c r="N82" s="19">
        <f t="shared" si="5"/>
        <v>3</v>
      </c>
      <c r="O82" s="19">
        <f t="shared" si="6"/>
        <v>13</v>
      </c>
      <c r="P82" s="12">
        <f>'Furniture Label'!$B$6</f>
        <v>249479.0324058788</v>
      </c>
      <c r="Q82" s="12">
        <f>VLOOKUP(N82,'Furniture Label'!$E$1:$F$13,2,FALSE)</f>
        <v>39874.830999999991</v>
      </c>
      <c r="R82" s="12">
        <f>VLOOKUP(O82,'Furniture Label'!$H$1:$K$54,2,FALSE)</f>
        <v>8693.5550000000003</v>
      </c>
      <c r="S82" s="34">
        <f>VLOOKUP(O82,'Furniture Label'!$H$1:$K$54,3,FALSE)</f>
        <v>65</v>
      </c>
      <c r="T82" s="34">
        <f>VLOOKUP(O82,'Furniture Label'!$H$1:$K$54,4,FALSE)</f>
        <v>9</v>
      </c>
      <c r="U82" s="49">
        <f t="shared" si="7"/>
        <v>232.998175</v>
      </c>
    </row>
    <row r="83" spans="1:21" x14ac:dyDescent="0.45">
      <c r="A83" s="9">
        <v>42821</v>
      </c>
      <c r="B83" s="9">
        <v>42826</v>
      </c>
      <c r="C83" s="7" t="s">
        <v>9</v>
      </c>
      <c r="D83" s="7" t="s">
        <v>95</v>
      </c>
      <c r="E83" s="7" t="s">
        <v>54</v>
      </c>
      <c r="F83" s="7" t="s">
        <v>55</v>
      </c>
      <c r="G83" s="7" t="s">
        <v>13</v>
      </c>
      <c r="H83" s="7" t="s">
        <v>3226</v>
      </c>
      <c r="I83" s="7">
        <v>211.24599999999998</v>
      </c>
      <c r="J83" s="7">
        <v>2</v>
      </c>
      <c r="K83" s="7">
        <v>0.3</v>
      </c>
      <c r="L83" s="15">
        <v>-66.391599999999983</v>
      </c>
      <c r="M83" s="19">
        <f t="shared" si="4"/>
        <v>2017</v>
      </c>
      <c r="N83" s="19">
        <f t="shared" si="5"/>
        <v>3</v>
      </c>
      <c r="O83" s="19">
        <f t="shared" si="6"/>
        <v>13</v>
      </c>
      <c r="P83" s="12">
        <f>'Furniture Label'!$B$6</f>
        <v>249479.0324058788</v>
      </c>
      <c r="Q83" s="12">
        <f>VLOOKUP(N83,'Furniture Label'!$E$1:$F$13,2,FALSE)</f>
        <v>39874.830999999991</v>
      </c>
      <c r="R83" s="12">
        <f>VLOOKUP(O83,'Furniture Label'!$H$1:$K$54,2,FALSE)</f>
        <v>8693.5550000000003</v>
      </c>
      <c r="S83" s="34">
        <f>VLOOKUP(O83,'Furniture Label'!$H$1:$K$54,3,FALSE)</f>
        <v>65</v>
      </c>
      <c r="T83" s="34">
        <f>VLOOKUP(O83,'Furniture Label'!$H$1:$K$54,4,FALSE)</f>
        <v>9</v>
      </c>
      <c r="U83" s="49">
        <f t="shared" si="7"/>
        <v>232.998175</v>
      </c>
    </row>
    <row r="84" spans="1:21" x14ac:dyDescent="0.45">
      <c r="A84" s="9">
        <v>42822</v>
      </c>
      <c r="B84" s="9">
        <v>42825</v>
      </c>
      <c r="C84" s="7" t="s">
        <v>18</v>
      </c>
      <c r="D84" s="7" t="s">
        <v>366</v>
      </c>
      <c r="E84" s="7" t="s">
        <v>20</v>
      </c>
      <c r="F84" s="7" t="s">
        <v>21</v>
      </c>
      <c r="G84" s="7" t="s">
        <v>13</v>
      </c>
      <c r="H84" s="7" t="s">
        <v>3228</v>
      </c>
      <c r="I84" s="7">
        <v>26.48</v>
      </c>
      <c r="J84" s="7">
        <v>1</v>
      </c>
      <c r="K84" s="7">
        <v>0</v>
      </c>
      <c r="L84" s="15">
        <v>10.0624</v>
      </c>
      <c r="M84" s="19">
        <f t="shared" si="4"/>
        <v>2017</v>
      </c>
      <c r="N84" s="19">
        <f t="shared" si="5"/>
        <v>3</v>
      </c>
      <c r="O84" s="19">
        <f t="shared" si="6"/>
        <v>13</v>
      </c>
      <c r="P84" s="12">
        <f>'Furniture Label'!$B$6</f>
        <v>249479.0324058788</v>
      </c>
      <c r="Q84" s="12">
        <f>VLOOKUP(N84,'Furniture Label'!$E$1:$F$13,2,FALSE)</f>
        <v>39874.830999999991</v>
      </c>
      <c r="R84" s="12">
        <f>VLOOKUP(O84,'Furniture Label'!$H$1:$K$54,2,FALSE)</f>
        <v>8693.5550000000003</v>
      </c>
      <c r="S84" s="34">
        <f>VLOOKUP(O84,'Furniture Label'!$H$1:$K$54,3,FALSE)</f>
        <v>65</v>
      </c>
      <c r="T84" s="34">
        <f>VLOOKUP(O84,'Furniture Label'!$H$1:$K$54,4,FALSE)</f>
        <v>9</v>
      </c>
      <c r="U84" s="49">
        <f t="shared" si="7"/>
        <v>232.998175</v>
      </c>
    </row>
    <row r="85" spans="1:21" x14ac:dyDescent="0.45">
      <c r="A85" s="9">
        <v>42822</v>
      </c>
      <c r="B85" s="9">
        <v>42825</v>
      </c>
      <c r="C85" s="7" t="s">
        <v>18</v>
      </c>
      <c r="D85" s="7" t="s">
        <v>366</v>
      </c>
      <c r="E85" s="7" t="s">
        <v>20</v>
      </c>
      <c r="F85" s="7" t="s">
        <v>21</v>
      </c>
      <c r="G85" s="7" t="s">
        <v>13</v>
      </c>
      <c r="H85" s="7" t="s">
        <v>3228</v>
      </c>
      <c r="I85" s="7">
        <v>21.560000000000002</v>
      </c>
      <c r="J85" s="7">
        <v>7</v>
      </c>
      <c r="K85" s="7">
        <v>0</v>
      </c>
      <c r="L85" s="15">
        <v>6.8991999999999987</v>
      </c>
      <c r="M85" s="19">
        <f t="shared" si="4"/>
        <v>2017</v>
      </c>
      <c r="N85" s="19">
        <f t="shared" si="5"/>
        <v>3</v>
      </c>
      <c r="O85" s="19">
        <f t="shared" si="6"/>
        <v>13</v>
      </c>
      <c r="P85" s="12">
        <f>'Furniture Label'!$B$6</f>
        <v>249479.0324058788</v>
      </c>
      <c r="Q85" s="12">
        <f>VLOOKUP(N85,'Furniture Label'!$E$1:$F$13,2,FALSE)</f>
        <v>39874.830999999991</v>
      </c>
      <c r="R85" s="12">
        <f>VLOOKUP(O85,'Furniture Label'!$H$1:$K$54,2,FALSE)</f>
        <v>8693.5550000000003</v>
      </c>
      <c r="S85" s="34">
        <f>VLOOKUP(O85,'Furniture Label'!$H$1:$K$54,3,FALSE)</f>
        <v>65</v>
      </c>
      <c r="T85" s="34">
        <f>VLOOKUP(O85,'Furniture Label'!$H$1:$K$54,4,FALSE)</f>
        <v>9</v>
      </c>
      <c r="U85" s="49">
        <f t="shared" si="7"/>
        <v>232.998175</v>
      </c>
    </row>
    <row r="86" spans="1:21" x14ac:dyDescent="0.45">
      <c r="A86" s="9">
        <v>42824</v>
      </c>
      <c r="B86" s="9">
        <v>42826</v>
      </c>
      <c r="C86" s="7" t="s">
        <v>9</v>
      </c>
      <c r="D86" s="7" t="s">
        <v>544</v>
      </c>
      <c r="E86" s="7" t="s">
        <v>20</v>
      </c>
      <c r="F86" s="7" t="s">
        <v>21</v>
      </c>
      <c r="G86" s="7" t="s">
        <v>13</v>
      </c>
      <c r="H86" s="7" t="s">
        <v>3228</v>
      </c>
      <c r="I86" s="7">
        <v>94.2</v>
      </c>
      <c r="J86" s="7">
        <v>5</v>
      </c>
      <c r="K86" s="7">
        <v>0</v>
      </c>
      <c r="L86" s="15">
        <v>39.564000000000007</v>
      </c>
      <c r="M86" s="19">
        <f t="shared" si="4"/>
        <v>2017</v>
      </c>
      <c r="N86" s="19">
        <f t="shared" si="5"/>
        <v>3</v>
      </c>
      <c r="O86" s="19">
        <f t="shared" si="6"/>
        <v>13</v>
      </c>
      <c r="P86" s="12">
        <f>'Furniture Label'!$B$6</f>
        <v>249479.0324058788</v>
      </c>
      <c r="Q86" s="12">
        <f>VLOOKUP(N86,'Furniture Label'!$E$1:$F$13,2,FALSE)</f>
        <v>39874.830999999991</v>
      </c>
      <c r="R86" s="12">
        <f>VLOOKUP(O86,'Furniture Label'!$H$1:$K$54,2,FALSE)</f>
        <v>8693.5550000000003</v>
      </c>
      <c r="S86" s="34">
        <f>VLOOKUP(O86,'Furniture Label'!$H$1:$K$54,3,FALSE)</f>
        <v>65</v>
      </c>
      <c r="T86" s="34">
        <f>VLOOKUP(O86,'Furniture Label'!$H$1:$K$54,4,FALSE)</f>
        <v>9</v>
      </c>
      <c r="U86" s="49">
        <f t="shared" si="7"/>
        <v>232.998175</v>
      </c>
    </row>
    <row r="87" spans="1:21" x14ac:dyDescent="0.45">
      <c r="A87" s="9">
        <v>42825</v>
      </c>
      <c r="B87" s="9">
        <v>42829</v>
      </c>
      <c r="C87" s="7" t="s">
        <v>18</v>
      </c>
      <c r="D87" s="7" t="s">
        <v>772</v>
      </c>
      <c r="E87" s="7" t="s">
        <v>54</v>
      </c>
      <c r="F87" s="7" t="s">
        <v>55</v>
      </c>
      <c r="G87" s="7" t="s">
        <v>13</v>
      </c>
      <c r="H87" s="7" t="s">
        <v>14</v>
      </c>
      <c r="I87" s="7">
        <v>205.33279999999996</v>
      </c>
      <c r="J87" s="7">
        <v>2</v>
      </c>
      <c r="K87" s="7">
        <v>0.32</v>
      </c>
      <c r="L87" s="15">
        <v>-36.235200000000006</v>
      </c>
      <c r="M87" s="19">
        <f t="shared" si="4"/>
        <v>2017</v>
      </c>
      <c r="N87" s="19">
        <f t="shared" si="5"/>
        <v>3</v>
      </c>
      <c r="O87" s="19">
        <f t="shared" si="6"/>
        <v>13</v>
      </c>
      <c r="P87" s="12">
        <f>'Furniture Label'!$B$6</f>
        <v>249479.0324058788</v>
      </c>
      <c r="Q87" s="12">
        <f>VLOOKUP(N87,'Furniture Label'!$E$1:$F$13,2,FALSE)</f>
        <v>39874.830999999991</v>
      </c>
      <c r="R87" s="12">
        <f>VLOOKUP(O87,'Furniture Label'!$H$1:$K$54,2,FALSE)</f>
        <v>8693.5550000000003</v>
      </c>
      <c r="S87" s="34">
        <f>VLOOKUP(O87,'Furniture Label'!$H$1:$K$54,3,FALSE)</f>
        <v>65</v>
      </c>
      <c r="T87" s="34">
        <f>VLOOKUP(O87,'Furniture Label'!$H$1:$K$54,4,FALSE)</f>
        <v>9</v>
      </c>
      <c r="U87" s="49">
        <f t="shared" si="7"/>
        <v>232.998175</v>
      </c>
    </row>
    <row r="88" spans="1:21" x14ac:dyDescent="0.45">
      <c r="A88" s="9">
        <v>42825</v>
      </c>
      <c r="B88" s="9">
        <v>42827</v>
      </c>
      <c r="C88" s="7" t="s">
        <v>9</v>
      </c>
      <c r="D88" s="7" t="s">
        <v>138</v>
      </c>
      <c r="E88" s="7" t="s">
        <v>139</v>
      </c>
      <c r="F88" s="7" t="s">
        <v>79</v>
      </c>
      <c r="G88" s="7" t="s">
        <v>13</v>
      </c>
      <c r="H88" s="7" t="s">
        <v>3228</v>
      </c>
      <c r="I88" s="7">
        <v>29.78</v>
      </c>
      <c r="J88" s="7">
        <v>2</v>
      </c>
      <c r="K88" s="7">
        <v>0</v>
      </c>
      <c r="L88" s="15">
        <v>8.0406000000000013</v>
      </c>
      <c r="M88" s="19">
        <f t="shared" si="4"/>
        <v>2017</v>
      </c>
      <c r="N88" s="19">
        <f t="shared" si="5"/>
        <v>3</v>
      </c>
      <c r="O88" s="19">
        <f t="shared" si="6"/>
        <v>13</v>
      </c>
      <c r="P88" s="12">
        <f>'Furniture Label'!$B$6</f>
        <v>249479.0324058788</v>
      </c>
      <c r="Q88" s="12">
        <f>VLOOKUP(N88,'Furniture Label'!$E$1:$F$13,2,FALSE)</f>
        <v>39874.830999999991</v>
      </c>
      <c r="R88" s="12">
        <f>VLOOKUP(O88,'Furniture Label'!$H$1:$K$54,2,FALSE)</f>
        <v>8693.5550000000003</v>
      </c>
      <c r="S88" s="34">
        <f>VLOOKUP(O88,'Furniture Label'!$H$1:$K$54,3,FALSE)</f>
        <v>65</v>
      </c>
      <c r="T88" s="34">
        <f>VLOOKUP(O88,'Furniture Label'!$H$1:$K$54,4,FALSE)</f>
        <v>9</v>
      </c>
      <c r="U88" s="49">
        <f t="shared" si="7"/>
        <v>232.998175</v>
      </c>
    </row>
    <row r="89" spans="1:21" x14ac:dyDescent="0.45">
      <c r="A89" s="9">
        <v>42825</v>
      </c>
      <c r="B89" s="9">
        <v>42827</v>
      </c>
      <c r="C89" s="7" t="s">
        <v>52</v>
      </c>
      <c r="D89" s="7" t="s">
        <v>10</v>
      </c>
      <c r="E89" s="7" t="s">
        <v>11</v>
      </c>
      <c r="F89" s="7" t="s">
        <v>12</v>
      </c>
      <c r="G89" s="7" t="s">
        <v>13</v>
      </c>
      <c r="H89" s="7" t="s">
        <v>3228</v>
      </c>
      <c r="I89" s="7">
        <v>61</v>
      </c>
      <c r="J89" s="7">
        <v>5</v>
      </c>
      <c r="K89" s="7">
        <v>0</v>
      </c>
      <c r="L89" s="15">
        <v>25.620000000000005</v>
      </c>
      <c r="M89" s="19">
        <f t="shared" si="4"/>
        <v>2017</v>
      </c>
      <c r="N89" s="19">
        <f t="shared" si="5"/>
        <v>3</v>
      </c>
      <c r="O89" s="19">
        <f t="shared" si="6"/>
        <v>13</v>
      </c>
      <c r="P89" s="12">
        <f>'Furniture Label'!$B$6</f>
        <v>249479.0324058788</v>
      </c>
      <c r="Q89" s="12">
        <f>VLOOKUP(N89,'Furniture Label'!$E$1:$F$13,2,FALSE)</f>
        <v>39874.830999999991</v>
      </c>
      <c r="R89" s="12">
        <f>VLOOKUP(O89,'Furniture Label'!$H$1:$K$54,2,FALSE)</f>
        <v>8693.5550000000003</v>
      </c>
      <c r="S89" s="34">
        <f>VLOOKUP(O89,'Furniture Label'!$H$1:$K$54,3,FALSE)</f>
        <v>65</v>
      </c>
      <c r="T89" s="34">
        <f>VLOOKUP(O89,'Furniture Label'!$H$1:$K$54,4,FALSE)</f>
        <v>9</v>
      </c>
      <c r="U89" s="49">
        <f t="shared" si="7"/>
        <v>232.998175</v>
      </c>
    </row>
    <row r="90" spans="1:21" x14ac:dyDescent="0.45">
      <c r="A90" s="9">
        <v>42826</v>
      </c>
      <c r="B90" s="9">
        <v>42828</v>
      </c>
      <c r="C90" s="7" t="s">
        <v>18</v>
      </c>
      <c r="D90" s="7" t="s">
        <v>67</v>
      </c>
      <c r="E90" s="7" t="s">
        <v>20</v>
      </c>
      <c r="F90" s="7" t="s">
        <v>21</v>
      </c>
      <c r="G90" s="7" t="s">
        <v>13</v>
      </c>
      <c r="H90" s="7" t="s">
        <v>14</v>
      </c>
      <c r="I90" s="7">
        <v>482.66399999999999</v>
      </c>
      <c r="J90" s="7">
        <v>8</v>
      </c>
      <c r="K90" s="7">
        <v>0.15</v>
      </c>
      <c r="L90" s="15">
        <v>85.175999999999974</v>
      </c>
      <c r="M90" s="19">
        <f t="shared" si="4"/>
        <v>2017</v>
      </c>
      <c r="N90" s="19">
        <f t="shared" si="5"/>
        <v>4</v>
      </c>
      <c r="O90" s="19">
        <f t="shared" si="6"/>
        <v>13</v>
      </c>
      <c r="P90" s="12">
        <f>'Furniture Label'!$B$6</f>
        <v>249479.0324058788</v>
      </c>
      <c r="Q90" s="12">
        <f>VLOOKUP(N90,'Furniture Label'!$E$1:$F$13,2,FALSE)</f>
        <v>31632.625499999998</v>
      </c>
      <c r="R90" s="12">
        <f>VLOOKUP(O90,'Furniture Label'!$H$1:$K$54,2,FALSE)</f>
        <v>8693.5550000000003</v>
      </c>
      <c r="S90" s="34">
        <f>VLOOKUP(O90,'Furniture Label'!$H$1:$K$54,3,FALSE)</f>
        <v>65</v>
      </c>
      <c r="T90" s="34">
        <f>VLOOKUP(O90,'Furniture Label'!$H$1:$K$54,4,FALSE)</f>
        <v>9</v>
      </c>
      <c r="U90" s="49">
        <f t="shared" si="7"/>
        <v>232.998175</v>
      </c>
    </row>
    <row r="91" spans="1:21" x14ac:dyDescent="0.45">
      <c r="A91" s="9">
        <v>42826</v>
      </c>
      <c r="B91" s="9">
        <v>42829</v>
      </c>
      <c r="C91" s="7" t="s">
        <v>18</v>
      </c>
      <c r="D91" s="7" t="s">
        <v>729</v>
      </c>
      <c r="E91" s="7" t="s">
        <v>28</v>
      </c>
      <c r="F91" s="7" t="s">
        <v>12</v>
      </c>
      <c r="G91" s="7" t="s">
        <v>13</v>
      </c>
      <c r="H91" s="7" t="s">
        <v>3226</v>
      </c>
      <c r="I91" s="7">
        <v>218.35200000000003</v>
      </c>
      <c r="J91" s="7">
        <v>3</v>
      </c>
      <c r="K91" s="7">
        <v>0.2</v>
      </c>
      <c r="L91" s="15">
        <v>-19.105800000000016</v>
      </c>
      <c r="M91" s="19">
        <f t="shared" si="4"/>
        <v>2017</v>
      </c>
      <c r="N91" s="19">
        <f t="shared" si="5"/>
        <v>4</v>
      </c>
      <c r="O91" s="19">
        <f t="shared" si="6"/>
        <v>13</v>
      </c>
      <c r="P91" s="12">
        <f>'Furniture Label'!$B$6</f>
        <v>249479.0324058788</v>
      </c>
      <c r="Q91" s="12">
        <f>VLOOKUP(N91,'Furniture Label'!$E$1:$F$13,2,FALSE)</f>
        <v>31632.625499999998</v>
      </c>
      <c r="R91" s="12">
        <f>VLOOKUP(O91,'Furniture Label'!$H$1:$K$54,2,FALSE)</f>
        <v>8693.5550000000003</v>
      </c>
      <c r="S91" s="34">
        <f>VLOOKUP(O91,'Furniture Label'!$H$1:$K$54,3,FALSE)</f>
        <v>65</v>
      </c>
      <c r="T91" s="34">
        <f>VLOOKUP(O91,'Furniture Label'!$H$1:$K$54,4,FALSE)</f>
        <v>9</v>
      </c>
      <c r="U91" s="49">
        <f t="shared" si="7"/>
        <v>232.998175</v>
      </c>
    </row>
    <row r="92" spans="1:21" x14ac:dyDescent="0.45">
      <c r="A92" s="9">
        <v>42826</v>
      </c>
      <c r="B92" s="9">
        <v>42828</v>
      </c>
      <c r="C92" s="7" t="s">
        <v>18</v>
      </c>
      <c r="D92" s="7" t="s">
        <v>1198</v>
      </c>
      <c r="E92" s="7" t="s">
        <v>195</v>
      </c>
      <c r="F92" s="7" t="s">
        <v>12</v>
      </c>
      <c r="G92" s="7" t="s">
        <v>13</v>
      </c>
      <c r="H92" s="7" t="s">
        <v>3228</v>
      </c>
      <c r="I92" s="7">
        <v>127.94999999999999</v>
      </c>
      <c r="J92" s="7">
        <v>3</v>
      </c>
      <c r="K92" s="7">
        <v>0</v>
      </c>
      <c r="L92" s="15">
        <v>21.751499999999986</v>
      </c>
      <c r="M92" s="19">
        <f t="shared" si="4"/>
        <v>2017</v>
      </c>
      <c r="N92" s="19">
        <f t="shared" si="5"/>
        <v>4</v>
      </c>
      <c r="O92" s="19">
        <f t="shared" si="6"/>
        <v>13</v>
      </c>
      <c r="P92" s="12">
        <f>'Furniture Label'!$B$6</f>
        <v>249479.0324058788</v>
      </c>
      <c r="Q92" s="12">
        <f>VLOOKUP(N92,'Furniture Label'!$E$1:$F$13,2,FALSE)</f>
        <v>31632.625499999998</v>
      </c>
      <c r="R92" s="12">
        <f>VLOOKUP(O92,'Furniture Label'!$H$1:$K$54,2,FALSE)</f>
        <v>8693.5550000000003</v>
      </c>
      <c r="S92" s="34">
        <f>VLOOKUP(O92,'Furniture Label'!$H$1:$K$54,3,FALSE)</f>
        <v>65</v>
      </c>
      <c r="T92" s="34">
        <f>VLOOKUP(O92,'Furniture Label'!$H$1:$K$54,4,FALSE)</f>
        <v>9</v>
      </c>
      <c r="U92" s="49">
        <f t="shared" si="7"/>
        <v>232.998175</v>
      </c>
    </row>
    <row r="93" spans="1:21" x14ac:dyDescent="0.45">
      <c r="A93" s="9">
        <v>42827</v>
      </c>
      <c r="B93" s="9">
        <v>42832</v>
      </c>
      <c r="C93" s="7" t="s">
        <v>9</v>
      </c>
      <c r="D93" s="7" t="s">
        <v>19</v>
      </c>
      <c r="E93" s="7" t="s">
        <v>20</v>
      </c>
      <c r="F93" s="7" t="s">
        <v>21</v>
      </c>
      <c r="G93" s="7" t="s">
        <v>13</v>
      </c>
      <c r="H93" s="7" t="s">
        <v>3228</v>
      </c>
      <c r="I93" s="7">
        <v>25.11</v>
      </c>
      <c r="J93" s="7">
        <v>3</v>
      </c>
      <c r="K93" s="7">
        <v>0</v>
      </c>
      <c r="L93" s="15">
        <v>6.5285999999999991</v>
      </c>
      <c r="M93" s="19">
        <f t="shared" si="4"/>
        <v>2017</v>
      </c>
      <c r="N93" s="19">
        <f t="shared" si="5"/>
        <v>4</v>
      </c>
      <c r="O93" s="19">
        <f t="shared" si="6"/>
        <v>14</v>
      </c>
      <c r="P93" s="12">
        <f>'Furniture Label'!$B$6</f>
        <v>249479.0324058788</v>
      </c>
      <c r="Q93" s="12">
        <f>VLOOKUP(N93,'Furniture Label'!$E$1:$F$13,2,FALSE)</f>
        <v>31632.625499999998</v>
      </c>
      <c r="R93" s="12">
        <f>VLOOKUP(O93,'Furniture Label'!$H$1:$K$54,2,FALSE)</f>
        <v>8051.6490000000013</v>
      </c>
      <c r="S93" s="34">
        <f>VLOOKUP(O93,'Furniture Label'!$H$1:$K$54,3,FALSE)</f>
        <v>81</v>
      </c>
      <c r="T93" s="34">
        <f>VLOOKUP(O93,'Furniture Label'!$H$1:$K$54,4,FALSE)</f>
        <v>10</v>
      </c>
      <c r="U93" s="49">
        <f t="shared" si="7"/>
        <v>245.78538888888886</v>
      </c>
    </row>
    <row r="94" spans="1:21" x14ac:dyDescent="0.45">
      <c r="A94" s="9">
        <v>42827</v>
      </c>
      <c r="B94" s="9">
        <v>42829</v>
      </c>
      <c r="C94" s="7" t="s">
        <v>52</v>
      </c>
      <c r="D94" s="7" t="s">
        <v>248</v>
      </c>
      <c r="E94" s="7" t="s">
        <v>615</v>
      </c>
      <c r="F94" s="7" t="s">
        <v>12</v>
      </c>
      <c r="G94" s="7" t="s">
        <v>13</v>
      </c>
      <c r="H94" s="7" t="s">
        <v>29</v>
      </c>
      <c r="I94" s="7">
        <v>411.8</v>
      </c>
      <c r="J94" s="7">
        <v>2</v>
      </c>
      <c r="K94" s="7">
        <v>0</v>
      </c>
      <c r="L94" s="15">
        <v>70.005999999999972</v>
      </c>
      <c r="M94" s="19">
        <f t="shared" si="4"/>
        <v>2017</v>
      </c>
      <c r="N94" s="19">
        <f t="shared" si="5"/>
        <v>4</v>
      </c>
      <c r="O94" s="19">
        <f t="shared" si="6"/>
        <v>14</v>
      </c>
      <c r="P94" s="12">
        <f>'Furniture Label'!$B$6</f>
        <v>249479.0324058788</v>
      </c>
      <c r="Q94" s="12">
        <f>VLOOKUP(N94,'Furniture Label'!$E$1:$F$13,2,FALSE)</f>
        <v>31632.625499999998</v>
      </c>
      <c r="R94" s="12">
        <f>VLOOKUP(O94,'Furniture Label'!$H$1:$K$54,2,FALSE)</f>
        <v>8051.6490000000013</v>
      </c>
      <c r="S94" s="34">
        <f>VLOOKUP(O94,'Furniture Label'!$H$1:$K$54,3,FALSE)</f>
        <v>81</v>
      </c>
      <c r="T94" s="34">
        <f>VLOOKUP(O94,'Furniture Label'!$H$1:$K$54,4,FALSE)</f>
        <v>10</v>
      </c>
      <c r="U94" s="49">
        <f t="shared" si="7"/>
        <v>245.78538888888886</v>
      </c>
    </row>
    <row r="95" spans="1:21" x14ac:dyDescent="0.45">
      <c r="A95" s="9">
        <v>42828</v>
      </c>
      <c r="B95" s="9">
        <v>42832</v>
      </c>
      <c r="C95" s="7" t="s">
        <v>9</v>
      </c>
      <c r="D95" s="7" t="s">
        <v>77</v>
      </c>
      <c r="E95" s="7" t="s">
        <v>78</v>
      </c>
      <c r="F95" s="7" t="s">
        <v>79</v>
      </c>
      <c r="G95" s="7" t="s">
        <v>13</v>
      </c>
      <c r="H95" s="7" t="s">
        <v>3228</v>
      </c>
      <c r="I95" s="7">
        <v>25.472000000000001</v>
      </c>
      <c r="J95" s="7">
        <v>4</v>
      </c>
      <c r="K95" s="7">
        <v>0.2</v>
      </c>
      <c r="L95" s="15">
        <v>7.6416000000000022</v>
      </c>
      <c r="M95" s="19">
        <f t="shared" si="4"/>
        <v>2017</v>
      </c>
      <c r="N95" s="19">
        <f t="shared" si="5"/>
        <v>4</v>
      </c>
      <c r="O95" s="19">
        <f t="shared" si="6"/>
        <v>14</v>
      </c>
      <c r="P95" s="12">
        <f>'Furniture Label'!$B$6</f>
        <v>249479.0324058788</v>
      </c>
      <c r="Q95" s="12">
        <f>VLOOKUP(N95,'Furniture Label'!$E$1:$F$13,2,FALSE)</f>
        <v>31632.625499999998</v>
      </c>
      <c r="R95" s="12">
        <f>VLOOKUP(O95,'Furniture Label'!$H$1:$K$54,2,FALSE)</f>
        <v>8051.6490000000013</v>
      </c>
      <c r="S95" s="34">
        <f>VLOOKUP(O95,'Furniture Label'!$H$1:$K$54,3,FALSE)</f>
        <v>81</v>
      </c>
      <c r="T95" s="34">
        <f>VLOOKUP(O95,'Furniture Label'!$H$1:$K$54,4,FALSE)</f>
        <v>10</v>
      </c>
      <c r="U95" s="49">
        <f t="shared" si="7"/>
        <v>245.78538888888886</v>
      </c>
    </row>
    <row r="96" spans="1:21" x14ac:dyDescent="0.45">
      <c r="A96" s="9">
        <v>42832</v>
      </c>
      <c r="B96" s="9">
        <v>42837</v>
      </c>
      <c r="C96" s="7" t="s">
        <v>52</v>
      </c>
      <c r="D96" s="7" t="s">
        <v>442</v>
      </c>
      <c r="E96" s="7" t="s">
        <v>28</v>
      </c>
      <c r="F96" s="7" t="s">
        <v>12</v>
      </c>
      <c r="G96" s="7" t="s">
        <v>13</v>
      </c>
      <c r="H96" s="7" t="s">
        <v>29</v>
      </c>
      <c r="I96" s="7">
        <v>233.86</v>
      </c>
      <c r="J96" s="7">
        <v>2</v>
      </c>
      <c r="K96" s="7">
        <v>0.45</v>
      </c>
      <c r="L96" s="15">
        <v>-102.04800000000003</v>
      </c>
      <c r="M96" s="19">
        <f t="shared" si="4"/>
        <v>2017</v>
      </c>
      <c r="N96" s="19">
        <f t="shared" si="5"/>
        <v>4</v>
      </c>
      <c r="O96" s="19">
        <f t="shared" si="6"/>
        <v>14</v>
      </c>
      <c r="P96" s="12">
        <f>'Furniture Label'!$B$6</f>
        <v>249479.0324058788</v>
      </c>
      <c r="Q96" s="12">
        <f>VLOOKUP(N96,'Furniture Label'!$E$1:$F$13,2,FALSE)</f>
        <v>31632.625499999998</v>
      </c>
      <c r="R96" s="12">
        <f>VLOOKUP(O96,'Furniture Label'!$H$1:$K$54,2,FALSE)</f>
        <v>8051.6490000000013</v>
      </c>
      <c r="S96" s="34">
        <f>VLOOKUP(O96,'Furniture Label'!$H$1:$K$54,3,FALSE)</f>
        <v>81</v>
      </c>
      <c r="T96" s="34">
        <f>VLOOKUP(O96,'Furniture Label'!$H$1:$K$54,4,FALSE)</f>
        <v>10</v>
      </c>
      <c r="U96" s="49">
        <f t="shared" si="7"/>
        <v>245.78538888888886</v>
      </c>
    </row>
    <row r="97" spans="1:21" x14ac:dyDescent="0.45">
      <c r="A97" s="9">
        <v>42832</v>
      </c>
      <c r="B97" s="9">
        <v>42837</v>
      </c>
      <c r="C97" s="7" t="s">
        <v>52</v>
      </c>
      <c r="D97" s="7" t="s">
        <v>442</v>
      </c>
      <c r="E97" s="7" t="s">
        <v>28</v>
      </c>
      <c r="F97" s="7" t="s">
        <v>12</v>
      </c>
      <c r="G97" s="7" t="s">
        <v>13</v>
      </c>
      <c r="H97" s="7" t="s">
        <v>29</v>
      </c>
      <c r="I97" s="7">
        <v>620.61450000000013</v>
      </c>
      <c r="J97" s="7">
        <v>3</v>
      </c>
      <c r="K97" s="7">
        <v>0.45</v>
      </c>
      <c r="L97" s="15">
        <v>-248.24579999999992</v>
      </c>
      <c r="M97" s="19">
        <f t="shared" si="4"/>
        <v>2017</v>
      </c>
      <c r="N97" s="19">
        <f t="shared" si="5"/>
        <v>4</v>
      </c>
      <c r="O97" s="19">
        <f t="shared" si="6"/>
        <v>14</v>
      </c>
      <c r="P97" s="12">
        <f>'Furniture Label'!$B$6</f>
        <v>249479.0324058788</v>
      </c>
      <c r="Q97" s="12">
        <f>VLOOKUP(N97,'Furniture Label'!$E$1:$F$13,2,FALSE)</f>
        <v>31632.625499999998</v>
      </c>
      <c r="R97" s="12">
        <f>VLOOKUP(O97,'Furniture Label'!$H$1:$K$54,2,FALSE)</f>
        <v>8051.6490000000013</v>
      </c>
      <c r="S97" s="34">
        <f>VLOOKUP(O97,'Furniture Label'!$H$1:$K$54,3,FALSE)</f>
        <v>81</v>
      </c>
      <c r="T97" s="34">
        <f>VLOOKUP(O97,'Furniture Label'!$H$1:$K$54,4,FALSE)</f>
        <v>10</v>
      </c>
      <c r="U97" s="49">
        <f t="shared" si="7"/>
        <v>245.78538888888886</v>
      </c>
    </row>
    <row r="98" spans="1:21" x14ac:dyDescent="0.45">
      <c r="A98" s="9">
        <v>42832</v>
      </c>
      <c r="B98" s="9">
        <v>42837</v>
      </c>
      <c r="C98" s="7" t="s">
        <v>52</v>
      </c>
      <c r="D98" s="7" t="s">
        <v>442</v>
      </c>
      <c r="E98" s="7" t="s">
        <v>28</v>
      </c>
      <c r="F98" s="7" t="s">
        <v>12</v>
      </c>
      <c r="G98" s="7" t="s">
        <v>13</v>
      </c>
      <c r="H98" s="7" t="s">
        <v>3228</v>
      </c>
      <c r="I98" s="7">
        <v>258.072</v>
      </c>
      <c r="J98" s="7">
        <v>3</v>
      </c>
      <c r="K98" s="7">
        <v>0.2</v>
      </c>
      <c r="L98" s="15">
        <v>0</v>
      </c>
      <c r="M98" s="19">
        <f t="shared" si="4"/>
        <v>2017</v>
      </c>
      <c r="N98" s="19">
        <f t="shared" si="5"/>
        <v>4</v>
      </c>
      <c r="O98" s="19">
        <f t="shared" si="6"/>
        <v>14</v>
      </c>
      <c r="P98" s="12">
        <f>'Furniture Label'!$B$6</f>
        <v>249479.0324058788</v>
      </c>
      <c r="Q98" s="12">
        <f>VLOOKUP(N98,'Furniture Label'!$E$1:$F$13,2,FALSE)</f>
        <v>31632.625499999998</v>
      </c>
      <c r="R98" s="12">
        <f>VLOOKUP(O98,'Furniture Label'!$H$1:$K$54,2,FALSE)</f>
        <v>8051.6490000000013</v>
      </c>
      <c r="S98" s="34">
        <f>VLOOKUP(O98,'Furniture Label'!$H$1:$K$54,3,FALSE)</f>
        <v>81</v>
      </c>
      <c r="T98" s="34">
        <f>VLOOKUP(O98,'Furniture Label'!$H$1:$K$54,4,FALSE)</f>
        <v>10</v>
      </c>
      <c r="U98" s="49">
        <f t="shared" si="7"/>
        <v>245.78538888888886</v>
      </c>
    </row>
    <row r="99" spans="1:21" x14ac:dyDescent="0.45">
      <c r="A99" s="9">
        <v>42833</v>
      </c>
      <c r="B99" s="9">
        <v>42840</v>
      </c>
      <c r="C99" s="7" t="s">
        <v>18</v>
      </c>
      <c r="D99" s="7" t="s">
        <v>1460</v>
      </c>
      <c r="E99" s="7" t="s">
        <v>615</v>
      </c>
      <c r="F99" s="7" t="s">
        <v>12</v>
      </c>
      <c r="G99" s="7" t="s">
        <v>13</v>
      </c>
      <c r="H99" s="7" t="s">
        <v>3228</v>
      </c>
      <c r="I99" s="7">
        <v>56.28</v>
      </c>
      <c r="J99" s="7">
        <v>6</v>
      </c>
      <c r="K99" s="7">
        <v>0</v>
      </c>
      <c r="L99" s="15">
        <v>15.758400000000002</v>
      </c>
      <c r="M99" s="19">
        <f t="shared" si="4"/>
        <v>2017</v>
      </c>
      <c r="N99" s="19">
        <f t="shared" si="5"/>
        <v>4</v>
      </c>
      <c r="O99" s="19">
        <f t="shared" si="6"/>
        <v>14</v>
      </c>
      <c r="P99" s="12">
        <f>'Furniture Label'!$B$6</f>
        <v>249479.0324058788</v>
      </c>
      <c r="Q99" s="12">
        <f>VLOOKUP(N99,'Furniture Label'!$E$1:$F$13,2,FALSE)</f>
        <v>31632.625499999998</v>
      </c>
      <c r="R99" s="12">
        <f>VLOOKUP(O99,'Furniture Label'!$H$1:$K$54,2,FALSE)</f>
        <v>8051.6490000000013</v>
      </c>
      <c r="S99" s="34">
        <f>VLOOKUP(O99,'Furniture Label'!$H$1:$K$54,3,FALSE)</f>
        <v>81</v>
      </c>
      <c r="T99" s="34">
        <f>VLOOKUP(O99,'Furniture Label'!$H$1:$K$54,4,FALSE)</f>
        <v>10</v>
      </c>
      <c r="U99" s="49">
        <f t="shared" si="7"/>
        <v>245.78538888888886</v>
      </c>
    </row>
    <row r="100" spans="1:21" x14ac:dyDescent="0.45">
      <c r="A100" s="9">
        <v>42833</v>
      </c>
      <c r="B100" s="9">
        <v>42837</v>
      </c>
      <c r="C100" s="7" t="s">
        <v>18</v>
      </c>
      <c r="D100" s="7" t="s">
        <v>2922</v>
      </c>
      <c r="E100" s="7" t="s">
        <v>123</v>
      </c>
      <c r="F100" s="7" t="s">
        <v>55</v>
      </c>
      <c r="G100" s="7" t="s">
        <v>13</v>
      </c>
      <c r="H100" s="7" t="s">
        <v>3228</v>
      </c>
      <c r="I100" s="7">
        <v>273.95999999999998</v>
      </c>
      <c r="J100" s="7">
        <v>2</v>
      </c>
      <c r="K100" s="7">
        <v>0</v>
      </c>
      <c r="L100" s="15">
        <v>71.229600000000005</v>
      </c>
      <c r="M100" s="19">
        <f t="shared" si="4"/>
        <v>2017</v>
      </c>
      <c r="N100" s="19">
        <f t="shared" si="5"/>
        <v>4</v>
      </c>
      <c r="O100" s="19">
        <f t="shared" si="6"/>
        <v>14</v>
      </c>
      <c r="P100" s="12">
        <f>'Furniture Label'!$B$6</f>
        <v>249479.0324058788</v>
      </c>
      <c r="Q100" s="12">
        <f>VLOOKUP(N100,'Furniture Label'!$E$1:$F$13,2,FALSE)</f>
        <v>31632.625499999998</v>
      </c>
      <c r="R100" s="12">
        <f>VLOOKUP(O100,'Furniture Label'!$H$1:$K$54,2,FALSE)</f>
        <v>8051.6490000000013</v>
      </c>
      <c r="S100" s="34">
        <f>VLOOKUP(O100,'Furniture Label'!$H$1:$K$54,3,FALSE)</f>
        <v>81</v>
      </c>
      <c r="T100" s="34">
        <f>VLOOKUP(O100,'Furniture Label'!$H$1:$K$54,4,FALSE)</f>
        <v>10</v>
      </c>
      <c r="U100" s="49">
        <f t="shared" si="7"/>
        <v>245.78538888888886</v>
      </c>
    </row>
    <row r="101" spans="1:21" x14ac:dyDescent="0.45">
      <c r="A101" s="9">
        <v>42833</v>
      </c>
      <c r="B101" s="9">
        <v>42837</v>
      </c>
      <c r="C101" s="7" t="s">
        <v>18</v>
      </c>
      <c r="D101" s="7" t="s">
        <v>2922</v>
      </c>
      <c r="E101" s="7" t="s">
        <v>123</v>
      </c>
      <c r="F101" s="7" t="s">
        <v>55</v>
      </c>
      <c r="G101" s="7" t="s">
        <v>13</v>
      </c>
      <c r="H101" s="7" t="s">
        <v>3228</v>
      </c>
      <c r="I101" s="7">
        <v>306.89999999999998</v>
      </c>
      <c r="J101" s="7">
        <v>3</v>
      </c>
      <c r="K101" s="7">
        <v>0</v>
      </c>
      <c r="L101" s="15">
        <v>79.793999999999997</v>
      </c>
      <c r="M101" s="19">
        <f t="shared" si="4"/>
        <v>2017</v>
      </c>
      <c r="N101" s="19">
        <f t="shared" si="5"/>
        <v>4</v>
      </c>
      <c r="O101" s="19">
        <f t="shared" si="6"/>
        <v>14</v>
      </c>
      <c r="P101" s="12">
        <f>'Furniture Label'!$B$6</f>
        <v>249479.0324058788</v>
      </c>
      <c r="Q101" s="12">
        <f>VLOOKUP(N101,'Furniture Label'!$E$1:$F$13,2,FALSE)</f>
        <v>31632.625499999998</v>
      </c>
      <c r="R101" s="12">
        <f>VLOOKUP(O101,'Furniture Label'!$H$1:$K$54,2,FALSE)</f>
        <v>8051.6490000000013</v>
      </c>
      <c r="S101" s="34">
        <f>VLOOKUP(O101,'Furniture Label'!$H$1:$K$54,3,FALSE)</f>
        <v>81</v>
      </c>
      <c r="T101" s="34">
        <f>VLOOKUP(O101,'Furniture Label'!$H$1:$K$54,4,FALSE)</f>
        <v>10</v>
      </c>
      <c r="U101" s="49">
        <f t="shared" si="7"/>
        <v>245.78538888888886</v>
      </c>
    </row>
    <row r="102" spans="1:21" x14ac:dyDescent="0.45">
      <c r="A102" s="9">
        <v>42835</v>
      </c>
      <c r="B102" s="9">
        <v>42839</v>
      </c>
      <c r="C102" s="7" t="s">
        <v>18</v>
      </c>
      <c r="D102" s="7" t="s">
        <v>729</v>
      </c>
      <c r="E102" s="7" t="s">
        <v>28</v>
      </c>
      <c r="F102" s="7" t="s">
        <v>12</v>
      </c>
      <c r="G102" s="7" t="s">
        <v>13</v>
      </c>
      <c r="H102" s="7" t="s">
        <v>3228</v>
      </c>
      <c r="I102" s="7">
        <v>12.320000000000002</v>
      </c>
      <c r="J102" s="7">
        <v>5</v>
      </c>
      <c r="K102" s="7">
        <v>0.2</v>
      </c>
      <c r="L102" s="15">
        <v>1.8479999999999985</v>
      </c>
      <c r="M102" s="19">
        <f t="shared" si="4"/>
        <v>2017</v>
      </c>
      <c r="N102" s="19">
        <f t="shared" si="5"/>
        <v>4</v>
      </c>
      <c r="O102" s="19">
        <f t="shared" si="6"/>
        <v>15</v>
      </c>
      <c r="P102" s="12">
        <f>'Furniture Label'!$B$6</f>
        <v>249479.0324058788</v>
      </c>
      <c r="Q102" s="12">
        <f>VLOOKUP(N102,'Furniture Label'!$E$1:$F$13,2,FALSE)</f>
        <v>31632.625499999998</v>
      </c>
      <c r="R102" s="12">
        <f>VLOOKUP(O102,'Furniture Label'!$H$1:$K$54,2,FALSE)</f>
        <v>7423.0379999999996</v>
      </c>
      <c r="S102" s="34">
        <f>VLOOKUP(O102,'Furniture Label'!$H$1:$K$54,3,FALSE)</f>
        <v>89</v>
      </c>
      <c r="T102" s="34">
        <f>VLOOKUP(O102,'Furniture Label'!$H$1:$K$54,4,FALSE)</f>
        <v>15</v>
      </c>
      <c r="U102" s="49">
        <f t="shared" si="7"/>
        <v>171.03142857142862</v>
      </c>
    </row>
    <row r="103" spans="1:21" x14ac:dyDescent="0.45">
      <c r="A103" s="9">
        <v>42835</v>
      </c>
      <c r="B103" s="9">
        <v>42839</v>
      </c>
      <c r="C103" s="7" t="s">
        <v>9</v>
      </c>
      <c r="D103" s="7" t="s">
        <v>77</v>
      </c>
      <c r="E103" s="7" t="s">
        <v>78</v>
      </c>
      <c r="F103" s="7" t="s">
        <v>79</v>
      </c>
      <c r="G103" s="7" t="s">
        <v>13</v>
      </c>
      <c r="H103" s="7" t="s">
        <v>3228</v>
      </c>
      <c r="I103" s="7">
        <v>36.671999999999997</v>
      </c>
      <c r="J103" s="7">
        <v>3</v>
      </c>
      <c r="K103" s="7">
        <v>0.2</v>
      </c>
      <c r="L103" s="15">
        <v>6.4176000000000002</v>
      </c>
      <c r="M103" s="19">
        <f t="shared" ref="M103:M166" si="8">YEAR(A103)</f>
        <v>2017</v>
      </c>
      <c r="N103" s="19">
        <f t="shared" si="5"/>
        <v>4</v>
      </c>
      <c r="O103" s="19">
        <f t="shared" si="6"/>
        <v>15</v>
      </c>
      <c r="P103" s="12">
        <f>'Furniture Label'!$B$6</f>
        <v>249479.0324058788</v>
      </c>
      <c r="Q103" s="12">
        <f>VLOOKUP(N103,'Furniture Label'!$E$1:$F$13,2,FALSE)</f>
        <v>31632.625499999998</v>
      </c>
      <c r="R103" s="12">
        <f>VLOOKUP(O103,'Furniture Label'!$H$1:$K$54,2,FALSE)</f>
        <v>7423.0379999999996</v>
      </c>
      <c r="S103" s="34">
        <f>VLOOKUP(O103,'Furniture Label'!$H$1:$K$54,3,FALSE)</f>
        <v>89</v>
      </c>
      <c r="T103" s="34">
        <f>VLOOKUP(O103,'Furniture Label'!$H$1:$K$54,4,FALSE)</f>
        <v>15</v>
      </c>
      <c r="U103" s="49">
        <f t="shared" si="7"/>
        <v>171.03142857142862</v>
      </c>
    </row>
    <row r="104" spans="1:21" x14ac:dyDescent="0.45">
      <c r="A104" s="9">
        <v>42838</v>
      </c>
      <c r="B104" s="9">
        <v>42842</v>
      </c>
      <c r="C104" s="7" t="s">
        <v>18</v>
      </c>
      <c r="D104" s="7" t="s">
        <v>574</v>
      </c>
      <c r="E104" s="7" t="s">
        <v>20</v>
      </c>
      <c r="F104" s="7" t="s">
        <v>21</v>
      </c>
      <c r="G104" s="7" t="s">
        <v>13</v>
      </c>
      <c r="H104" s="7" t="s">
        <v>3226</v>
      </c>
      <c r="I104" s="7">
        <v>436.70400000000006</v>
      </c>
      <c r="J104" s="7">
        <v>6</v>
      </c>
      <c r="K104" s="7">
        <v>0.2</v>
      </c>
      <c r="L104" s="15">
        <v>-38.211600000000033</v>
      </c>
      <c r="M104" s="19">
        <f t="shared" si="8"/>
        <v>2017</v>
      </c>
      <c r="N104" s="19">
        <f t="shared" si="5"/>
        <v>4</v>
      </c>
      <c r="O104" s="19">
        <f t="shared" si="6"/>
        <v>15</v>
      </c>
      <c r="P104" s="12">
        <f>'Furniture Label'!$B$6</f>
        <v>249479.0324058788</v>
      </c>
      <c r="Q104" s="12">
        <f>VLOOKUP(N104,'Furniture Label'!$E$1:$F$13,2,FALSE)</f>
        <v>31632.625499999998</v>
      </c>
      <c r="R104" s="12">
        <f>VLOOKUP(O104,'Furniture Label'!$H$1:$K$54,2,FALSE)</f>
        <v>7423.0379999999996</v>
      </c>
      <c r="S104" s="34">
        <f>VLOOKUP(O104,'Furniture Label'!$H$1:$K$54,3,FALSE)</f>
        <v>89</v>
      </c>
      <c r="T104" s="34">
        <f>VLOOKUP(O104,'Furniture Label'!$H$1:$K$54,4,FALSE)</f>
        <v>15</v>
      </c>
      <c r="U104" s="49">
        <f t="shared" si="7"/>
        <v>171.03142857142862</v>
      </c>
    </row>
    <row r="105" spans="1:21" x14ac:dyDescent="0.45">
      <c r="A105" s="9">
        <v>42839</v>
      </c>
      <c r="B105" s="9">
        <v>42844</v>
      </c>
      <c r="C105" s="7" t="s">
        <v>9</v>
      </c>
      <c r="D105" s="7" t="s">
        <v>138</v>
      </c>
      <c r="E105" s="7" t="s">
        <v>139</v>
      </c>
      <c r="F105" s="7" t="s">
        <v>79</v>
      </c>
      <c r="G105" s="7" t="s">
        <v>13</v>
      </c>
      <c r="H105" s="7" t="s">
        <v>14</v>
      </c>
      <c r="I105" s="7">
        <v>242.35200000000003</v>
      </c>
      <c r="J105" s="7">
        <v>3</v>
      </c>
      <c r="K105" s="7">
        <v>0.2</v>
      </c>
      <c r="L105" s="15">
        <v>9.0881999999999721</v>
      </c>
      <c r="M105" s="19">
        <f t="shared" si="8"/>
        <v>2017</v>
      </c>
      <c r="N105" s="19">
        <f t="shared" si="5"/>
        <v>4</v>
      </c>
      <c r="O105" s="19">
        <f t="shared" si="6"/>
        <v>15</v>
      </c>
      <c r="P105" s="12">
        <f>'Furniture Label'!$B$6</f>
        <v>249479.0324058788</v>
      </c>
      <c r="Q105" s="12">
        <f>VLOOKUP(N105,'Furniture Label'!$E$1:$F$13,2,FALSE)</f>
        <v>31632.625499999998</v>
      </c>
      <c r="R105" s="12">
        <f>VLOOKUP(O105,'Furniture Label'!$H$1:$K$54,2,FALSE)</f>
        <v>7423.0379999999996</v>
      </c>
      <c r="S105" s="34">
        <f>VLOOKUP(O105,'Furniture Label'!$H$1:$K$54,3,FALSE)</f>
        <v>89</v>
      </c>
      <c r="T105" s="34">
        <f>VLOOKUP(O105,'Furniture Label'!$H$1:$K$54,4,FALSE)</f>
        <v>15</v>
      </c>
      <c r="U105" s="49">
        <f t="shared" si="7"/>
        <v>171.03142857142862</v>
      </c>
    </row>
    <row r="106" spans="1:21" x14ac:dyDescent="0.45">
      <c r="A106" s="9">
        <v>42839</v>
      </c>
      <c r="B106" s="9">
        <v>42843</v>
      </c>
      <c r="C106" s="7" t="s">
        <v>18</v>
      </c>
      <c r="D106" s="7" t="s">
        <v>810</v>
      </c>
      <c r="E106" s="7" t="s">
        <v>44</v>
      </c>
      <c r="F106" s="7" t="s">
        <v>12</v>
      </c>
      <c r="G106" s="7" t="s">
        <v>13</v>
      </c>
      <c r="H106" s="7" t="s">
        <v>14</v>
      </c>
      <c r="I106" s="7">
        <v>198.27200000000002</v>
      </c>
      <c r="J106" s="7">
        <v>8</v>
      </c>
      <c r="K106" s="7">
        <v>0.2</v>
      </c>
      <c r="L106" s="15">
        <v>-32.219200000000022</v>
      </c>
      <c r="M106" s="19">
        <f t="shared" si="8"/>
        <v>2017</v>
      </c>
      <c r="N106" s="19">
        <f t="shared" si="5"/>
        <v>4</v>
      </c>
      <c r="O106" s="19">
        <f t="shared" si="6"/>
        <v>15</v>
      </c>
      <c r="P106" s="12">
        <f>'Furniture Label'!$B$6</f>
        <v>249479.0324058788</v>
      </c>
      <c r="Q106" s="12">
        <f>VLOOKUP(N106,'Furniture Label'!$E$1:$F$13,2,FALSE)</f>
        <v>31632.625499999998</v>
      </c>
      <c r="R106" s="12">
        <f>VLOOKUP(O106,'Furniture Label'!$H$1:$K$54,2,FALSE)</f>
        <v>7423.0379999999996</v>
      </c>
      <c r="S106" s="34">
        <f>VLOOKUP(O106,'Furniture Label'!$H$1:$K$54,3,FALSE)</f>
        <v>89</v>
      </c>
      <c r="T106" s="34">
        <f>VLOOKUP(O106,'Furniture Label'!$H$1:$K$54,4,FALSE)</f>
        <v>15</v>
      </c>
      <c r="U106" s="49">
        <f t="shared" si="7"/>
        <v>171.03142857142862</v>
      </c>
    </row>
    <row r="107" spans="1:21" x14ac:dyDescent="0.45">
      <c r="A107" s="9">
        <v>42839</v>
      </c>
      <c r="B107" s="9">
        <v>42844</v>
      </c>
      <c r="C107" s="7" t="s">
        <v>18</v>
      </c>
      <c r="D107" s="7" t="s">
        <v>490</v>
      </c>
      <c r="E107" s="7" t="s">
        <v>389</v>
      </c>
      <c r="F107" s="7" t="s">
        <v>79</v>
      </c>
      <c r="G107" s="7" t="s">
        <v>13</v>
      </c>
      <c r="H107" s="7" t="s">
        <v>3228</v>
      </c>
      <c r="I107" s="7">
        <v>74.45</v>
      </c>
      <c r="J107" s="7">
        <v>5</v>
      </c>
      <c r="K107" s="7">
        <v>0</v>
      </c>
      <c r="L107" s="15">
        <v>20.101500000000001</v>
      </c>
      <c r="M107" s="19">
        <f t="shared" si="8"/>
        <v>2017</v>
      </c>
      <c r="N107" s="19">
        <f t="shared" si="5"/>
        <v>4</v>
      </c>
      <c r="O107" s="19">
        <f t="shared" si="6"/>
        <v>15</v>
      </c>
      <c r="P107" s="12">
        <f>'Furniture Label'!$B$6</f>
        <v>249479.0324058788</v>
      </c>
      <c r="Q107" s="12">
        <f>VLOOKUP(N107,'Furniture Label'!$E$1:$F$13,2,FALSE)</f>
        <v>31632.625499999998</v>
      </c>
      <c r="R107" s="12">
        <f>VLOOKUP(O107,'Furniture Label'!$H$1:$K$54,2,FALSE)</f>
        <v>7423.0379999999996</v>
      </c>
      <c r="S107" s="34">
        <f>VLOOKUP(O107,'Furniture Label'!$H$1:$K$54,3,FALSE)</f>
        <v>89</v>
      </c>
      <c r="T107" s="34">
        <f>VLOOKUP(O107,'Furniture Label'!$H$1:$K$54,4,FALSE)</f>
        <v>15</v>
      </c>
      <c r="U107" s="49">
        <f t="shared" si="7"/>
        <v>171.03142857142862</v>
      </c>
    </row>
    <row r="108" spans="1:21" x14ac:dyDescent="0.45">
      <c r="A108" s="9">
        <v>42840</v>
      </c>
      <c r="B108" s="9">
        <v>42843</v>
      </c>
      <c r="C108" s="7" t="s">
        <v>18</v>
      </c>
      <c r="D108" s="7" t="s">
        <v>10</v>
      </c>
      <c r="E108" s="7" t="s">
        <v>674</v>
      </c>
      <c r="F108" s="7" t="s">
        <v>21</v>
      </c>
      <c r="G108" s="7" t="s">
        <v>13</v>
      </c>
      <c r="H108" s="7" t="s">
        <v>3228</v>
      </c>
      <c r="I108" s="7">
        <v>196.45</v>
      </c>
      <c r="J108" s="7">
        <v>5</v>
      </c>
      <c r="K108" s="7">
        <v>0</v>
      </c>
      <c r="L108" s="15">
        <v>70.72199999999998</v>
      </c>
      <c r="M108" s="19">
        <f t="shared" si="8"/>
        <v>2017</v>
      </c>
      <c r="N108" s="19">
        <f t="shared" si="5"/>
        <v>4</v>
      </c>
      <c r="O108" s="19">
        <f t="shared" si="6"/>
        <v>15</v>
      </c>
      <c r="P108" s="12">
        <f>'Furniture Label'!$B$6</f>
        <v>249479.0324058788</v>
      </c>
      <c r="Q108" s="12">
        <f>VLOOKUP(N108,'Furniture Label'!$E$1:$F$13,2,FALSE)</f>
        <v>31632.625499999998</v>
      </c>
      <c r="R108" s="12">
        <f>VLOOKUP(O108,'Furniture Label'!$H$1:$K$54,2,FALSE)</f>
        <v>7423.0379999999996</v>
      </c>
      <c r="S108" s="34">
        <f>VLOOKUP(O108,'Furniture Label'!$H$1:$K$54,3,FALSE)</f>
        <v>89</v>
      </c>
      <c r="T108" s="34">
        <f>VLOOKUP(O108,'Furniture Label'!$H$1:$K$54,4,FALSE)</f>
        <v>15</v>
      </c>
      <c r="U108" s="49">
        <f t="shared" si="7"/>
        <v>171.03142857142862</v>
      </c>
    </row>
    <row r="109" spans="1:21" x14ac:dyDescent="0.45">
      <c r="A109" s="9">
        <v>42841</v>
      </c>
      <c r="B109" s="9">
        <v>42845</v>
      </c>
      <c r="C109" s="7" t="s">
        <v>9</v>
      </c>
      <c r="D109" s="7" t="s">
        <v>312</v>
      </c>
      <c r="E109" s="7" t="s">
        <v>20</v>
      </c>
      <c r="F109" s="7" t="s">
        <v>21</v>
      </c>
      <c r="G109" s="7" t="s">
        <v>13</v>
      </c>
      <c r="H109" s="7" t="s">
        <v>14</v>
      </c>
      <c r="I109" s="7">
        <v>102.833</v>
      </c>
      <c r="J109" s="7">
        <v>1</v>
      </c>
      <c r="K109" s="7">
        <v>0.15</v>
      </c>
      <c r="L109" s="15">
        <v>-6.0489999999999995</v>
      </c>
      <c r="M109" s="19">
        <f t="shared" si="8"/>
        <v>2017</v>
      </c>
      <c r="N109" s="19">
        <f t="shared" si="5"/>
        <v>4</v>
      </c>
      <c r="O109" s="19">
        <f t="shared" si="6"/>
        <v>16</v>
      </c>
      <c r="P109" s="12">
        <f>'Furniture Label'!$B$6</f>
        <v>249479.0324058788</v>
      </c>
      <c r="Q109" s="12">
        <f>VLOOKUP(N109,'Furniture Label'!$E$1:$F$13,2,FALSE)</f>
        <v>31632.625499999998</v>
      </c>
      <c r="R109" s="12">
        <f>VLOOKUP(O109,'Furniture Label'!$H$1:$K$54,2,FALSE)</f>
        <v>8018.5340000000006</v>
      </c>
      <c r="S109" s="34">
        <f>VLOOKUP(O109,'Furniture Label'!$H$1:$K$54,3,FALSE)</f>
        <v>72</v>
      </c>
      <c r="T109" s="34">
        <f>VLOOKUP(O109,'Furniture Label'!$H$1:$K$54,4,FALSE)</f>
        <v>12</v>
      </c>
      <c r="U109" s="49">
        <f t="shared" si="7"/>
        <v>182.99525000000003</v>
      </c>
    </row>
    <row r="110" spans="1:21" x14ac:dyDescent="0.45">
      <c r="A110" s="9">
        <v>42842</v>
      </c>
      <c r="B110" s="9">
        <v>42844</v>
      </c>
      <c r="C110" s="7" t="s">
        <v>9</v>
      </c>
      <c r="D110" s="7" t="s">
        <v>77</v>
      </c>
      <c r="E110" s="7" t="s">
        <v>78</v>
      </c>
      <c r="F110" s="7" t="s">
        <v>79</v>
      </c>
      <c r="G110" s="7" t="s">
        <v>13</v>
      </c>
      <c r="H110" s="7" t="s">
        <v>3228</v>
      </c>
      <c r="I110" s="7">
        <v>60.311999999999998</v>
      </c>
      <c r="J110" s="7">
        <v>3</v>
      </c>
      <c r="K110" s="7">
        <v>0.2</v>
      </c>
      <c r="L110" s="15">
        <v>5.2773000000000003</v>
      </c>
      <c r="M110" s="19">
        <f t="shared" si="8"/>
        <v>2017</v>
      </c>
      <c r="N110" s="19">
        <f t="shared" si="5"/>
        <v>4</v>
      </c>
      <c r="O110" s="19">
        <f t="shared" si="6"/>
        <v>16</v>
      </c>
      <c r="P110" s="12">
        <f>'Furniture Label'!$B$6</f>
        <v>249479.0324058788</v>
      </c>
      <c r="Q110" s="12">
        <f>VLOOKUP(N110,'Furniture Label'!$E$1:$F$13,2,FALSE)</f>
        <v>31632.625499999998</v>
      </c>
      <c r="R110" s="12">
        <f>VLOOKUP(O110,'Furniture Label'!$H$1:$K$54,2,FALSE)</f>
        <v>8018.5340000000006</v>
      </c>
      <c r="S110" s="34">
        <f>VLOOKUP(O110,'Furniture Label'!$H$1:$K$54,3,FALSE)</f>
        <v>72</v>
      </c>
      <c r="T110" s="34">
        <f>VLOOKUP(O110,'Furniture Label'!$H$1:$K$54,4,FALSE)</f>
        <v>12</v>
      </c>
      <c r="U110" s="49">
        <f t="shared" si="7"/>
        <v>182.99525000000003</v>
      </c>
    </row>
    <row r="111" spans="1:21" x14ac:dyDescent="0.45">
      <c r="A111" s="9">
        <v>42842</v>
      </c>
      <c r="B111" s="9">
        <v>42847</v>
      </c>
      <c r="C111" s="7" t="s">
        <v>9</v>
      </c>
      <c r="D111" s="7" t="s">
        <v>19</v>
      </c>
      <c r="E111" s="7" t="s">
        <v>20</v>
      </c>
      <c r="F111" s="7" t="s">
        <v>21</v>
      </c>
      <c r="G111" s="7" t="s">
        <v>13</v>
      </c>
      <c r="H111" s="7" t="s">
        <v>3226</v>
      </c>
      <c r="I111" s="7">
        <v>218.35200000000003</v>
      </c>
      <c r="J111" s="7">
        <v>3</v>
      </c>
      <c r="K111" s="7">
        <v>0.2</v>
      </c>
      <c r="L111" s="15">
        <v>-19.105800000000016</v>
      </c>
      <c r="M111" s="19">
        <f t="shared" si="8"/>
        <v>2017</v>
      </c>
      <c r="N111" s="19">
        <f t="shared" si="5"/>
        <v>4</v>
      </c>
      <c r="O111" s="19">
        <f t="shared" si="6"/>
        <v>16</v>
      </c>
      <c r="P111" s="12">
        <f>'Furniture Label'!$B$6</f>
        <v>249479.0324058788</v>
      </c>
      <c r="Q111" s="12">
        <f>VLOOKUP(N111,'Furniture Label'!$E$1:$F$13,2,FALSE)</f>
        <v>31632.625499999998</v>
      </c>
      <c r="R111" s="12">
        <f>VLOOKUP(O111,'Furniture Label'!$H$1:$K$54,2,FALSE)</f>
        <v>8018.5340000000006</v>
      </c>
      <c r="S111" s="34">
        <f>VLOOKUP(O111,'Furniture Label'!$H$1:$K$54,3,FALSE)</f>
        <v>72</v>
      </c>
      <c r="T111" s="34">
        <f>VLOOKUP(O111,'Furniture Label'!$H$1:$K$54,4,FALSE)</f>
        <v>12</v>
      </c>
      <c r="U111" s="49">
        <f t="shared" si="7"/>
        <v>182.99525000000003</v>
      </c>
    </row>
    <row r="112" spans="1:21" x14ac:dyDescent="0.45">
      <c r="A112" s="9">
        <v>42845</v>
      </c>
      <c r="B112" s="9">
        <v>42851</v>
      </c>
      <c r="C112" s="7" t="s">
        <v>52</v>
      </c>
      <c r="D112" s="7" t="s">
        <v>156</v>
      </c>
      <c r="E112" s="7" t="s">
        <v>110</v>
      </c>
      <c r="F112" s="7" t="s">
        <v>55</v>
      </c>
      <c r="G112" s="7" t="s">
        <v>13</v>
      </c>
      <c r="H112" s="7" t="s">
        <v>3228</v>
      </c>
      <c r="I112" s="7">
        <v>44.400000000000006</v>
      </c>
      <c r="J112" s="7">
        <v>2</v>
      </c>
      <c r="K112" s="7">
        <v>0.6</v>
      </c>
      <c r="L112" s="15">
        <v>-52.169999999999987</v>
      </c>
      <c r="M112" s="19">
        <f t="shared" si="8"/>
        <v>2017</v>
      </c>
      <c r="N112" s="19">
        <f t="shared" si="5"/>
        <v>4</v>
      </c>
      <c r="O112" s="19">
        <f t="shared" si="6"/>
        <v>16</v>
      </c>
      <c r="P112" s="12">
        <f>'Furniture Label'!$B$6</f>
        <v>249479.0324058788</v>
      </c>
      <c r="Q112" s="12">
        <f>VLOOKUP(N112,'Furniture Label'!$E$1:$F$13,2,FALSE)</f>
        <v>31632.625499999998</v>
      </c>
      <c r="R112" s="12">
        <f>VLOOKUP(O112,'Furniture Label'!$H$1:$K$54,2,FALSE)</f>
        <v>8018.5340000000006</v>
      </c>
      <c r="S112" s="34">
        <f>VLOOKUP(O112,'Furniture Label'!$H$1:$K$54,3,FALSE)</f>
        <v>72</v>
      </c>
      <c r="T112" s="34">
        <f>VLOOKUP(O112,'Furniture Label'!$H$1:$K$54,4,FALSE)</f>
        <v>12</v>
      </c>
      <c r="U112" s="49">
        <f t="shared" si="7"/>
        <v>182.99525000000003</v>
      </c>
    </row>
    <row r="113" spans="1:21" x14ac:dyDescent="0.45">
      <c r="A113" s="9">
        <v>42845</v>
      </c>
      <c r="B113" s="9">
        <v>42848</v>
      </c>
      <c r="C113" s="7" t="s">
        <v>18</v>
      </c>
      <c r="D113" s="7" t="s">
        <v>77</v>
      </c>
      <c r="E113" s="7" t="s">
        <v>78</v>
      </c>
      <c r="F113" s="7" t="s">
        <v>79</v>
      </c>
      <c r="G113" s="7" t="s">
        <v>13</v>
      </c>
      <c r="H113" s="7" t="s">
        <v>3228</v>
      </c>
      <c r="I113" s="7">
        <v>51.967999999999996</v>
      </c>
      <c r="J113" s="7">
        <v>2</v>
      </c>
      <c r="K113" s="7">
        <v>0.2</v>
      </c>
      <c r="L113" s="15">
        <v>10.393599999999998</v>
      </c>
      <c r="M113" s="19">
        <f t="shared" si="8"/>
        <v>2017</v>
      </c>
      <c r="N113" s="19">
        <f t="shared" si="5"/>
        <v>4</v>
      </c>
      <c r="O113" s="19">
        <f t="shared" si="6"/>
        <v>16</v>
      </c>
      <c r="P113" s="12">
        <f>'Furniture Label'!$B$6</f>
        <v>249479.0324058788</v>
      </c>
      <c r="Q113" s="12">
        <f>VLOOKUP(N113,'Furniture Label'!$E$1:$F$13,2,FALSE)</f>
        <v>31632.625499999998</v>
      </c>
      <c r="R113" s="12">
        <f>VLOOKUP(O113,'Furniture Label'!$H$1:$K$54,2,FALSE)</f>
        <v>8018.5340000000006</v>
      </c>
      <c r="S113" s="34">
        <f>VLOOKUP(O113,'Furniture Label'!$H$1:$K$54,3,FALSE)</f>
        <v>72</v>
      </c>
      <c r="T113" s="34">
        <f>VLOOKUP(O113,'Furniture Label'!$H$1:$K$54,4,FALSE)</f>
        <v>12</v>
      </c>
      <c r="U113" s="49">
        <f t="shared" si="7"/>
        <v>182.99525000000003</v>
      </c>
    </row>
    <row r="114" spans="1:21" x14ac:dyDescent="0.45">
      <c r="A114" s="9">
        <v>42845</v>
      </c>
      <c r="B114" s="9">
        <v>42848</v>
      </c>
      <c r="C114" s="7" t="s">
        <v>18</v>
      </c>
      <c r="D114" s="7" t="s">
        <v>77</v>
      </c>
      <c r="E114" s="7" t="s">
        <v>78</v>
      </c>
      <c r="F114" s="7" t="s">
        <v>79</v>
      </c>
      <c r="G114" s="7" t="s">
        <v>13</v>
      </c>
      <c r="H114" s="7" t="s">
        <v>3228</v>
      </c>
      <c r="I114" s="7">
        <v>42.408000000000008</v>
      </c>
      <c r="J114" s="7">
        <v>3</v>
      </c>
      <c r="K114" s="7">
        <v>0.2</v>
      </c>
      <c r="L114" s="15">
        <v>9.5418000000000003</v>
      </c>
      <c r="M114" s="19">
        <f t="shared" si="8"/>
        <v>2017</v>
      </c>
      <c r="N114" s="19">
        <f t="shared" si="5"/>
        <v>4</v>
      </c>
      <c r="O114" s="19">
        <f t="shared" si="6"/>
        <v>16</v>
      </c>
      <c r="P114" s="12">
        <f>'Furniture Label'!$B$6</f>
        <v>249479.0324058788</v>
      </c>
      <c r="Q114" s="12">
        <f>VLOOKUP(N114,'Furniture Label'!$E$1:$F$13,2,FALSE)</f>
        <v>31632.625499999998</v>
      </c>
      <c r="R114" s="12">
        <f>VLOOKUP(O114,'Furniture Label'!$H$1:$K$54,2,FALSE)</f>
        <v>8018.5340000000006</v>
      </c>
      <c r="S114" s="34">
        <f>VLOOKUP(O114,'Furniture Label'!$H$1:$K$54,3,FALSE)</f>
        <v>72</v>
      </c>
      <c r="T114" s="34">
        <f>VLOOKUP(O114,'Furniture Label'!$H$1:$K$54,4,FALSE)</f>
        <v>12</v>
      </c>
      <c r="U114" s="49">
        <f t="shared" si="7"/>
        <v>182.99525000000003</v>
      </c>
    </row>
    <row r="115" spans="1:21" x14ac:dyDescent="0.45">
      <c r="A115" s="9">
        <v>42845</v>
      </c>
      <c r="B115" s="9">
        <v>42849</v>
      </c>
      <c r="C115" s="7" t="s">
        <v>9</v>
      </c>
      <c r="D115" s="7" t="s">
        <v>156</v>
      </c>
      <c r="E115" s="7" t="s">
        <v>110</v>
      </c>
      <c r="F115" s="7" t="s">
        <v>55</v>
      </c>
      <c r="G115" s="7" t="s">
        <v>13</v>
      </c>
      <c r="H115" s="7" t="s">
        <v>3226</v>
      </c>
      <c r="I115" s="7">
        <v>317.05799999999999</v>
      </c>
      <c r="J115" s="7">
        <v>3</v>
      </c>
      <c r="K115" s="7">
        <v>0.3</v>
      </c>
      <c r="L115" s="15">
        <v>-18.117599999999996</v>
      </c>
      <c r="M115" s="19">
        <f t="shared" si="8"/>
        <v>2017</v>
      </c>
      <c r="N115" s="19">
        <f t="shared" si="5"/>
        <v>4</v>
      </c>
      <c r="O115" s="19">
        <f t="shared" si="6"/>
        <v>16</v>
      </c>
      <c r="P115" s="12">
        <f>'Furniture Label'!$B$6</f>
        <v>249479.0324058788</v>
      </c>
      <c r="Q115" s="12">
        <f>VLOOKUP(N115,'Furniture Label'!$E$1:$F$13,2,FALSE)</f>
        <v>31632.625499999998</v>
      </c>
      <c r="R115" s="12">
        <f>VLOOKUP(O115,'Furniture Label'!$H$1:$K$54,2,FALSE)</f>
        <v>8018.5340000000006</v>
      </c>
      <c r="S115" s="34">
        <f>VLOOKUP(O115,'Furniture Label'!$H$1:$K$54,3,FALSE)</f>
        <v>72</v>
      </c>
      <c r="T115" s="34">
        <f>VLOOKUP(O115,'Furniture Label'!$H$1:$K$54,4,FALSE)</f>
        <v>12</v>
      </c>
      <c r="U115" s="49">
        <f t="shared" si="7"/>
        <v>182.99525000000003</v>
      </c>
    </row>
    <row r="116" spans="1:21" x14ac:dyDescent="0.45">
      <c r="A116" s="9">
        <v>42845</v>
      </c>
      <c r="B116" s="9">
        <v>42849</v>
      </c>
      <c r="C116" s="7" t="s">
        <v>9</v>
      </c>
      <c r="D116" s="7" t="s">
        <v>156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7">
        <v>14.560000000000002</v>
      </c>
      <c r="J116" s="7">
        <v>5</v>
      </c>
      <c r="K116" s="7">
        <v>0.6</v>
      </c>
      <c r="L116" s="15">
        <v>-6.1879999999999988</v>
      </c>
      <c r="M116" s="19">
        <f t="shared" si="8"/>
        <v>2017</v>
      </c>
      <c r="N116" s="19">
        <f t="shared" si="5"/>
        <v>4</v>
      </c>
      <c r="O116" s="19">
        <f t="shared" si="6"/>
        <v>16</v>
      </c>
      <c r="P116" s="12">
        <f>'Furniture Label'!$B$6</f>
        <v>249479.0324058788</v>
      </c>
      <c r="Q116" s="12">
        <f>VLOOKUP(N116,'Furniture Label'!$E$1:$F$13,2,FALSE)</f>
        <v>31632.625499999998</v>
      </c>
      <c r="R116" s="12">
        <f>VLOOKUP(O116,'Furniture Label'!$H$1:$K$54,2,FALSE)</f>
        <v>8018.5340000000006</v>
      </c>
      <c r="S116" s="34">
        <f>VLOOKUP(O116,'Furniture Label'!$H$1:$K$54,3,FALSE)</f>
        <v>72</v>
      </c>
      <c r="T116" s="34">
        <f>VLOOKUP(O116,'Furniture Label'!$H$1:$K$54,4,FALSE)</f>
        <v>12</v>
      </c>
      <c r="U116" s="49">
        <f t="shared" si="7"/>
        <v>182.99525000000003</v>
      </c>
    </row>
    <row r="117" spans="1:21" x14ac:dyDescent="0.45">
      <c r="A117" s="9">
        <v>42846</v>
      </c>
      <c r="B117" s="9">
        <v>42849</v>
      </c>
      <c r="C117" s="7" t="s">
        <v>9</v>
      </c>
      <c r="D117" s="7" t="s">
        <v>48</v>
      </c>
      <c r="E117" s="7" t="s">
        <v>49</v>
      </c>
      <c r="F117" s="7" t="s">
        <v>21</v>
      </c>
      <c r="G117" s="7" t="s">
        <v>13</v>
      </c>
      <c r="H117" s="7" t="s">
        <v>3228</v>
      </c>
      <c r="I117" s="7">
        <v>162.60000000000002</v>
      </c>
      <c r="J117" s="7">
        <v>3</v>
      </c>
      <c r="K117" s="7">
        <v>0</v>
      </c>
      <c r="L117" s="15">
        <v>34.145999999999994</v>
      </c>
      <c r="M117" s="19">
        <f t="shared" si="8"/>
        <v>2017</v>
      </c>
      <c r="N117" s="19">
        <f t="shared" si="5"/>
        <v>4</v>
      </c>
      <c r="O117" s="19">
        <f t="shared" si="6"/>
        <v>16</v>
      </c>
      <c r="P117" s="12">
        <f>'Furniture Label'!$B$6</f>
        <v>249479.0324058788</v>
      </c>
      <c r="Q117" s="12">
        <f>VLOOKUP(N117,'Furniture Label'!$E$1:$F$13,2,FALSE)</f>
        <v>31632.625499999998</v>
      </c>
      <c r="R117" s="12">
        <f>VLOOKUP(O117,'Furniture Label'!$H$1:$K$54,2,FALSE)</f>
        <v>8018.5340000000006</v>
      </c>
      <c r="S117" s="34">
        <f>VLOOKUP(O117,'Furniture Label'!$H$1:$K$54,3,FALSE)</f>
        <v>72</v>
      </c>
      <c r="T117" s="34">
        <f>VLOOKUP(O117,'Furniture Label'!$H$1:$K$54,4,FALSE)</f>
        <v>12</v>
      </c>
      <c r="U117" s="49">
        <f t="shared" si="7"/>
        <v>182.99525000000003</v>
      </c>
    </row>
    <row r="118" spans="1:21" x14ac:dyDescent="0.45">
      <c r="A118" s="9">
        <v>42846</v>
      </c>
      <c r="B118" s="9">
        <v>42848</v>
      </c>
      <c r="C118" s="7" t="s">
        <v>9</v>
      </c>
      <c r="D118" s="7" t="s">
        <v>1940</v>
      </c>
      <c r="E118" s="7" t="s">
        <v>1255</v>
      </c>
      <c r="F118" s="7" t="s">
        <v>79</v>
      </c>
      <c r="G118" s="7" t="s">
        <v>13</v>
      </c>
      <c r="H118" s="7" t="s">
        <v>3226</v>
      </c>
      <c r="I118" s="7">
        <v>908.82</v>
      </c>
      <c r="J118" s="7">
        <v>9</v>
      </c>
      <c r="K118" s="7">
        <v>0</v>
      </c>
      <c r="L118" s="15">
        <v>227.20500000000004</v>
      </c>
      <c r="M118" s="19">
        <f t="shared" si="8"/>
        <v>2017</v>
      </c>
      <c r="N118" s="19">
        <f t="shared" si="5"/>
        <v>4</v>
      </c>
      <c r="O118" s="19">
        <f t="shared" si="6"/>
        <v>16</v>
      </c>
      <c r="P118" s="12">
        <f>'Furniture Label'!$B$6</f>
        <v>249479.0324058788</v>
      </c>
      <c r="Q118" s="12">
        <f>VLOOKUP(N118,'Furniture Label'!$E$1:$F$13,2,FALSE)</f>
        <v>31632.625499999998</v>
      </c>
      <c r="R118" s="12">
        <f>VLOOKUP(O118,'Furniture Label'!$H$1:$K$54,2,FALSE)</f>
        <v>8018.5340000000006</v>
      </c>
      <c r="S118" s="34">
        <f>VLOOKUP(O118,'Furniture Label'!$H$1:$K$54,3,FALSE)</f>
        <v>72</v>
      </c>
      <c r="T118" s="34">
        <f>VLOOKUP(O118,'Furniture Label'!$H$1:$K$54,4,FALSE)</f>
        <v>12</v>
      </c>
      <c r="U118" s="49">
        <f t="shared" si="7"/>
        <v>182.99525000000003</v>
      </c>
    </row>
    <row r="119" spans="1:21" x14ac:dyDescent="0.45">
      <c r="A119" s="9">
        <v>42847</v>
      </c>
      <c r="B119" s="9">
        <v>42849</v>
      </c>
      <c r="C119" s="7" t="s">
        <v>9</v>
      </c>
      <c r="D119" s="7" t="s">
        <v>67</v>
      </c>
      <c r="E119" s="7" t="s">
        <v>20</v>
      </c>
      <c r="F119" s="7" t="s">
        <v>21</v>
      </c>
      <c r="G119" s="7" t="s">
        <v>13</v>
      </c>
      <c r="H119" s="7" t="s">
        <v>3228</v>
      </c>
      <c r="I119" s="7">
        <v>18.28</v>
      </c>
      <c r="J119" s="7">
        <v>2</v>
      </c>
      <c r="K119" s="7">
        <v>0</v>
      </c>
      <c r="L119" s="15">
        <v>6.2151999999999994</v>
      </c>
      <c r="M119" s="19">
        <f t="shared" si="8"/>
        <v>2017</v>
      </c>
      <c r="N119" s="19">
        <f t="shared" si="5"/>
        <v>4</v>
      </c>
      <c r="O119" s="19">
        <f t="shared" si="6"/>
        <v>16</v>
      </c>
      <c r="P119" s="12">
        <f>'Furniture Label'!$B$6</f>
        <v>249479.0324058788</v>
      </c>
      <c r="Q119" s="12">
        <f>VLOOKUP(N119,'Furniture Label'!$E$1:$F$13,2,FALSE)</f>
        <v>31632.625499999998</v>
      </c>
      <c r="R119" s="12">
        <f>VLOOKUP(O119,'Furniture Label'!$H$1:$K$54,2,FALSE)</f>
        <v>8018.5340000000006</v>
      </c>
      <c r="S119" s="34">
        <f>VLOOKUP(O119,'Furniture Label'!$H$1:$K$54,3,FALSE)</f>
        <v>72</v>
      </c>
      <c r="T119" s="34">
        <f>VLOOKUP(O119,'Furniture Label'!$H$1:$K$54,4,FALSE)</f>
        <v>12</v>
      </c>
      <c r="U119" s="49">
        <f t="shared" si="7"/>
        <v>182.99525000000003</v>
      </c>
    </row>
    <row r="120" spans="1:21" x14ac:dyDescent="0.45">
      <c r="A120" s="9">
        <v>42847</v>
      </c>
      <c r="B120" s="9">
        <v>42851</v>
      </c>
      <c r="C120" s="7" t="s">
        <v>52</v>
      </c>
      <c r="D120" s="7" t="s">
        <v>77</v>
      </c>
      <c r="E120" s="7" t="s">
        <v>78</v>
      </c>
      <c r="F120" s="7" t="s">
        <v>79</v>
      </c>
      <c r="G120" s="7" t="s">
        <v>13</v>
      </c>
      <c r="H120" s="7" t="s">
        <v>3228</v>
      </c>
      <c r="I120" s="7">
        <v>254.35200000000003</v>
      </c>
      <c r="J120" s="7">
        <v>3</v>
      </c>
      <c r="K120" s="7">
        <v>0.2</v>
      </c>
      <c r="L120" s="15">
        <v>0</v>
      </c>
      <c r="M120" s="19">
        <f t="shared" si="8"/>
        <v>2017</v>
      </c>
      <c r="N120" s="19">
        <f t="shared" si="5"/>
        <v>4</v>
      </c>
      <c r="O120" s="19">
        <f t="shared" si="6"/>
        <v>16</v>
      </c>
      <c r="P120" s="12">
        <f>'Furniture Label'!$B$6</f>
        <v>249479.0324058788</v>
      </c>
      <c r="Q120" s="12">
        <f>VLOOKUP(N120,'Furniture Label'!$E$1:$F$13,2,FALSE)</f>
        <v>31632.625499999998</v>
      </c>
      <c r="R120" s="12">
        <f>VLOOKUP(O120,'Furniture Label'!$H$1:$K$54,2,FALSE)</f>
        <v>8018.5340000000006</v>
      </c>
      <c r="S120" s="34">
        <f>VLOOKUP(O120,'Furniture Label'!$H$1:$K$54,3,FALSE)</f>
        <v>72</v>
      </c>
      <c r="T120" s="34">
        <f>VLOOKUP(O120,'Furniture Label'!$H$1:$K$54,4,FALSE)</f>
        <v>12</v>
      </c>
      <c r="U120" s="49">
        <f t="shared" si="7"/>
        <v>182.99525000000003</v>
      </c>
    </row>
    <row r="121" spans="1:21" x14ac:dyDescent="0.45">
      <c r="A121" s="9">
        <v>42848</v>
      </c>
      <c r="B121" s="9">
        <v>42850</v>
      </c>
      <c r="C121" s="7" t="s">
        <v>9</v>
      </c>
      <c r="D121" s="7" t="s">
        <v>298</v>
      </c>
      <c r="E121" s="7" t="s">
        <v>20</v>
      </c>
      <c r="F121" s="7" t="s">
        <v>21</v>
      </c>
      <c r="G121" s="7" t="s">
        <v>13</v>
      </c>
      <c r="H121" s="7" t="s">
        <v>3228</v>
      </c>
      <c r="I121" s="7">
        <v>66.36</v>
      </c>
      <c r="J121" s="7">
        <v>7</v>
      </c>
      <c r="K121" s="7">
        <v>0</v>
      </c>
      <c r="L121" s="15">
        <v>26.544000000000004</v>
      </c>
      <c r="M121" s="19">
        <f t="shared" si="8"/>
        <v>2017</v>
      </c>
      <c r="N121" s="19">
        <f t="shared" si="5"/>
        <v>4</v>
      </c>
      <c r="O121" s="19">
        <f t="shared" si="6"/>
        <v>17</v>
      </c>
      <c r="P121" s="12">
        <f>'Furniture Label'!$B$6</f>
        <v>249479.0324058788</v>
      </c>
      <c r="Q121" s="12">
        <f>VLOOKUP(N121,'Furniture Label'!$E$1:$F$13,2,FALSE)</f>
        <v>31632.625499999998</v>
      </c>
      <c r="R121" s="12">
        <f>VLOOKUP(O121,'Furniture Label'!$H$1:$K$54,2,FALSE)</f>
        <v>7383.5790000000006</v>
      </c>
      <c r="S121" s="34">
        <f>VLOOKUP(O121,'Furniture Label'!$H$1:$K$54,3,FALSE)</f>
        <v>89</v>
      </c>
      <c r="T121" s="34">
        <f>VLOOKUP(O121,'Furniture Label'!$H$1:$K$54,4,FALSE)</f>
        <v>16</v>
      </c>
      <c r="U121" s="49">
        <f t="shared" si="7"/>
        <v>232.24165999999997</v>
      </c>
    </row>
    <row r="122" spans="1:21" x14ac:dyDescent="0.45">
      <c r="A122" s="9">
        <v>42848</v>
      </c>
      <c r="B122" s="9">
        <v>42850</v>
      </c>
      <c r="C122" s="7" t="s">
        <v>9</v>
      </c>
      <c r="D122" s="7" t="s">
        <v>298</v>
      </c>
      <c r="E122" s="7" t="s">
        <v>20</v>
      </c>
      <c r="F122" s="7" t="s">
        <v>21</v>
      </c>
      <c r="G122" s="7" t="s">
        <v>13</v>
      </c>
      <c r="H122" s="7" t="s">
        <v>3228</v>
      </c>
      <c r="I122" s="7">
        <v>24.14</v>
      </c>
      <c r="J122" s="7">
        <v>2</v>
      </c>
      <c r="K122" s="7">
        <v>0</v>
      </c>
      <c r="L122" s="15">
        <v>7.9662000000000006</v>
      </c>
      <c r="M122" s="19">
        <f t="shared" si="8"/>
        <v>2017</v>
      </c>
      <c r="N122" s="19">
        <f t="shared" si="5"/>
        <v>4</v>
      </c>
      <c r="O122" s="19">
        <f t="shared" si="6"/>
        <v>17</v>
      </c>
      <c r="P122" s="12">
        <f>'Furniture Label'!$B$6</f>
        <v>249479.0324058788</v>
      </c>
      <c r="Q122" s="12">
        <f>VLOOKUP(N122,'Furniture Label'!$E$1:$F$13,2,FALSE)</f>
        <v>31632.625499999998</v>
      </c>
      <c r="R122" s="12">
        <f>VLOOKUP(O122,'Furniture Label'!$H$1:$K$54,2,FALSE)</f>
        <v>7383.5790000000006</v>
      </c>
      <c r="S122" s="34">
        <f>VLOOKUP(O122,'Furniture Label'!$H$1:$K$54,3,FALSE)</f>
        <v>89</v>
      </c>
      <c r="T122" s="34">
        <f>VLOOKUP(O122,'Furniture Label'!$H$1:$K$54,4,FALSE)</f>
        <v>16</v>
      </c>
      <c r="U122" s="49">
        <f t="shared" si="7"/>
        <v>232.24165999999997</v>
      </c>
    </row>
    <row r="123" spans="1:21" x14ac:dyDescent="0.45">
      <c r="A123" s="9">
        <v>42848</v>
      </c>
      <c r="B123" s="9">
        <v>42852</v>
      </c>
      <c r="C123" s="7" t="s">
        <v>52</v>
      </c>
      <c r="D123" s="7" t="s">
        <v>2265</v>
      </c>
      <c r="E123" s="7" t="s">
        <v>173</v>
      </c>
      <c r="F123" s="7" t="s">
        <v>12</v>
      </c>
      <c r="G123" s="7" t="s">
        <v>13</v>
      </c>
      <c r="H123" s="7" t="s">
        <v>14</v>
      </c>
      <c r="I123" s="7">
        <v>387.13600000000002</v>
      </c>
      <c r="J123" s="7">
        <v>4</v>
      </c>
      <c r="K123" s="7">
        <v>0.2</v>
      </c>
      <c r="L123" s="15">
        <v>-14.51760000000003</v>
      </c>
      <c r="M123" s="19">
        <f t="shared" si="8"/>
        <v>2017</v>
      </c>
      <c r="N123" s="19">
        <f t="shared" si="5"/>
        <v>4</v>
      </c>
      <c r="O123" s="19">
        <f t="shared" si="6"/>
        <v>17</v>
      </c>
      <c r="P123" s="12">
        <f>'Furniture Label'!$B$6</f>
        <v>249479.0324058788</v>
      </c>
      <c r="Q123" s="12">
        <f>VLOOKUP(N123,'Furniture Label'!$E$1:$F$13,2,FALSE)</f>
        <v>31632.625499999998</v>
      </c>
      <c r="R123" s="12">
        <f>VLOOKUP(O123,'Furniture Label'!$H$1:$K$54,2,FALSE)</f>
        <v>7383.5790000000006</v>
      </c>
      <c r="S123" s="34">
        <f>VLOOKUP(O123,'Furniture Label'!$H$1:$K$54,3,FALSE)</f>
        <v>89</v>
      </c>
      <c r="T123" s="34">
        <f>VLOOKUP(O123,'Furniture Label'!$H$1:$K$54,4,FALSE)</f>
        <v>16</v>
      </c>
      <c r="U123" s="49">
        <f t="shared" si="7"/>
        <v>232.24165999999997</v>
      </c>
    </row>
    <row r="124" spans="1:21" x14ac:dyDescent="0.45">
      <c r="A124" s="9">
        <v>42848</v>
      </c>
      <c r="B124" s="9">
        <v>42852</v>
      </c>
      <c r="C124" s="7" t="s">
        <v>52</v>
      </c>
      <c r="D124" s="7" t="s">
        <v>2265</v>
      </c>
      <c r="E124" s="7" t="s">
        <v>173</v>
      </c>
      <c r="F124" s="7" t="s">
        <v>12</v>
      </c>
      <c r="G124" s="7" t="s">
        <v>13</v>
      </c>
      <c r="H124" s="7" t="s">
        <v>3228</v>
      </c>
      <c r="I124" s="7">
        <v>77.951999999999998</v>
      </c>
      <c r="J124" s="7">
        <v>3</v>
      </c>
      <c r="K124" s="7">
        <v>0.2</v>
      </c>
      <c r="L124" s="15">
        <v>-11.692800000000005</v>
      </c>
      <c r="M124" s="19">
        <f t="shared" si="8"/>
        <v>2017</v>
      </c>
      <c r="N124" s="19">
        <f t="shared" si="5"/>
        <v>4</v>
      </c>
      <c r="O124" s="19">
        <f t="shared" si="6"/>
        <v>17</v>
      </c>
      <c r="P124" s="12">
        <f>'Furniture Label'!$B$6</f>
        <v>249479.0324058788</v>
      </c>
      <c r="Q124" s="12">
        <f>VLOOKUP(N124,'Furniture Label'!$E$1:$F$13,2,FALSE)</f>
        <v>31632.625499999998</v>
      </c>
      <c r="R124" s="12">
        <f>VLOOKUP(O124,'Furniture Label'!$H$1:$K$54,2,FALSE)</f>
        <v>7383.5790000000006</v>
      </c>
      <c r="S124" s="34">
        <f>VLOOKUP(O124,'Furniture Label'!$H$1:$K$54,3,FALSE)</f>
        <v>89</v>
      </c>
      <c r="T124" s="34">
        <f>VLOOKUP(O124,'Furniture Label'!$H$1:$K$54,4,FALSE)</f>
        <v>16</v>
      </c>
      <c r="U124" s="49">
        <f t="shared" si="7"/>
        <v>232.24165999999997</v>
      </c>
    </row>
    <row r="125" spans="1:21" x14ac:dyDescent="0.45">
      <c r="A125" s="9">
        <v>42848</v>
      </c>
      <c r="B125" s="9">
        <v>42851</v>
      </c>
      <c r="C125" s="7" t="s">
        <v>9</v>
      </c>
      <c r="D125" s="7" t="s">
        <v>3184</v>
      </c>
      <c r="E125" s="7" t="s">
        <v>228</v>
      </c>
      <c r="F125" s="7" t="s">
        <v>21</v>
      </c>
      <c r="G125" s="7" t="s">
        <v>13</v>
      </c>
      <c r="H125" s="7" t="s">
        <v>3228</v>
      </c>
      <c r="I125" s="7">
        <v>11.664000000000001</v>
      </c>
      <c r="J125" s="7">
        <v>3</v>
      </c>
      <c r="K125" s="7">
        <v>0.2</v>
      </c>
      <c r="L125" s="15">
        <v>3.3534000000000006</v>
      </c>
      <c r="M125" s="19">
        <f t="shared" si="8"/>
        <v>2017</v>
      </c>
      <c r="N125" s="19">
        <f t="shared" si="5"/>
        <v>4</v>
      </c>
      <c r="O125" s="19">
        <f t="shared" si="6"/>
        <v>17</v>
      </c>
      <c r="P125" s="12">
        <f>'Furniture Label'!$B$6</f>
        <v>249479.0324058788</v>
      </c>
      <c r="Q125" s="12">
        <f>VLOOKUP(N125,'Furniture Label'!$E$1:$F$13,2,FALSE)</f>
        <v>31632.625499999998</v>
      </c>
      <c r="R125" s="12">
        <f>VLOOKUP(O125,'Furniture Label'!$H$1:$K$54,2,FALSE)</f>
        <v>7383.5790000000006</v>
      </c>
      <c r="S125" s="34">
        <f>VLOOKUP(O125,'Furniture Label'!$H$1:$K$54,3,FALSE)</f>
        <v>89</v>
      </c>
      <c r="T125" s="34">
        <f>VLOOKUP(O125,'Furniture Label'!$H$1:$K$54,4,FALSE)</f>
        <v>16</v>
      </c>
      <c r="U125" s="49">
        <f t="shared" si="7"/>
        <v>232.24165999999997</v>
      </c>
    </row>
    <row r="126" spans="1:21" x14ac:dyDescent="0.45">
      <c r="A126" s="9">
        <v>42850</v>
      </c>
      <c r="B126" s="9">
        <v>42852</v>
      </c>
      <c r="C126" s="7" t="s">
        <v>9</v>
      </c>
      <c r="D126" s="7" t="s">
        <v>19</v>
      </c>
      <c r="E126" s="7" t="s">
        <v>20</v>
      </c>
      <c r="F126" s="7" t="s">
        <v>21</v>
      </c>
      <c r="G126" s="7" t="s">
        <v>13</v>
      </c>
      <c r="H126" s="7" t="s">
        <v>14</v>
      </c>
      <c r="I126" s="7">
        <v>344.98099999999994</v>
      </c>
      <c r="J126" s="7">
        <v>7</v>
      </c>
      <c r="K126" s="7">
        <v>0.15</v>
      </c>
      <c r="L126" s="15">
        <v>28.410200000000017</v>
      </c>
      <c r="M126" s="19">
        <f t="shared" si="8"/>
        <v>2017</v>
      </c>
      <c r="N126" s="19">
        <f t="shared" si="5"/>
        <v>4</v>
      </c>
      <c r="O126" s="19">
        <f t="shared" si="6"/>
        <v>17</v>
      </c>
      <c r="P126" s="12">
        <f>'Furniture Label'!$B$6</f>
        <v>249479.0324058788</v>
      </c>
      <c r="Q126" s="12">
        <f>VLOOKUP(N126,'Furniture Label'!$E$1:$F$13,2,FALSE)</f>
        <v>31632.625499999998</v>
      </c>
      <c r="R126" s="12">
        <f>VLOOKUP(O126,'Furniture Label'!$H$1:$K$54,2,FALSE)</f>
        <v>7383.5790000000006</v>
      </c>
      <c r="S126" s="34">
        <f>VLOOKUP(O126,'Furniture Label'!$H$1:$K$54,3,FALSE)</f>
        <v>89</v>
      </c>
      <c r="T126" s="34">
        <f>VLOOKUP(O126,'Furniture Label'!$H$1:$K$54,4,FALSE)</f>
        <v>16</v>
      </c>
      <c r="U126" s="49">
        <f t="shared" si="7"/>
        <v>232.24165999999997</v>
      </c>
    </row>
    <row r="127" spans="1:21" x14ac:dyDescent="0.45">
      <c r="A127" s="9">
        <v>42851</v>
      </c>
      <c r="B127" s="9">
        <v>42852</v>
      </c>
      <c r="C127" s="7" t="s">
        <v>9</v>
      </c>
      <c r="D127" s="7" t="s">
        <v>53</v>
      </c>
      <c r="E127" s="7" t="s">
        <v>54</v>
      </c>
      <c r="F127" s="7" t="s">
        <v>55</v>
      </c>
      <c r="G127" s="7" t="s">
        <v>13</v>
      </c>
      <c r="H127" s="7" t="s">
        <v>3228</v>
      </c>
      <c r="I127" s="7">
        <v>1.988</v>
      </c>
      <c r="J127" s="7">
        <v>1</v>
      </c>
      <c r="K127" s="7">
        <v>0.6</v>
      </c>
      <c r="L127" s="15">
        <v>-1.4413</v>
      </c>
      <c r="M127" s="19">
        <f t="shared" si="8"/>
        <v>2017</v>
      </c>
      <c r="N127" s="19">
        <f t="shared" si="5"/>
        <v>4</v>
      </c>
      <c r="O127" s="19">
        <f t="shared" si="6"/>
        <v>17</v>
      </c>
      <c r="P127" s="12">
        <f>'Furniture Label'!$B$6</f>
        <v>249479.0324058788</v>
      </c>
      <c r="Q127" s="12">
        <f>VLOOKUP(N127,'Furniture Label'!$E$1:$F$13,2,FALSE)</f>
        <v>31632.625499999998</v>
      </c>
      <c r="R127" s="12">
        <f>VLOOKUP(O127,'Furniture Label'!$H$1:$K$54,2,FALSE)</f>
        <v>7383.5790000000006</v>
      </c>
      <c r="S127" s="34">
        <f>VLOOKUP(O127,'Furniture Label'!$H$1:$K$54,3,FALSE)</f>
        <v>89</v>
      </c>
      <c r="T127" s="34">
        <f>VLOOKUP(O127,'Furniture Label'!$H$1:$K$54,4,FALSE)</f>
        <v>16</v>
      </c>
      <c r="U127" s="49">
        <f t="shared" si="7"/>
        <v>232.24165999999997</v>
      </c>
    </row>
    <row r="128" spans="1:21" x14ac:dyDescent="0.45">
      <c r="A128" s="9">
        <v>42852</v>
      </c>
      <c r="B128" s="9">
        <v>42856</v>
      </c>
      <c r="C128" s="7" t="s">
        <v>18</v>
      </c>
      <c r="D128" s="7" t="s">
        <v>53</v>
      </c>
      <c r="E128" s="7" t="s">
        <v>54</v>
      </c>
      <c r="F128" s="7" t="s">
        <v>55</v>
      </c>
      <c r="G128" s="7" t="s">
        <v>13</v>
      </c>
      <c r="H128" s="7" t="s">
        <v>14</v>
      </c>
      <c r="I128" s="7">
        <v>220.26559999999998</v>
      </c>
      <c r="J128" s="7">
        <v>4</v>
      </c>
      <c r="K128" s="7">
        <v>0.32</v>
      </c>
      <c r="L128" s="15">
        <v>-42.1096</v>
      </c>
      <c r="M128" s="19">
        <f t="shared" si="8"/>
        <v>2017</v>
      </c>
      <c r="N128" s="19">
        <f t="shared" si="5"/>
        <v>4</v>
      </c>
      <c r="O128" s="19">
        <f t="shared" si="6"/>
        <v>17</v>
      </c>
      <c r="P128" s="12">
        <f>'Furniture Label'!$B$6</f>
        <v>249479.0324058788</v>
      </c>
      <c r="Q128" s="12">
        <f>VLOOKUP(N128,'Furniture Label'!$E$1:$F$13,2,FALSE)</f>
        <v>31632.625499999998</v>
      </c>
      <c r="R128" s="12">
        <f>VLOOKUP(O128,'Furniture Label'!$H$1:$K$54,2,FALSE)</f>
        <v>7383.5790000000006</v>
      </c>
      <c r="S128" s="34">
        <f>VLOOKUP(O128,'Furniture Label'!$H$1:$K$54,3,FALSE)</f>
        <v>89</v>
      </c>
      <c r="T128" s="34">
        <f>VLOOKUP(O128,'Furniture Label'!$H$1:$K$54,4,FALSE)</f>
        <v>16</v>
      </c>
      <c r="U128" s="49">
        <f t="shared" si="7"/>
        <v>232.24165999999997</v>
      </c>
    </row>
    <row r="129" spans="1:21" x14ac:dyDescent="0.45">
      <c r="A129" s="9">
        <v>42852</v>
      </c>
      <c r="B129" s="9">
        <v>42857</v>
      </c>
      <c r="C129" s="7" t="s">
        <v>9</v>
      </c>
      <c r="D129" s="7" t="s">
        <v>48</v>
      </c>
      <c r="E129" s="7" t="s">
        <v>49</v>
      </c>
      <c r="F129" s="7" t="s">
        <v>21</v>
      </c>
      <c r="G129" s="7" t="s">
        <v>13</v>
      </c>
      <c r="H129" s="7" t="s">
        <v>3228</v>
      </c>
      <c r="I129" s="7">
        <v>139.58000000000001</v>
      </c>
      <c r="J129" s="7">
        <v>7</v>
      </c>
      <c r="K129" s="7">
        <v>0</v>
      </c>
      <c r="L129" s="15">
        <v>39.082400000000007</v>
      </c>
      <c r="M129" s="19">
        <f t="shared" si="8"/>
        <v>2017</v>
      </c>
      <c r="N129" s="19">
        <f t="shared" si="5"/>
        <v>4</v>
      </c>
      <c r="O129" s="19">
        <f t="shared" si="6"/>
        <v>17</v>
      </c>
      <c r="P129" s="12">
        <f>'Furniture Label'!$B$6</f>
        <v>249479.0324058788</v>
      </c>
      <c r="Q129" s="12">
        <f>VLOOKUP(N129,'Furniture Label'!$E$1:$F$13,2,FALSE)</f>
        <v>31632.625499999998</v>
      </c>
      <c r="R129" s="12">
        <f>VLOOKUP(O129,'Furniture Label'!$H$1:$K$54,2,FALSE)</f>
        <v>7383.5790000000006</v>
      </c>
      <c r="S129" s="34">
        <f>VLOOKUP(O129,'Furniture Label'!$H$1:$K$54,3,FALSE)</f>
        <v>89</v>
      </c>
      <c r="T129" s="34">
        <f>VLOOKUP(O129,'Furniture Label'!$H$1:$K$54,4,FALSE)</f>
        <v>16</v>
      </c>
      <c r="U129" s="49">
        <f t="shared" si="7"/>
        <v>232.24165999999997</v>
      </c>
    </row>
    <row r="130" spans="1:21" x14ac:dyDescent="0.45">
      <c r="A130" s="9">
        <v>42854</v>
      </c>
      <c r="B130" s="9">
        <v>42859</v>
      </c>
      <c r="C130" s="7" t="s">
        <v>18</v>
      </c>
      <c r="D130" s="7" t="s">
        <v>426</v>
      </c>
      <c r="E130" s="7" t="s">
        <v>249</v>
      </c>
      <c r="F130" s="7" t="s">
        <v>79</v>
      </c>
      <c r="G130" s="7" t="s">
        <v>13</v>
      </c>
      <c r="H130" s="7" t="s">
        <v>29</v>
      </c>
      <c r="I130" s="7">
        <v>1048.3499999999999</v>
      </c>
      <c r="J130" s="7">
        <v>5</v>
      </c>
      <c r="K130" s="7">
        <v>0.4</v>
      </c>
      <c r="L130" s="15">
        <v>-69.889999999999986</v>
      </c>
      <c r="M130" s="19">
        <f t="shared" si="8"/>
        <v>2017</v>
      </c>
      <c r="N130" s="19">
        <f t="shared" ref="N130:N193" si="9">MONTH(A130)</f>
        <v>4</v>
      </c>
      <c r="O130" s="19">
        <f t="shared" ref="O130:O193" si="10">WEEKNUM(A130)</f>
        <v>17</v>
      </c>
      <c r="P130" s="12">
        <f>'Furniture Label'!$B$6</f>
        <v>249479.0324058788</v>
      </c>
      <c r="Q130" s="12">
        <f>VLOOKUP(N130,'Furniture Label'!$E$1:$F$13,2,FALSE)</f>
        <v>31632.625499999998</v>
      </c>
      <c r="R130" s="12">
        <f>VLOOKUP(O130,'Furniture Label'!$H$1:$K$54,2,FALSE)</f>
        <v>7383.5790000000006</v>
      </c>
      <c r="S130" s="34">
        <f>VLOOKUP(O130,'Furniture Label'!$H$1:$K$54,3,FALSE)</f>
        <v>89</v>
      </c>
      <c r="T130" s="34">
        <f>VLOOKUP(O130,'Furniture Label'!$H$1:$K$54,4,FALSE)</f>
        <v>16</v>
      </c>
      <c r="U130" s="49">
        <f t="shared" si="7"/>
        <v>232.24165999999997</v>
      </c>
    </row>
    <row r="131" spans="1:21" x14ac:dyDescent="0.45">
      <c r="A131" s="9">
        <v>42855</v>
      </c>
      <c r="B131" s="9">
        <v>42860</v>
      </c>
      <c r="C131" s="7" t="s">
        <v>18</v>
      </c>
      <c r="D131" s="7" t="s">
        <v>2467</v>
      </c>
      <c r="E131" s="7" t="s">
        <v>28</v>
      </c>
      <c r="F131" s="7" t="s">
        <v>12</v>
      </c>
      <c r="G131" s="7" t="s">
        <v>13</v>
      </c>
      <c r="H131" s="7" t="s">
        <v>3228</v>
      </c>
      <c r="I131" s="7">
        <v>23.680000000000003</v>
      </c>
      <c r="J131" s="7">
        <v>8</v>
      </c>
      <c r="K131" s="7">
        <v>0.2</v>
      </c>
      <c r="L131" s="15">
        <v>6.216000000000002</v>
      </c>
      <c r="M131" s="19">
        <f t="shared" si="8"/>
        <v>2017</v>
      </c>
      <c r="N131" s="19">
        <f t="shared" si="9"/>
        <v>4</v>
      </c>
      <c r="O131" s="19">
        <f t="shared" si="10"/>
        <v>18</v>
      </c>
      <c r="P131" s="12">
        <f>'Furniture Label'!$B$6</f>
        <v>249479.0324058788</v>
      </c>
      <c r="Q131" s="12">
        <f>VLOOKUP(N131,'Furniture Label'!$E$1:$F$13,2,FALSE)</f>
        <v>31632.625499999998</v>
      </c>
      <c r="R131" s="12">
        <f>VLOOKUP(O131,'Furniture Label'!$H$1:$K$54,2,FALSE)</f>
        <v>5800.0445</v>
      </c>
      <c r="S131" s="34">
        <f>VLOOKUP(O131,'Furniture Label'!$H$1:$K$54,3,FALSE)</f>
        <v>67</v>
      </c>
      <c r="T131" s="34">
        <f>VLOOKUP(O131,'Furniture Label'!$H$1:$K$54,4,FALSE)</f>
        <v>14</v>
      </c>
      <c r="U131" s="49">
        <f t="shared" ref="U131:U194" si="11">AVERAGEIF($O:$O,O131,$I:$I)</f>
        <v>492.5904833333334</v>
      </c>
    </row>
    <row r="132" spans="1:21" x14ac:dyDescent="0.45">
      <c r="A132" s="9">
        <v>42855</v>
      </c>
      <c r="B132" s="9">
        <v>42860</v>
      </c>
      <c r="C132" s="7" t="s">
        <v>18</v>
      </c>
      <c r="D132" s="7" t="s">
        <v>67</v>
      </c>
      <c r="E132" s="7" t="s">
        <v>20</v>
      </c>
      <c r="F132" s="7" t="s">
        <v>21</v>
      </c>
      <c r="G132" s="7" t="s">
        <v>13</v>
      </c>
      <c r="H132" s="7" t="s">
        <v>3228</v>
      </c>
      <c r="I132" s="7">
        <v>64.959999999999994</v>
      </c>
      <c r="J132" s="7">
        <v>2</v>
      </c>
      <c r="K132" s="7">
        <v>0</v>
      </c>
      <c r="L132" s="15">
        <v>21.436799999999998</v>
      </c>
      <c r="M132" s="19">
        <f t="shared" si="8"/>
        <v>2017</v>
      </c>
      <c r="N132" s="19">
        <f t="shared" si="9"/>
        <v>4</v>
      </c>
      <c r="O132" s="19">
        <f t="shared" si="10"/>
        <v>18</v>
      </c>
      <c r="P132" s="12">
        <f>'Furniture Label'!$B$6</f>
        <v>249479.0324058788</v>
      </c>
      <c r="Q132" s="12">
        <f>VLOOKUP(N132,'Furniture Label'!$E$1:$F$13,2,FALSE)</f>
        <v>31632.625499999998</v>
      </c>
      <c r="R132" s="12">
        <f>VLOOKUP(O132,'Furniture Label'!$H$1:$K$54,2,FALSE)</f>
        <v>5800.0445</v>
      </c>
      <c r="S132" s="34">
        <f>VLOOKUP(O132,'Furniture Label'!$H$1:$K$54,3,FALSE)</f>
        <v>67</v>
      </c>
      <c r="T132" s="34">
        <f>VLOOKUP(O132,'Furniture Label'!$H$1:$K$54,4,FALSE)</f>
        <v>14</v>
      </c>
      <c r="U132" s="49">
        <f t="shared" si="11"/>
        <v>492.5904833333334</v>
      </c>
    </row>
    <row r="133" spans="1:21" x14ac:dyDescent="0.45">
      <c r="A133" s="9">
        <v>42855</v>
      </c>
      <c r="B133" s="9">
        <v>42859</v>
      </c>
      <c r="C133" s="7" t="s">
        <v>52</v>
      </c>
      <c r="D133" s="7" t="s">
        <v>3182</v>
      </c>
      <c r="E133" s="7" t="s">
        <v>28</v>
      </c>
      <c r="F133" s="7" t="s">
        <v>12</v>
      </c>
      <c r="G133" s="7" t="s">
        <v>13</v>
      </c>
      <c r="H133" s="7" t="s">
        <v>3228</v>
      </c>
      <c r="I133" s="7">
        <v>220.70400000000001</v>
      </c>
      <c r="J133" s="7">
        <v>6</v>
      </c>
      <c r="K133" s="7">
        <v>0.2</v>
      </c>
      <c r="L133" s="15">
        <v>-8.2764000000000379</v>
      </c>
      <c r="M133" s="19">
        <f t="shared" si="8"/>
        <v>2017</v>
      </c>
      <c r="N133" s="19">
        <f t="shared" si="9"/>
        <v>4</v>
      </c>
      <c r="O133" s="19">
        <f t="shared" si="10"/>
        <v>18</v>
      </c>
      <c r="P133" s="12">
        <f>'Furniture Label'!$B$6</f>
        <v>249479.0324058788</v>
      </c>
      <c r="Q133" s="12">
        <f>VLOOKUP(N133,'Furniture Label'!$E$1:$F$13,2,FALSE)</f>
        <v>31632.625499999998</v>
      </c>
      <c r="R133" s="12">
        <f>VLOOKUP(O133,'Furniture Label'!$H$1:$K$54,2,FALSE)</f>
        <v>5800.0445</v>
      </c>
      <c r="S133" s="34">
        <f>VLOOKUP(O133,'Furniture Label'!$H$1:$K$54,3,FALSE)</f>
        <v>67</v>
      </c>
      <c r="T133" s="34">
        <f>VLOOKUP(O133,'Furniture Label'!$H$1:$K$54,4,FALSE)</f>
        <v>14</v>
      </c>
      <c r="U133" s="49">
        <f t="shared" si="11"/>
        <v>492.5904833333334</v>
      </c>
    </row>
    <row r="134" spans="1:21" x14ac:dyDescent="0.45">
      <c r="A134" s="9">
        <v>42856</v>
      </c>
      <c r="B134" s="9">
        <v>42861</v>
      </c>
      <c r="C134" s="7" t="s">
        <v>9</v>
      </c>
      <c r="D134" s="7" t="s">
        <v>729</v>
      </c>
      <c r="E134" s="7" t="s">
        <v>28</v>
      </c>
      <c r="F134" s="7" t="s">
        <v>12</v>
      </c>
      <c r="G134" s="7" t="s">
        <v>13</v>
      </c>
      <c r="H134" s="7" t="s">
        <v>29</v>
      </c>
      <c r="I134" s="7">
        <v>933.26200000000006</v>
      </c>
      <c r="J134" s="7">
        <v>4</v>
      </c>
      <c r="K134" s="7">
        <v>0.45</v>
      </c>
      <c r="L134" s="15">
        <v>-458.14679999999998</v>
      </c>
      <c r="M134" s="19">
        <f t="shared" si="8"/>
        <v>2017</v>
      </c>
      <c r="N134" s="19">
        <f t="shared" si="9"/>
        <v>5</v>
      </c>
      <c r="O134" s="19">
        <f t="shared" si="10"/>
        <v>18</v>
      </c>
      <c r="P134" s="12">
        <f>'Furniture Label'!$B$6</f>
        <v>249479.0324058788</v>
      </c>
      <c r="Q134" s="12">
        <f>VLOOKUP(N134,'Furniture Label'!$E$1:$F$13,2,FALSE)</f>
        <v>31407.572499999995</v>
      </c>
      <c r="R134" s="12">
        <f>VLOOKUP(O134,'Furniture Label'!$H$1:$K$54,2,FALSE)</f>
        <v>5800.0445</v>
      </c>
      <c r="S134" s="34">
        <f>VLOOKUP(O134,'Furniture Label'!$H$1:$K$54,3,FALSE)</f>
        <v>67</v>
      </c>
      <c r="T134" s="34">
        <f>VLOOKUP(O134,'Furniture Label'!$H$1:$K$54,4,FALSE)</f>
        <v>14</v>
      </c>
      <c r="U134" s="49">
        <f t="shared" si="11"/>
        <v>492.5904833333334</v>
      </c>
    </row>
    <row r="135" spans="1:21" x14ac:dyDescent="0.45">
      <c r="A135" s="9">
        <v>42856</v>
      </c>
      <c r="B135" s="9">
        <v>42861</v>
      </c>
      <c r="C135" s="7" t="s">
        <v>9</v>
      </c>
      <c r="D135" s="7" t="s">
        <v>729</v>
      </c>
      <c r="E135" s="7" t="s">
        <v>28</v>
      </c>
      <c r="F135" s="7" t="s">
        <v>12</v>
      </c>
      <c r="G135" s="7" t="s">
        <v>13</v>
      </c>
      <c r="H135" s="7" t="s">
        <v>3226</v>
      </c>
      <c r="I135" s="7">
        <v>2803.92</v>
      </c>
      <c r="J135" s="7">
        <v>5</v>
      </c>
      <c r="K135" s="7">
        <v>0.2</v>
      </c>
      <c r="L135" s="15">
        <v>0</v>
      </c>
      <c r="M135" s="19">
        <f t="shared" si="8"/>
        <v>2017</v>
      </c>
      <c r="N135" s="19">
        <f t="shared" si="9"/>
        <v>5</v>
      </c>
      <c r="O135" s="19">
        <f t="shared" si="10"/>
        <v>18</v>
      </c>
      <c r="P135" s="12">
        <f>'Furniture Label'!$B$6</f>
        <v>249479.0324058788</v>
      </c>
      <c r="Q135" s="12">
        <f>VLOOKUP(N135,'Furniture Label'!$E$1:$F$13,2,FALSE)</f>
        <v>31407.572499999995</v>
      </c>
      <c r="R135" s="12">
        <f>VLOOKUP(O135,'Furniture Label'!$H$1:$K$54,2,FALSE)</f>
        <v>5800.0445</v>
      </c>
      <c r="S135" s="34">
        <f>VLOOKUP(O135,'Furniture Label'!$H$1:$K$54,3,FALSE)</f>
        <v>67</v>
      </c>
      <c r="T135" s="34">
        <f>VLOOKUP(O135,'Furniture Label'!$H$1:$K$54,4,FALSE)</f>
        <v>14</v>
      </c>
      <c r="U135" s="49">
        <f t="shared" si="11"/>
        <v>492.5904833333334</v>
      </c>
    </row>
    <row r="136" spans="1:21" x14ac:dyDescent="0.45">
      <c r="A136" s="9">
        <v>42856</v>
      </c>
      <c r="B136" s="9">
        <v>42857</v>
      </c>
      <c r="C136" s="7" t="s">
        <v>9</v>
      </c>
      <c r="D136" s="7" t="s">
        <v>1518</v>
      </c>
      <c r="E136" s="7" t="s">
        <v>28</v>
      </c>
      <c r="F136" s="7" t="s">
        <v>12</v>
      </c>
      <c r="G136" s="7" t="s">
        <v>13</v>
      </c>
      <c r="H136" s="7" t="s">
        <v>14</v>
      </c>
      <c r="I136" s="7">
        <v>314.35199999999998</v>
      </c>
      <c r="J136" s="7">
        <v>3</v>
      </c>
      <c r="K136" s="7">
        <v>0.2</v>
      </c>
      <c r="L136" s="15">
        <v>-15.71759999999999</v>
      </c>
      <c r="M136" s="19">
        <f t="shared" si="8"/>
        <v>2017</v>
      </c>
      <c r="N136" s="19">
        <f t="shared" si="9"/>
        <v>5</v>
      </c>
      <c r="O136" s="19">
        <f t="shared" si="10"/>
        <v>18</v>
      </c>
      <c r="P136" s="12">
        <f>'Furniture Label'!$B$6</f>
        <v>249479.0324058788</v>
      </c>
      <c r="Q136" s="12">
        <f>VLOOKUP(N136,'Furniture Label'!$E$1:$F$13,2,FALSE)</f>
        <v>31407.572499999995</v>
      </c>
      <c r="R136" s="12">
        <f>VLOOKUP(O136,'Furniture Label'!$H$1:$K$54,2,FALSE)</f>
        <v>5800.0445</v>
      </c>
      <c r="S136" s="34">
        <f>VLOOKUP(O136,'Furniture Label'!$H$1:$K$54,3,FALSE)</f>
        <v>67</v>
      </c>
      <c r="T136" s="34">
        <f>VLOOKUP(O136,'Furniture Label'!$H$1:$K$54,4,FALSE)</f>
        <v>14</v>
      </c>
      <c r="U136" s="49">
        <f t="shared" si="11"/>
        <v>492.5904833333334</v>
      </c>
    </row>
    <row r="137" spans="1:21" x14ac:dyDescent="0.45">
      <c r="A137" s="9">
        <v>42857</v>
      </c>
      <c r="B137" s="9">
        <v>42862</v>
      </c>
      <c r="C137" s="7" t="s">
        <v>18</v>
      </c>
      <c r="D137" s="7" t="s">
        <v>388</v>
      </c>
      <c r="E137" s="7" t="s">
        <v>389</v>
      </c>
      <c r="F137" s="7" t="s">
        <v>79</v>
      </c>
      <c r="G137" s="7" t="s">
        <v>13</v>
      </c>
      <c r="H137" s="7" t="s">
        <v>3228</v>
      </c>
      <c r="I137" s="7">
        <v>129.93</v>
      </c>
      <c r="J137" s="7">
        <v>3</v>
      </c>
      <c r="K137" s="7">
        <v>0</v>
      </c>
      <c r="L137" s="15">
        <v>12.992999999999988</v>
      </c>
      <c r="M137" s="19">
        <f t="shared" si="8"/>
        <v>2017</v>
      </c>
      <c r="N137" s="19">
        <f t="shared" si="9"/>
        <v>5</v>
      </c>
      <c r="O137" s="19">
        <f t="shared" si="10"/>
        <v>18</v>
      </c>
      <c r="P137" s="12">
        <f>'Furniture Label'!$B$6</f>
        <v>249479.0324058788</v>
      </c>
      <c r="Q137" s="12">
        <f>VLOOKUP(N137,'Furniture Label'!$E$1:$F$13,2,FALSE)</f>
        <v>31407.572499999995</v>
      </c>
      <c r="R137" s="12">
        <f>VLOOKUP(O137,'Furniture Label'!$H$1:$K$54,2,FALSE)</f>
        <v>5800.0445</v>
      </c>
      <c r="S137" s="34">
        <f>VLOOKUP(O137,'Furniture Label'!$H$1:$K$54,3,FALSE)</f>
        <v>67</v>
      </c>
      <c r="T137" s="34">
        <f>VLOOKUP(O137,'Furniture Label'!$H$1:$K$54,4,FALSE)</f>
        <v>14</v>
      </c>
      <c r="U137" s="49">
        <f t="shared" si="11"/>
        <v>492.5904833333334</v>
      </c>
    </row>
    <row r="138" spans="1:21" x14ac:dyDescent="0.45">
      <c r="A138" s="9">
        <v>42858</v>
      </c>
      <c r="B138" s="9">
        <v>42863</v>
      </c>
      <c r="C138" s="7" t="s">
        <v>18</v>
      </c>
      <c r="D138" s="7" t="s">
        <v>77</v>
      </c>
      <c r="E138" s="7" t="s">
        <v>78</v>
      </c>
      <c r="F138" s="7" t="s">
        <v>79</v>
      </c>
      <c r="G138" s="7" t="s">
        <v>13</v>
      </c>
      <c r="H138" s="7" t="s">
        <v>3228</v>
      </c>
      <c r="I138" s="7">
        <v>32.448</v>
      </c>
      <c r="J138" s="7">
        <v>2</v>
      </c>
      <c r="K138" s="7">
        <v>0.2</v>
      </c>
      <c r="L138" s="15">
        <v>7.3008000000000006</v>
      </c>
      <c r="M138" s="19">
        <f t="shared" si="8"/>
        <v>2017</v>
      </c>
      <c r="N138" s="19">
        <f t="shared" si="9"/>
        <v>5</v>
      </c>
      <c r="O138" s="19">
        <f t="shared" si="10"/>
        <v>18</v>
      </c>
      <c r="P138" s="12">
        <f>'Furniture Label'!$B$6</f>
        <v>249479.0324058788</v>
      </c>
      <c r="Q138" s="12">
        <f>VLOOKUP(N138,'Furniture Label'!$E$1:$F$13,2,FALSE)</f>
        <v>31407.572499999995</v>
      </c>
      <c r="R138" s="12">
        <f>VLOOKUP(O138,'Furniture Label'!$H$1:$K$54,2,FALSE)</f>
        <v>5800.0445</v>
      </c>
      <c r="S138" s="34">
        <f>VLOOKUP(O138,'Furniture Label'!$H$1:$K$54,3,FALSE)</f>
        <v>67</v>
      </c>
      <c r="T138" s="34">
        <f>VLOOKUP(O138,'Furniture Label'!$H$1:$K$54,4,FALSE)</f>
        <v>14</v>
      </c>
      <c r="U138" s="49">
        <f t="shared" si="11"/>
        <v>492.5904833333334</v>
      </c>
    </row>
    <row r="139" spans="1:21" x14ac:dyDescent="0.45">
      <c r="A139" s="9">
        <v>42858</v>
      </c>
      <c r="B139" s="9">
        <v>42863</v>
      </c>
      <c r="C139" s="7" t="s">
        <v>18</v>
      </c>
      <c r="D139" s="7" t="s">
        <v>77</v>
      </c>
      <c r="E139" s="7" t="s">
        <v>78</v>
      </c>
      <c r="F139" s="7" t="s">
        <v>79</v>
      </c>
      <c r="G139" s="7" t="s">
        <v>13</v>
      </c>
      <c r="H139" s="7" t="s">
        <v>29</v>
      </c>
      <c r="I139" s="7">
        <v>373.46999999999991</v>
      </c>
      <c r="J139" s="7">
        <v>5</v>
      </c>
      <c r="K139" s="7">
        <v>0.4</v>
      </c>
      <c r="L139" s="15">
        <v>-112.041</v>
      </c>
      <c r="M139" s="19">
        <f t="shared" si="8"/>
        <v>2017</v>
      </c>
      <c r="N139" s="19">
        <f t="shared" si="9"/>
        <v>5</v>
      </c>
      <c r="O139" s="19">
        <f t="shared" si="10"/>
        <v>18</v>
      </c>
      <c r="P139" s="12">
        <f>'Furniture Label'!$B$6</f>
        <v>249479.0324058788</v>
      </c>
      <c r="Q139" s="12">
        <f>VLOOKUP(N139,'Furniture Label'!$E$1:$F$13,2,FALSE)</f>
        <v>31407.572499999995</v>
      </c>
      <c r="R139" s="12">
        <f>VLOOKUP(O139,'Furniture Label'!$H$1:$K$54,2,FALSE)</f>
        <v>5800.0445</v>
      </c>
      <c r="S139" s="34">
        <f>VLOOKUP(O139,'Furniture Label'!$H$1:$K$54,3,FALSE)</f>
        <v>67</v>
      </c>
      <c r="T139" s="34">
        <f>VLOOKUP(O139,'Furniture Label'!$H$1:$K$54,4,FALSE)</f>
        <v>14</v>
      </c>
      <c r="U139" s="49">
        <f t="shared" si="11"/>
        <v>492.5904833333334</v>
      </c>
    </row>
    <row r="140" spans="1:21" x14ac:dyDescent="0.45">
      <c r="A140" s="9">
        <v>42859</v>
      </c>
      <c r="B140" s="9">
        <v>42864</v>
      </c>
      <c r="C140" s="7" t="s">
        <v>18</v>
      </c>
      <c r="D140" s="7" t="s">
        <v>67</v>
      </c>
      <c r="E140" s="7" t="s">
        <v>20</v>
      </c>
      <c r="F140" s="7" t="s">
        <v>21</v>
      </c>
      <c r="G140" s="7" t="s">
        <v>13</v>
      </c>
      <c r="H140" s="7" t="s">
        <v>29</v>
      </c>
      <c r="I140" s="7">
        <v>300.904</v>
      </c>
      <c r="J140" s="7">
        <v>1</v>
      </c>
      <c r="K140" s="7">
        <v>0.2</v>
      </c>
      <c r="L140" s="15">
        <v>11.283900000000017</v>
      </c>
      <c r="M140" s="19">
        <f t="shared" si="8"/>
        <v>2017</v>
      </c>
      <c r="N140" s="19">
        <f t="shared" si="9"/>
        <v>5</v>
      </c>
      <c r="O140" s="19">
        <f t="shared" si="10"/>
        <v>18</v>
      </c>
      <c r="P140" s="12">
        <f>'Furniture Label'!$B$6</f>
        <v>249479.0324058788</v>
      </c>
      <c r="Q140" s="12">
        <f>VLOOKUP(N140,'Furniture Label'!$E$1:$F$13,2,FALSE)</f>
        <v>31407.572499999995</v>
      </c>
      <c r="R140" s="12">
        <f>VLOOKUP(O140,'Furniture Label'!$H$1:$K$54,2,FALSE)</f>
        <v>5800.0445</v>
      </c>
      <c r="S140" s="34">
        <f>VLOOKUP(O140,'Furniture Label'!$H$1:$K$54,3,FALSE)</f>
        <v>67</v>
      </c>
      <c r="T140" s="34">
        <f>VLOOKUP(O140,'Furniture Label'!$H$1:$K$54,4,FALSE)</f>
        <v>14</v>
      </c>
      <c r="U140" s="49">
        <f t="shared" si="11"/>
        <v>492.5904833333334</v>
      </c>
    </row>
    <row r="141" spans="1:21" x14ac:dyDescent="0.45">
      <c r="A141" s="9">
        <v>42860</v>
      </c>
      <c r="B141" s="9">
        <v>42861</v>
      </c>
      <c r="C141" s="7" t="s">
        <v>9</v>
      </c>
      <c r="D141" s="7" t="s">
        <v>707</v>
      </c>
      <c r="E141" s="7" t="s">
        <v>228</v>
      </c>
      <c r="F141" s="7" t="s">
        <v>21</v>
      </c>
      <c r="G141" s="7" t="s">
        <v>13</v>
      </c>
      <c r="H141" s="7" t="s">
        <v>14</v>
      </c>
      <c r="I141" s="7">
        <v>89.991000000000014</v>
      </c>
      <c r="J141" s="7">
        <v>3</v>
      </c>
      <c r="K141" s="7">
        <v>0.7</v>
      </c>
      <c r="L141" s="15">
        <v>-152.9847</v>
      </c>
      <c r="M141" s="19">
        <f t="shared" si="8"/>
        <v>2017</v>
      </c>
      <c r="N141" s="19">
        <f t="shared" si="9"/>
        <v>5</v>
      </c>
      <c r="O141" s="19">
        <f t="shared" si="10"/>
        <v>18</v>
      </c>
      <c r="P141" s="12">
        <f>'Furniture Label'!$B$6</f>
        <v>249479.0324058788</v>
      </c>
      <c r="Q141" s="12">
        <f>VLOOKUP(N141,'Furniture Label'!$E$1:$F$13,2,FALSE)</f>
        <v>31407.572499999995</v>
      </c>
      <c r="R141" s="12">
        <f>VLOOKUP(O141,'Furniture Label'!$H$1:$K$54,2,FALSE)</f>
        <v>5800.0445</v>
      </c>
      <c r="S141" s="34">
        <f>VLOOKUP(O141,'Furniture Label'!$H$1:$K$54,3,FALSE)</f>
        <v>67</v>
      </c>
      <c r="T141" s="34">
        <f>VLOOKUP(O141,'Furniture Label'!$H$1:$K$54,4,FALSE)</f>
        <v>14</v>
      </c>
      <c r="U141" s="49">
        <f t="shared" si="11"/>
        <v>492.5904833333334</v>
      </c>
    </row>
    <row r="142" spans="1:21" x14ac:dyDescent="0.45">
      <c r="A142" s="9">
        <v>42861</v>
      </c>
      <c r="B142" s="9">
        <v>42866</v>
      </c>
      <c r="C142" s="7" t="s">
        <v>18</v>
      </c>
      <c r="D142" s="7" t="s">
        <v>53</v>
      </c>
      <c r="E142" s="7" t="s">
        <v>54</v>
      </c>
      <c r="F142" s="7" t="s">
        <v>55</v>
      </c>
      <c r="G142" s="7" t="s">
        <v>13</v>
      </c>
      <c r="H142" s="7" t="s">
        <v>14</v>
      </c>
      <c r="I142" s="7">
        <v>623.46479999999997</v>
      </c>
      <c r="J142" s="7">
        <v>7</v>
      </c>
      <c r="K142" s="7">
        <v>0.32</v>
      </c>
      <c r="L142" s="15">
        <v>-119.19180000000006</v>
      </c>
      <c r="M142" s="19">
        <f t="shared" si="8"/>
        <v>2017</v>
      </c>
      <c r="N142" s="19">
        <f t="shared" si="9"/>
        <v>5</v>
      </c>
      <c r="O142" s="19">
        <f t="shared" si="10"/>
        <v>18</v>
      </c>
      <c r="P142" s="12">
        <f>'Furniture Label'!$B$6</f>
        <v>249479.0324058788</v>
      </c>
      <c r="Q142" s="12">
        <f>VLOOKUP(N142,'Furniture Label'!$E$1:$F$13,2,FALSE)</f>
        <v>31407.572499999995</v>
      </c>
      <c r="R142" s="12">
        <f>VLOOKUP(O142,'Furniture Label'!$H$1:$K$54,2,FALSE)</f>
        <v>5800.0445</v>
      </c>
      <c r="S142" s="34">
        <f>VLOOKUP(O142,'Furniture Label'!$H$1:$K$54,3,FALSE)</f>
        <v>67</v>
      </c>
      <c r="T142" s="34">
        <f>VLOOKUP(O142,'Furniture Label'!$H$1:$K$54,4,FALSE)</f>
        <v>14</v>
      </c>
      <c r="U142" s="49">
        <f t="shared" si="11"/>
        <v>492.5904833333334</v>
      </c>
    </row>
    <row r="143" spans="1:21" x14ac:dyDescent="0.45">
      <c r="A143" s="9">
        <v>42862</v>
      </c>
      <c r="B143" s="9">
        <v>42866</v>
      </c>
      <c r="C143" s="7" t="s">
        <v>18</v>
      </c>
      <c r="D143" s="7" t="s">
        <v>433</v>
      </c>
      <c r="E143" s="7" t="s">
        <v>123</v>
      </c>
      <c r="F143" s="7" t="s">
        <v>55</v>
      </c>
      <c r="G143" s="7" t="s">
        <v>13</v>
      </c>
      <c r="H143" s="7" t="s">
        <v>3226</v>
      </c>
      <c r="I143" s="7">
        <v>1458.65</v>
      </c>
      <c r="J143" s="7">
        <v>5</v>
      </c>
      <c r="K143" s="7">
        <v>0</v>
      </c>
      <c r="L143" s="15">
        <v>423.00849999999997</v>
      </c>
      <c r="M143" s="19">
        <f t="shared" si="8"/>
        <v>2017</v>
      </c>
      <c r="N143" s="19">
        <f t="shared" si="9"/>
        <v>5</v>
      </c>
      <c r="O143" s="19">
        <f t="shared" si="10"/>
        <v>19</v>
      </c>
      <c r="P143" s="12">
        <f>'Furniture Label'!$B$6</f>
        <v>249479.0324058788</v>
      </c>
      <c r="Q143" s="12">
        <f>VLOOKUP(N143,'Furniture Label'!$E$1:$F$13,2,FALSE)</f>
        <v>31407.572499999995</v>
      </c>
      <c r="R143" s="12">
        <f>VLOOKUP(O143,'Furniture Label'!$H$1:$K$54,2,FALSE)</f>
        <v>7862.3020000000006</v>
      </c>
      <c r="S143" s="34">
        <f>VLOOKUP(O143,'Furniture Label'!$H$1:$K$54,3,FALSE)</f>
        <v>127</v>
      </c>
      <c r="T143" s="34">
        <f>VLOOKUP(O143,'Furniture Label'!$H$1:$K$54,4,FALSE)</f>
        <v>18</v>
      </c>
      <c r="U143" s="49">
        <f t="shared" si="11"/>
        <v>303.06041666666664</v>
      </c>
    </row>
    <row r="144" spans="1:21" x14ac:dyDescent="0.45">
      <c r="A144" s="9">
        <v>42862</v>
      </c>
      <c r="B144" s="9">
        <v>42866</v>
      </c>
      <c r="C144" s="7" t="s">
        <v>18</v>
      </c>
      <c r="D144" s="7" t="s">
        <v>433</v>
      </c>
      <c r="E144" s="7" t="s">
        <v>123</v>
      </c>
      <c r="F144" s="7" t="s">
        <v>55</v>
      </c>
      <c r="G144" s="7" t="s">
        <v>13</v>
      </c>
      <c r="H144" s="7" t="s">
        <v>3226</v>
      </c>
      <c r="I144" s="7">
        <v>26.64</v>
      </c>
      <c r="J144" s="7">
        <v>1</v>
      </c>
      <c r="K144" s="7">
        <v>0</v>
      </c>
      <c r="L144" s="15">
        <v>7.4591999999999992</v>
      </c>
      <c r="M144" s="19">
        <f t="shared" si="8"/>
        <v>2017</v>
      </c>
      <c r="N144" s="19">
        <f t="shared" si="9"/>
        <v>5</v>
      </c>
      <c r="O144" s="19">
        <f t="shared" si="10"/>
        <v>19</v>
      </c>
      <c r="P144" s="12">
        <f>'Furniture Label'!$B$6</f>
        <v>249479.0324058788</v>
      </c>
      <c r="Q144" s="12">
        <f>VLOOKUP(N144,'Furniture Label'!$E$1:$F$13,2,FALSE)</f>
        <v>31407.572499999995</v>
      </c>
      <c r="R144" s="12">
        <f>VLOOKUP(O144,'Furniture Label'!$H$1:$K$54,2,FALSE)</f>
        <v>7862.3020000000006</v>
      </c>
      <c r="S144" s="34">
        <f>VLOOKUP(O144,'Furniture Label'!$H$1:$K$54,3,FALSE)</f>
        <v>127</v>
      </c>
      <c r="T144" s="34">
        <f>VLOOKUP(O144,'Furniture Label'!$H$1:$K$54,4,FALSE)</f>
        <v>18</v>
      </c>
      <c r="U144" s="49">
        <f t="shared" si="11"/>
        <v>303.06041666666664</v>
      </c>
    </row>
    <row r="145" spans="1:21" x14ac:dyDescent="0.45">
      <c r="A145" s="9">
        <v>42862</v>
      </c>
      <c r="B145" s="9">
        <v>42866</v>
      </c>
      <c r="C145" s="7" t="s">
        <v>18</v>
      </c>
      <c r="D145" s="7" t="s">
        <v>433</v>
      </c>
      <c r="E145" s="7" t="s">
        <v>123</v>
      </c>
      <c r="F145" s="7" t="s">
        <v>55</v>
      </c>
      <c r="G145" s="7" t="s">
        <v>13</v>
      </c>
      <c r="H145" s="7" t="s">
        <v>3226</v>
      </c>
      <c r="I145" s="7">
        <v>476.8</v>
      </c>
      <c r="J145" s="7">
        <v>2</v>
      </c>
      <c r="K145" s="7">
        <v>0</v>
      </c>
      <c r="L145" s="15">
        <v>119.19999999999999</v>
      </c>
      <c r="M145" s="19">
        <f t="shared" si="8"/>
        <v>2017</v>
      </c>
      <c r="N145" s="19">
        <f t="shared" si="9"/>
        <v>5</v>
      </c>
      <c r="O145" s="19">
        <f t="shared" si="10"/>
        <v>19</v>
      </c>
      <c r="P145" s="12">
        <f>'Furniture Label'!$B$6</f>
        <v>249479.0324058788</v>
      </c>
      <c r="Q145" s="12">
        <f>VLOOKUP(N145,'Furniture Label'!$E$1:$F$13,2,FALSE)</f>
        <v>31407.572499999995</v>
      </c>
      <c r="R145" s="12">
        <f>VLOOKUP(O145,'Furniture Label'!$H$1:$K$54,2,FALSE)</f>
        <v>7862.3020000000006</v>
      </c>
      <c r="S145" s="34">
        <f>VLOOKUP(O145,'Furniture Label'!$H$1:$K$54,3,FALSE)</f>
        <v>127</v>
      </c>
      <c r="T145" s="34">
        <f>VLOOKUP(O145,'Furniture Label'!$H$1:$K$54,4,FALSE)</f>
        <v>18</v>
      </c>
      <c r="U145" s="49">
        <f t="shared" si="11"/>
        <v>303.06041666666664</v>
      </c>
    </row>
    <row r="146" spans="1:21" x14ac:dyDescent="0.45">
      <c r="A146" s="9">
        <v>42863</v>
      </c>
      <c r="B146" s="9">
        <v>42867</v>
      </c>
      <c r="C146" s="7" t="s">
        <v>9</v>
      </c>
      <c r="D146" s="7" t="s">
        <v>248</v>
      </c>
      <c r="E146" s="7" t="s">
        <v>249</v>
      </c>
      <c r="F146" s="7" t="s">
        <v>79</v>
      </c>
      <c r="G146" s="7" t="s">
        <v>13</v>
      </c>
      <c r="H146" s="7" t="s">
        <v>3226</v>
      </c>
      <c r="I146" s="7">
        <v>47.991999999999997</v>
      </c>
      <c r="J146" s="7">
        <v>2</v>
      </c>
      <c r="K146" s="7">
        <v>0.3</v>
      </c>
      <c r="L146" s="15">
        <v>-2.0567999999999991</v>
      </c>
      <c r="M146" s="19">
        <f t="shared" si="8"/>
        <v>2017</v>
      </c>
      <c r="N146" s="19">
        <f t="shared" si="9"/>
        <v>5</v>
      </c>
      <c r="O146" s="19">
        <f t="shared" si="10"/>
        <v>19</v>
      </c>
      <c r="P146" s="12">
        <f>'Furniture Label'!$B$6</f>
        <v>249479.0324058788</v>
      </c>
      <c r="Q146" s="12">
        <f>VLOOKUP(N146,'Furniture Label'!$E$1:$F$13,2,FALSE)</f>
        <v>31407.572499999995</v>
      </c>
      <c r="R146" s="12">
        <f>VLOOKUP(O146,'Furniture Label'!$H$1:$K$54,2,FALSE)</f>
        <v>7862.3020000000006</v>
      </c>
      <c r="S146" s="34">
        <f>VLOOKUP(O146,'Furniture Label'!$H$1:$K$54,3,FALSE)</f>
        <v>127</v>
      </c>
      <c r="T146" s="34">
        <f>VLOOKUP(O146,'Furniture Label'!$H$1:$K$54,4,FALSE)</f>
        <v>18</v>
      </c>
      <c r="U146" s="49">
        <f t="shared" si="11"/>
        <v>303.06041666666664</v>
      </c>
    </row>
    <row r="147" spans="1:21" x14ac:dyDescent="0.45">
      <c r="A147" s="9">
        <v>42863</v>
      </c>
      <c r="B147" s="9">
        <v>42867</v>
      </c>
      <c r="C147" s="7" t="s">
        <v>18</v>
      </c>
      <c r="D147" s="7" t="s">
        <v>77</v>
      </c>
      <c r="E147" s="7" t="s">
        <v>78</v>
      </c>
      <c r="F147" s="7" t="s">
        <v>79</v>
      </c>
      <c r="G147" s="7" t="s">
        <v>13</v>
      </c>
      <c r="H147" s="7" t="s">
        <v>3226</v>
      </c>
      <c r="I147" s="7">
        <v>128.05799999999999</v>
      </c>
      <c r="J147" s="7">
        <v>3</v>
      </c>
      <c r="K147" s="7">
        <v>0.3</v>
      </c>
      <c r="L147" s="15">
        <v>-23.782199999999996</v>
      </c>
      <c r="M147" s="19">
        <f t="shared" si="8"/>
        <v>2017</v>
      </c>
      <c r="N147" s="19">
        <f t="shared" si="9"/>
        <v>5</v>
      </c>
      <c r="O147" s="19">
        <f t="shared" si="10"/>
        <v>19</v>
      </c>
      <c r="P147" s="12">
        <f>'Furniture Label'!$B$6</f>
        <v>249479.0324058788</v>
      </c>
      <c r="Q147" s="12">
        <f>VLOOKUP(N147,'Furniture Label'!$E$1:$F$13,2,FALSE)</f>
        <v>31407.572499999995</v>
      </c>
      <c r="R147" s="12">
        <f>VLOOKUP(O147,'Furniture Label'!$H$1:$K$54,2,FALSE)</f>
        <v>7862.3020000000006</v>
      </c>
      <c r="S147" s="34">
        <f>VLOOKUP(O147,'Furniture Label'!$H$1:$K$54,3,FALSE)</f>
        <v>127</v>
      </c>
      <c r="T147" s="34">
        <f>VLOOKUP(O147,'Furniture Label'!$H$1:$K$54,4,FALSE)</f>
        <v>18</v>
      </c>
      <c r="U147" s="49">
        <f t="shared" si="11"/>
        <v>303.06041666666664</v>
      </c>
    </row>
    <row r="148" spans="1:21" x14ac:dyDescent="0.45">
      <c r="A148" s="9">
        <v>42864</v>
      </c>
      <c r="B148" s="9">
        <v>42865</v>
      </c>
      <c r="C148" s="7" t="s">
        <v>18</v>
      </c>
      <c r="D148" s="7" t="s">
        <v>729</v>
      </c>
      <c r="E148" s="7" t="s">
        <v>44</v>
      </c>
      <c r="F148" s="7" t="s">
        <v>12</v>
      </c>
      <c r="G148" s="7" t="s">
        <v>13</v>
      </c>
      <c r="H148" s="7" t="s">
        <v>3226</v>
      </c>
      <c r="I148" s="7">
        <v>207</v>
      </c>
      <c r="J148" s="7">
        <v>3</v>
      </c>
      <c r="K148" s="7">
        <v>0.2</v>
      </c>
      <c r="L148" s="15">
        <v>25.874999999999972</v>
      </c>
      <c r="M148" s="19">
        <f t="shared" si="8"/>
        <v>2017</v>
      </c>
      <c r="N148" s="19">
        <f t="shared" si="9"/>
        <v>5</v>
      </c>
      <c r="O148" s="19">
        <f t="shared" si="10"/>
        <v>19</v>
      </c>
      <c r="P148" s="12">
        <f>'Furniture Label'!$B$6</f>
        <v>249479.0324058788</v>
      </c>
      <c r="Q148" s="12">
        <f>VLOOKUP(N148,'Furniture Label'!$E$1:$F$13,2,FALSE)</f>
        <v>31407.572499999995</v>
      </c>
      <c r="R148" s="12">
        <f>VLOOKUP(O148,'Furniture Label'!$H$1:$K$54,2,FALSE)</f>
        <v>7862.3020000000006</v>
      </c>
      <c r="S148" s="34">
        <f>VLOOKUP(O148,'Furniture Label'!$H$1:$K$54,3,FALSE)</f>
        <v>127</v>
      </c>
      <c r="T148" s="34">
        <f>VLOOKUP(O148,'Furniture Label'!$H$1:$K$54,4,FALSE)</f>
        <v>18</v>
      </c>
      <c r="U148" s="49">
        <f t="shared" si="11"/>
        <v>303.06041666666664</v>
      </c>
    </row>
    <row r="149" spans="1:21" x14ac:dyDescent="0.45">
      <c r="A149" s="9">
        <v>42864</v>
      </c>
      <c r="B149" s="9">
        <v>42866</v>
      </c>
      <c r="C149" s="7" t="s">
        <v>52</v>
      </c>
      <c r="D149" s="7" t="s">
        <v>48</v>
      </c>
      <c r="E149" s="7" t="s">
        <v>49</v>
      </c>
      <c r="F149" s="7" t="s">
        <v>21</v>
      </c>
      <c r="G149" s="7" t="s">
        <v>13</v>
      </c>
      <c r="H149" s="7" t="s">
        <v>29</v>
      </c>
      <c r="I149" s="7">
        <v>286.85000000000002</v>
      </c>
      <c r="J149" s="7">
        <v>1</v>
      </c>
      <c r="K149" s="7">
        <v>0</v>
      </c>
      <c r="L149" s="15">
        <v>63.106999999999999</v>
      </c>
      <c r="M149" s="19">
        <f t="shared" si="8"/>
        <v>2017</v>
      </c>
      <c r="N149" s="19">
        <f t="shared" si="9"/>
        <v>5</v>
      </c>
      <c r="O149" s="19">
        <f t="shared" si="10"/>
        <v>19</v>
      </c>
      <c r="P149" s="12">
        <f>'Furniture Label'!$B$6</f>
        <v>249479.0324058788</v>
      </c>
      <c r="Q149" s="12">
        <f>VLOOKUP(N149,'Furniture Label'!$E$1:$F$13,2,FALSE)</f>
        <v>31407.572499999995</v>
      </c>
      <c r="R149" s="12">
        <f>VLOOKUP(O149,'Furniture Label'!$H$1:$K$54,2,FALSE)</f>
        <v>7862.3020000000006</v>
      </c>
      <c r="S149" s="34">
        <f>VLOOKUP(O149,'Furniture Label'!$H$1:$K$54,3,FALSE)</f>
        <v>127</v>
      </c>
      <c r="T149" s="34">
        <f>VLOOKUP(O149,'Furniture Label'!$H$1:$K$54,4,FALSE)</f>
        <v>18</v>
      </c>
      <c r="U149" s="49">
        <f t="shared" si="11"/>
        <v>303.06041666666664</v>
      </c>
    </row>
    <row r="150" spans="1:21" x14ac:dyDescent="0.45">
      <c r="A150" s="9">
        <v>42866</v>
      </c>
      <c r="B150" s="9">
        <v>42872</v>
      </c>
      <c r="C150" s="7" t="s">
        <v>52</v>
      </c>
      <c r="D150" s="7" t="s">
        <v>597</v>
      </c>
      <c r="E150" s="7" t="s">
        <v>54</v>
      </c>
      <c r="F150" s="7" t="s">
        <v>55</v>
      </c>
      <c r="G150" s="7" t="s">
        <v>13</v>
      </c>
      <c r="H150" s="7" t="s">
        <v>3228</v>
      </c>
      <c r="I150" s="7">
        <v>7.9959999999999996</v>
      </c>
      <c r="J150" s="7">
        <v>1</v>
      </c>
      <c r="K150" s="7">
        <v>0.6</v>
      </c>
      <c r="L150" s="15">
        <v>-6.9964999999999993</v>
      </c>
      <c r="M150" s="19">
        <f t="shared" si="8"/>
        <v>2017</v>
      </c>
      <c r="N150" s="19">
        <f t="shared" si="9"/>
        <v>5</v>
      </c>
      <c r="O150" s="19">
        <f t="shared" si="10"/>
        <v>19</v>
      </c>
      <c r="P150" s="12">
        <f>'Furniture Label'!$B$6</f>
        <v>249479.0324058788</v>
      </c>
      <c r="Q150" s="12">
        <f>VLOOKUP(N150,'Furniture Label'!$E$1:$F$13,2,FALSE)</f>
        <v>31407.572499999995</v>
      </c>
      <c r="R150" s="12">
        <f>VLOOKUP(O150,'Furniture Label'!$H$1:$K$54,2,FALSE)</f>
        <v>7862.3020000000006</v>
      </c>
      <c r="S150" s="34">
        <f>VLOOKUP(O150,'Furniture Label'!$H$1:$K$54,3,FALSE)</f>
        <v>127</v>
      </c>
      <c r="T150" s="34">
        <f>VLOOKUP(O150,'Furniture Label'!$H$1:$K$54,4,FALSE)</f>
        <v>18</v>
      </c>
      <c r="U150" s="49">
        <f t="shared" si="11"/>
        <v>303.06041666666664</v>
      </c>
    </row>
    <row r="151" spans="1:21" x14ac:dyDescent="0.45">
      <c r="A151" s="9">
        <v>42866</v>
      </c>
      <c r="B151" s="9">
        <v>42868</v>
      </c>
      <c r="C151" s="7" t="s">
        <v>18</v>
      </c>
      <c r="D151" s="7" t="s">
        <v>271</v>
      </c>
      <c r="E151" s="7" t="s">
        <v>160</v>
      </c>
      <c r="F151" s="7" t="s">
        <v>21</v>
      </c>
      <c r="G151" s="7" t="s">
        <v>13</v>
      </c>
      <c r="H151" s="7" t="s">
        <v>14</v>
      </c>
      <c r="I151" s="7">
        <v>209.97900000000001</v>
      </c>
      <c r="J151" s="7">
        <v>7</v>
      </c>
      <c r="K151" s="7">
        <v>0.7</v>
      </c>
      <c r="L151" s="15">
        <v>-356.96429999999998</v>
      </c>
      <c r="M151" s="19">
        <f t="shared" si="8"/>
        <v>2017</v>
      </c>
      <c r="N151" s="19">
        <f t="shared" si="9"/>
        <v>5</v>
      </c>
      <c r="O151" s="19">
        <f t="shared" si="10"/>
        <v>19</v>
      </c>
      <c r="P151" s="12">
        <f>'Furniture Label'!$B$6</f>
        <v>249479.0324058788</v>
      </c>
      <c r="Q151" s="12">
        <f>VLOOKUP(N151,'Furniture Label'!$E$1:$F$13,2,FALSE)</f>
        <v>31407.572499999995</v>
      </c>
      <c r="R151" s="12">
        <f>VLOOKUP(O151,'Furniture Label'!$H$1:$K$54,2,FALSE)</f>
        <v>7862.3020000000006</v>
      </c>
      <c r="S151" s="34">
        <f>VLOOKUP(O151,'Furniture Label'!$H$1:$K$54,3,FALSE)</f>
        <v>127</v>
      </c>
      <c r="T151" s="34">
        <f>VLOOKUP(O151,'Furniture Label'!$H$1:$K$54,4,FALSE)</f>
        <v>18</v>
      </c>
      <c r="U151" s="49">
        <f t="shared" si="11"/>
        <v>303.06041666666664</v>
      </c>
    </row>
    <row r="152" spans="1:21" x14ac:dyDescent="0.45">
      <c r="A152" s="9">
        <v>42867</v>
      </c>
      <c r="B152" s="9">
        <v>42873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7">
        <v>285.48</v>
      </c>
      <c r="J152" s="7">
        <v>5</v>
      </c>
      <c r="K152" s="7">
        <v>0.2</v>
      </c>
      <c r="L152" s="15">
        <v>-10.705500000000043</v>
      </c>
      <c r="M152" s="19">
        <f t="shared" si="8"/>
        <v>2017</v>
      </c>
      <c r="N152" s="19">
        <f t="shared" si="9"/>
        <v>5</v>
      </c>
      <c r="O152" s="19">
        <f t="shared" si="10"/>
        <v>19</v>
      </c>
      <c r="P152" s="12">
        <f>'Furniture Label'!$B$6</f>
        <v>249479.0324058788</v>
      </c>
      <c r="Q152" s="12">
        <f>VLOOKUP(N152,'Furniture Label'!$E$1:$F$13,2,FALSE)</f>
        <v>31407.572499999995</v>
      </c>
      <c r="R152" s="12">
        <f>VLOOKUP(O152,'Furniture Label'!$H$1:$K$54,2,FALSE)</f>
        <v>7862.3020000000006</v>
      </c>
      <c r="S152" s="34">
        <f>VLOOKUP(O152,'Furniture Label'!$H$1:$K$54,3,FALSE)</f>
        <v>127</v>
      </c>
      <c r="T152" s="34">
        <f>VLOOKUP(O152,'Furniture Label'!$H$1:$K$54,4,FALSE)</f>
        <v>18</v>
      </c>
      <c r="U152" s="49">
        <f t="shared" si="11"/>
        <v>303.06041666666664</v>
      </c>
    </row>
    <row r="153" spans="1:21" x14ac:dyDescent="0.45">
      <c r="A153" s="9">
        <v>42867</v>
      </c>
      <c r="B153" s="9">
        <v>42869</v>
      </c>
      <c r="C153" s="7" t="s">
        <v>9</v>
      </c>
      <c r="D153" s="7" t="s">
        <v>1735</v>
      </c>
      <c r="E153" s="7" t="s">
        <v>389</v>
      </c>
      <c r="F153" s="7" t="s">
        <v>79</v>
      </c>
      <c r="G153" s="7" t="s">
        <v>13</v>
      </c>
      <c r="H153" s="7" t="s">
        <v>3228</v>
      </c>
      <c r="I153" s="7">
        <v>42.85</v>
      </c>
      <c r="J153" s="7">
        <v>5</v>
      </c>
      <c r="K153" s="7">
        <v>0</v>
      </c>
      <c r="L153" s="15">
        <v>15.426000000000002</v>
      </c>
      <c r="M153" s="19">
        <f t="shared" si="8"/>
        <v>2017</v>
      </c>
      <c r="N153" s="19">
        <f t="shared" si="9"/>
        <v>5</v>
      </c>
      <c r="O153" s="19">
        <f t="shared" si="10"/>
        <v>19</v>
      </c>
      <c r="P153" s="12">
        <f>'Furniture Label'!$B$6</f>
        <v>249479.0324058788</v>
      </c>
      <c r="Q153" s="12">
        <f>VLOOKUP(N153,'Furniture Label'!$E$1:$F$13,2,FALSE)</f>
        <v>31407.572499999995</v>
      </c>
      <c r="R153" s="12">
        <f>VLOOKUP(O153,'Furniture Label'!$H$1:$K$54,2,FALSE)</f>
        <v>7862.3020000000006</v>
      </c>
      <c r="S153" s="34">
        <f>VLOOKUP(O153,'Furniture Label'!$H$1:$K$54,3,FALSE)</f>
        <v>127</v>
      </c>
      <c r="T153" s="34">
        <f>VLOOKUP(O153,'Furniture Label'!$H$1:$K$54,4,FALSE)</f>
        <v>18</v>
      </c>
      <c r="U153" s="49">
        <f t="shared" si="11"/>
        <v>303.06041666666664</v>
      </c>
    </row>
    <row r="154" spans="1:21" x14ac:dyDescent="0.45">
      <c r="A154" s="9">
        <v>42868</v>
      </c>
      <c r="B154" s="9">
        <v>42872</v>
      </c>
      <c r="C154" s="7" t="s">
        <v>52</v>
      </c>
      <c r="D154" s="7" t="s">
        <v>77</v>
      </c>
      <c r="E154" s="7" t="s">
        <v>78</v>
      </c>
      <c r="F154" s="7" t="s">
        <v>79</v>
      </c>
      <c r="G154" s="7" t="s">
        <v>13</v>
      </c>
      <c r="H154" s="7" t="s">
        <v>3226</v>
      </c>
      <c r="I154" s="7">
        <v>458.42999999999995</v>
      </c>
      <c r="J154" s="7">
        <v>5</v>
      </c>
      <c r="K154" s="7">
        <v>0.3</v>
      </c>
      <c r="L154" s="15">
        <v>-124.431</v>
      </c>
      <c r="M154" s="19">
        <f t="shared" si="8"/>
        <v>2017</v>
      </c>
      <c r="N154" s="19">
        <f t="shared" si="9"/>
        <v>5</v>
      </c>
      <c r="O154" s="19">
        <f t="shared" si="10"/>
        <v>19</v>
      </c>
      <c r="P154" s="12">
        <f>'Furniture Label'!$B$6</f>
        <v>249479.0324058788</v>
      </c>
      <c r="Q154" s="12">
        <f>VLOOKUP(N154,'Furniture Label'!$E$1:$F$13,2,FALSE)</f>
        <v>31407.572499999995</v>
      </c>
      <c r="R154" s="12">
        <f>VLOOKUP(O154,'Furniture Label'!$H$1:$K$54,2,FALSE)</f>
        <v>7862.3020000000006</v>
      </c>
      <c r="S154" s="34">
        <f>VLOOKUP(O154,'Furniture Label'!$H$1:$K$54,3,FALSE)</f>
        <v>127</v>
      </c>
      <c r="T154" s="34">
        <f>VLOOKUP(O154,'Furniture Label'!$H$1:$K$54,4,FALSE)</f>
        <v>18</v>
      </c>
      <c r="U154" s="49">
        <f t="shared" si="11"/>
        <v>303.06041666666664</v>
      </c>
    </row>
    <row r="155" spans="1:21" x14ac:dyDescent="0.45">
      <c r="A155" s="9">
        <v>42869</v>
      </c>
      <c r="B155" s="9">
        <v>42869</v>
      </c>
      <c r="C155" s="7" t="s">
        <v>9</v>
      </c>
      <c r="D155" s="7" t="s">
        <v>1183</v>
      </c>
      <c r="E155" s="7" t="s">
        <v>20</v>
      </c>
      <c r="F155" s="7" t="s">
        <v>21</v>
      </c>
      <c r="G155" s="7" t="s">
        <v>13</v>
      </c>
      <c r="H155" s="7" t="s">
        <v>3228</v>
      </c>
      <c r="I155" s="7">
        <v>18.28</v>
      </c>
      <c r="J155" s="7">
        <v>2</v>
      </c>
      <c r="K155" s="7">
        <v>0</v>
      </c>
      <c r="L155" s="15">
        <v>6.2151999999999994</v>
      </c>
      <c r="M155" s="19">
        <f t="shared" si="8"/>
        <v>2017</v>
      </c>
      <c r="N155" s="19">
        <f t="shared" si="9"/>
        <v>5</v>
      </c>
      <c r="O155" s="19">
        <f t="shared" si="10"/>
        <v>20</v>
      </c>
      <c r="P155" s="12">
        <f>'Furniture Label'!$B$6</f>
        <v>249479.0324058788</v>
      </c>
      <c r="Q155" s="12">
        <f>VLOOKUP(N155,'Furniture Label'!$E$1:$F$13,2,FALSE)</f>
        <v>31407.572499999995</v>
      </c>
      <c r="R155" s="12">
        <f>VLOOKUP(O155,'Furniture Label'!$H$1:$K$54,2,FALSE)</f>
        <v>4835.4135000000006</v>
      </c>
      <c r="S155" s="34">
        <f>VLOOKUP(O155,'Furniture Label'!$H$1:$K$54,3,FALSE)</f>
        <v>68</v>
      </c>
      <c r="T155" s="34">
        <f>VLOOKUP(O155,'Furniture Label'!$H$1:$K$54,4,FALSE)</f>
        <v>13</v>
      </c>
      <c r="U155" s="49">
        <f t="shared" si="11"/>
        <v>331.66973333333328</v>
      </c>
    </row>
    <row r="156" spans="1:21" x14ac:dyDescent="0.45">
      <c r="A156" s="9">
        <v>42869</v>
      </c>
      <c r="B156" s="9">
        <v>42870</v>
      </c>
      <c r="C156" s="7" t="s">
        <v>9</v>
      </c>
      <c r="D156" s="7" t="s">
        <v>95</v>
      </c>
      <c r="E156" s="7" t="s">
        <v>54</v>
      </c>
      <c r="F156" s="7" t="s">
        <v>55</v>
      </c>
      <c r="G156" s="7" t="s">
        <v>13</v>
      </c>
      <c r="H156" s="7" t="s">
        <v>3226</v>
      </c>
      <c r="I156" s="7">
        <v>899.43</v>
      </c>
      <c r="J156" s="7">
        <v>5</v>
      </c>
      <c r="K156" s="7">
        <v>0.3</v>
      </c>
      <c r="L156" s="15">
        <v>-12.84900000000016</v>
      </c>
      <c r="M156" s="19">
        <f t="shared" si="8"/>
        <v>2017</v>
      </c>
      <c r="N156" s="19">
        <f t="shared" si="9"/>
        <v>5</v>
      </c>
      <c r="O156" s="19">
        <f t="shared" si="10"/>
        <v>20</v>
      </c>
      <c r="P156" s="12">
        <f>'Furniture Label'!$B$6</f>
        <v>249479.0324058788</v>
      </c>
      <c r="Q156" s="12">
        <f>VLOOKUP(N156,'Furniture Label'!$E$1:$F$13,2,FALSE)</f>
        <v>31407.572499999995</v>
      </c>
      <c r="R156" s="12">
        <f>VLOOKUP(O156,'Furniture Label'!$H$1:$K$54,2,FALSE)</f>
        <v>4835.4135000000006</v>
      </c>
      <c r="S156" s="34">
        <f>VLOOKUP(O156,'Furniture Label'!$H$1:$K$54,3,FALSE)</f>
        <v>68</v>
      </c>
      <c r="T156" s="34">
        <f>VLOOKUP(O156,'Furniture Label'!$H$1:$K$54,4,FALSE)</f>
        <v>13</v>
      </c>
      <c r="U156" s="49">
        <f t="shared" si="11"/>
        <v>331.66973333333328</v>
      </c>
    </row>
    <row r="157" spans="1:21" x14ac:dyDescent="0.45">
      <c r="A157" s="9">
        <v>42869</v>
      </c>
      <c r="B157" s="9">
        <v>42872</v>
      </c>
      <c r="C157" s="7" t="s">
        <v>18</v>
      </c>
      <c r="D157" s="7" t="s">
        <v>1940</v>
      </c>
      <c r="E157" s="7" t="s">
        <v>1255</v>
      </c>
      <c r="F157" s="7" t="s">
        <v>79</v>
      </c>
      <c r="G157" s="7" t="s">
        <v>13</v>
      </c>
      <c r="H157" s="7" t="s">
        <v>3226</v>
      </c>
      <c r="I157" s="7">
        <v>261.95999999999998</v>
      </c>
      <c r="J157" s="7">
        <v>2</v>
      </c>
      <c r="K157" s="7">
        <v>0</v>
      </c>
      <c r="L157" s="15">
        <v>23.576399999999978</v>
      </c>
      <c r="M157" s="19">
        <f t="shared" si="8"/>
        <v>2017</v>
      </c>
      <c r="N157" s="19">
        <f t="shared" si="9"/>
        <v>5</v>
      </c>
      <c r="O157" s="19">
        <f t="shared" si="10"/>
        <v>20</v>
      </c>
      <c r="P157" s="12">
        <f>'Furniture Label'!$B$6</f>
        <v>249479.0324058788</v>
      </c>
      <c r="Q157" s="12">
        <f>VLOOKUP(N157,'Furniture Label'!$E$1:$F$13,2,FALSE)</f>
        <v>31407.572499999995</v>
      </c>
      <c r="R157" s="12">
        <f>VLOOKUP(O157,'Furniture Label'!$H$1:$K$54,2,FALSE)</f>
        <v>4835.4135000000006</v>
      </c>
      <c r="S157" s="34">
        <f>VLOOKUP(O157,'Furniture Label'!$H$1:$K$54,3,FALSE)</f>
        <v>68</v>
      </c>
      <c r="T157" s="34">
        <f>VLOOKUP(O157,'Furniture Label'!$H$1:$K$54,4,FALSE)</f>
        <v>13</v>
      </c>
      <c r="U157" s="49">
        <f t="shared" si="11"/>
        <v>331.66973333333328</v>
      </c>
    </row>
    <row r="158" spans="1:21" x14ac:dyDescent="0.45">
      <c r="A158" s="9">
        <v>42870</v>
      </c>
      <c r="B158" s="9">
        <v>42875</v>
      </c>
      <c r="C158" s="7" t="s">
        <v>9</v>
      </c>
      <c r="D158" s="7" t="s">
        <v>48</v>
      </c>
      <c r="E158" s="7" t="s">
        <v>49</v>
      </c>
      <c r="F158" s="7" t="s">
        <v>21</v>
      </c>
      <c r="G158" s="7" t="s">
        <v>13</v>
      </c>
      <c r="H158" s="7" t="s">
        <v>3228</v>
      </c>
      <c r="I158" s="7">
        <v>39.96</v>
      </c>
      <c r="J158" s="7">
        <v>2</v>
      </c>
      <c r="K158" s="7">
        <v>0</v>
      </c>
      <c r="L158" s="15">
        <v>17.182800000000004</v>
      </c>
      <c r="M158" s="19">
        <f t="shared" si="8"/>
        <v>2017</v>
      </c>
      <c r="N158" s="19">
        <f t="shared" si="9"/>
        <v>5</v>
      </c>
      <c r="O158" s="19">
        <f t="shared" si="10"/>
        <v>20</v>
      </c>
      <c r="P158" s="12">
        <f>'Furniture Label'!$B$6</f>
        <v>249479.0324058788</v>
      </c>
      <c r="Q158" s="12">
        <f>VLOOKUP(N158,'Furniture Label'!$E$1:$F$13,2,FALSE)</f>
        <v>31407.572499999995</v>
      </c>
      <c r="R158" s="12">
        <f>VLOOKUP(O158,'Furniture Label'!$H$1:$K$54,2,FALSE)</f>
        <v>4835.4135000000006</v>
      </c>
      <c r="S158" s="34">
        <f>VLOOKUP(O158,'Furniture Label'!$H$1:$K$54,3,FALSE)</f>
        <v>68</v>
      </c>
      <c r="T158" s="34">
        <f>VLOOKUP(O158,'Furniture Label'!$H$1:$K$54,4,FALSE)</f>
        <v>13</v>
      </c>
      <c r="U158" s="49">
        <f t="shared" si="11"/>
        <v>331.66973333333328</v>
      </c>
    </row>
    <row r="159" spans="1:21" x14ac:dyDescent="0.45">
      <c r="A159" s="9">
        <v>42870</v>
      </c>
      <c r="B159" s="9">
        <v>42875</v>
      </c>
      <c r="C159" s="7" t="s">
        <v>9</v>
      </c>
      <c r="D159" s="7" t="s">
        <v>48</v>
      </c>
      <c r="E159" s="7" t="s">
        <v>49</v>
      </c>
      <c r="F159" s="7" t="s">
        <v>21</v>
      </c>
      <c r="G159" s="7" t="s">
        <v>13</v>
      </c>
      <c r="H159" s="7" t="s">
        <v>3226</v>
      </c>
      <c r="I159" s="7">
        <v>42.624000000000002</v>
      </c>
      <c r="J159" s="7">
        <v>2</v>
      </c>
      <c r="K159" s="7">
        <v>0.2</v>
      </c>
      <c r="L159" s="15">
        <v>4.2623999999999977</v>
      </c>
      <c r="M159" s="19">
        <f t="shared" si="8"/>
        <v>2017</v>
      </c>
      <c r="N159" s="19">
        <f t="shared" si="9"/>
        <v>5</v>
      </c>
      <c r="O159" s="19">
        <f t="shared" si="10"/>
        <v>20</v>
      </c>
      <c r="P159" s="12">
        <f>'Furniture Label'!$B$6</f>
        <v>249479.0324058788</v>
      </c>
      <c r="Q159" s="12">
        <f>VLOOKUP(N159,'Furniture Label'!$E$1:$F$13,2,FALSE)</f>
        <v>31407.572499999995</v>
      </c>
      <c r="R159" s="12">
        <f>VLOOKUP(O159,'Furniture Label'!$H$1:$K$54,2,FALSE)</f>
        <v>4835.4135000000006</v>
      </c>
      <c r="S159" s="34">
        <f>VLOOKUP(O159,'Furniture Label'!$H$1:$K$54,3,FALSE)</f>
        <v>68</v>
      </c>
      <c r="T159" s="34">
        <f>VLOOKUP(O159,'Furniture Label'!$H$1:$K$54,4,FALSE)</f>
        <v>13</v>
      </c>
      <c r="U159" s="49">
        <f t="shared" si="11"/>
        <v>331.66973333333328</v>
      </c>
    </row>
    <row r="160" spans="1:21" x14ac:dyDescent="0.45">
      <c r="A160" s="9">
        <v>42870</v>
      </c>
      <c r="B160" s="9">
        <v>42875</v>
      </c>
      <c r="C160" s="7" t="s">
        <v>9</v>
      </c>
      <c r="D160" s="7" t="s">
        <v>48</v>
      </c>
      <c r="E160" s="7" t="s">
        <v>49</v>
      </c>
      <c r="F160" s="7" t="s">
        <v>21</v>
      </c>
      <c r="G160" s="7" t="s">
        <v>13</v>
      </c>
      <c r="H160" s="7" t="s">
        <v>3226</v>
      </c>
      <c r="I160" s="7">
        <v>220.96</v>
      </c>
      <c r="J160" s="7">
        <v>1</v>
      </c>
      <c r="K160" s="7">
        <v>0.2</v>
      </c>
      <c r="L160" s="15">
        <v>24.857999999999983</v>
      </c>
      <c r="M160" s="19">
        <f t="shared" si="8"/>
        <v>2017</v>
      </c>
      <c r="N160" s="19">
        <f t="shared" si="9"/>
        <v>5</v>
      </c>
      <c r="O160" s="19">
        <f t="shared" si="10"/>
        <v>20</v>
      </c>
      <c r="P160" s="12">
        <f>'Furniture Label'!$B$6</f>
        <v>249479.0324058788</v>
      </c>
      <c r="Q160" s="12">
        <f>VLOOKUP(N160,'Furniture Label'!$E$1:$F$13,2,FALSE)</f>
        <v>31407.572499999995</v>
      </c>
      <c r="R160" s="12">
        <f>VLOOKUP(O160,'Furniture Label'!$H$1:$K$54,2,FALSE)</f>
        <v>4835.4135000000006</v>
      </c>
      <c r="S160" s="34">
        <f>VLOOKUP(O160,'Furniture Label'!$H$1:$K$54,3,FALSE)</f>
        <v>68</v>
      </c>
      <c r="T160" s="34">
        <f>VLOOKUP(O160,'Furniture Label'!$H$1:$K$54,4,FALSE)</f>
        <v>13</v>
      </c>
      <c r="U160" s="49">
        <f t="shared" si="11"/>
        <v>331.66973333333328</v>
      </c>
    </row>
    <row r="161" spans="1:21" x14ac:dyDescent="0.45">
      <c r="A161" s="9">
        <v>42873</v>
      </c>
      <c r="B161" s="9">
        <v>42878</v>
      </c>
      <c r="C161" s="7" t="s">
        <v>9</v>
      </c>
      <c r="D161" s="7" t="s">
        <v>138</v>
      </c>
      <c r="E161" s="7" t="s">
        <v>139</v>
      </c>
      <c r="F161" s="7" t="s">
        <v>79</v>
      </c>
      <c r="G161" s="7" t="s">
        <v>13</v>
      </c>
      <c r="H161" s="7" t="s">
        <v>3228</v>
      </c>
      <c r="I161" s="7">
        <v>14.56</v>
      </c>
      <c r="J161" s="7">
        <v>2</v>
      </c>
      <c r="K161" s="7">
        <v>0</v>
      </c>
      <c r="L161" s="15">
        <v>6.2608000000000015</v>
      </c>
      <c r="M161" s="19">
        <f t="shared" si="8"/>
        <v>2017</v>
      </c>
      <c r="N161" s="19">
        <f t="shared" si="9"/>
        <v>5</v>
      </c>
      <c r="O161" s="19">
        <f t="shared" si="10"/>
        <v>20</v>
      </c>
      <c r="P161" s="12">
        <f>'Furniture Label'!$B$6</f>
        <v>249479.0324058788</v>
      </c>
      <c r="Q161" s="12">
        <f>VLOOKUP(N161,'Furniture Label'!$E$1:$F$13,2,FALSE)</f>
        <v>31407.572499999995</v>
      </c>
      <c r="R161" s="12">
        <f>VLOOKUP(O161,'Furniture Label'!$H$1:$K$54,2,FALSE)</f>
        <v>4835.4135000000006</v>
      </c>
      <c r="S161" s="34">
        <f>VLOOKUP(O161,'Furniture Label'!$H$1:$K$54,3,FALSE)</f>
        <v>68</v>
      </c>
      <c r="T161" s="34">
        <f>VLOOKUP(O161,'Furniture Label'!$H$1:$K$54,4,FALSE)</f>
        <v>13</v>
      </c>
      <c r="U161" s="49">
        <f t="shared" si="11"/>
        <v>331.66973333333328</v>
      </c>
    </row>
    <row r="162" spans="1:21" x14ac:dyDescent="0.45">
      <c r="A162" s="9">
        <v>42873</v>
      </c>
      <c r="B162" s="9">
        <v>42874</v>
      </c>
      <c r="C162" s="7" t="s">
        <v>18</v>
      </c>
      <c r="D162" s="7" t="s">
        <v>2856</v>
      </c>
      <c r="E162" s="7" t="s">
        <v>615</v>
      </c>
      <c r="F162" s="7" t="s">
        <v>12</v>
      </c>
      <c r="G162" s="7" t="s">
        <v>13</v>
      </c>
      <c r="H162" s="7" t="s">
        <v>14</v>
      </c>
      <c r="I162" s="7">
        <v>302.94</v>
      </c>
      <c r="J162" s="7">
        <v>3</v>
      </c>
      <c r="K162" s="7">
        <v>0</v>
      </c>
      <c r="L162" s="15">
        <v>75.735000000000014</v>
      </c>
      <c r="M162" s="19">
        <f t="shared" si="8"/>
        <v>2017</v>
      </c>
      <c r="N162" s="19">
        <f t="shared" si="9"/>
        <v>5</v>
      </c>
      <c r="O162" s="19">
        <f t="shared" si="10"/>
        <v>20</v>
      </c>
      <c r="P162" s="12">
        <f>'Furniture Label'!$B$6</f>
        <v>249479.0324058788</v>
      </c>
      <c r="Q162" s="12">
        <f>VLOOKUP(N162,'Furniture Label'!$E$1:$F$13,2,FALSE)</f>
        <v>31407.572499999995</v>
      </c>
      <c r="R162" s="12">
        <f>VLOOKUP(O162,'Furniture Label'!$H$1:$K$54,2,FALSE)</f>
        <v>4835.4135000000006</v>
      </c>
      <c r="S162" s="34">
        <f>VLOOKUP(O162,'Furniture Label'!$H$1:$K$54,3,FALSE)</f>
        <v>68</v>
      </c>
      <c r="T162" s="34">
        <f>VLOOKUP(O162,'Furniture Label'!$H$1:$K$54,4,FALSE)</f>
        <v>13</v>
      </c>
      <c r="U162" s="49">
        <f t="shared" si="11"/>
        <v>331.66973333333328</v>
      </c>
    </row>
    <row r="163" spans="1:21" x14ac:dyDescent="0.45">
      <c r="A163" s="9">
        <v>42873</v>
      </c>
      <c r="B163" s="9">
        <v>42877</v>
      </c>
      <c r="C163" s="7" t="s">
        <v>18</v>
      </c>
      <c r="D163" s="7" t="s">
        <v>156</v>
      </c>
      <c r="E163" s="7" t="s">
        <v>110</v>
      </c>
      <c r="F163" s="7" t="s">
        <v>55</v>
      </c>
      <c r="G163" s="7" t="s">
        <v>13</v>
      </c>
      <c r="H163" s="7" t="s">
        <v>3228</v>
      </c>
      <c r="I163" s="7">
        <v>22.608000000000001</v>
      </c>
      <c r="J163" s="7">
        <v>3</v>
      </c>
      <c r="K163" s="7">
        <v>0.6</v>
      </c>
      <c r="L163" s="15">
        <v>-10.173599999999997</v>
      </c>
      <c r="M163" s="19">
        <f t="shared" si="8"/>
        <v>2017</v>
      </c>
      <c r="N163" s="19">
        <f t="shared" si="9"/>
        <v>5</v>
      </c>
      <c r="O163" s="19">
        <f t="shared" si="10"/>
        <v>20</v>
      </c>
      <c r="P163" s="12">
        <f>'Furniture Label'!$B$6</f>
        <v>249479.0324058788</v>
      </c>
      <c r="Q163" s="12">
        <f>VLOOKUP(N163,'Furniture Label'!$E$1:$F$13,2,FALSE)</f>
        <v>31407.572499999995</v>
      </c>
      <c r="R163" s="12">
        <f>VLOOKUP(O163,'Furniture Label'!$H$1:$K$54,2,FALSE)</f>
        <v>4835.4135000000006</v>
      </c>
      <c r="S163" s="34">
        <f>VLOOKUP(O163,'Furniture Label'!$H$1:$K$54,3,FALSE)</f>
        <v>68</v>
      </c>
      <c r="T163" s="34">
        <f>VLOOKUP(O163,'Furniture Label'!$H$1:$K$54,4,FALSE)</f>
        <v>13</v>
      </c>
      <c r="U163" s="49">
        <f t="shared" si="11"/>
        <v>331.66973333333328</v>
      </c>
    </row>
    <row r="164" spans="1:21" x14ac:dyDescent="0.45">
      <c r="A164" s="9">
        <v>42873</v>
      </c>
      <c r="B164" s="9">
        <v>42877</v>
      </c>
      <c r="C164" s="7" t="s">
        <v>18</v>
      </c>
      <c r="D164" s="7" t="s">
        <v>156</v>
      </c>
      <c r="E164" s="7" t="s">
        <v>110</v>
      </c>
      <c r="F164" s="7" t="s">
        <v>55</v>
      </c>
      <c r="G164" s="7" t="s">
        <v>13</v>
      </c>
      <c r="H164" s="7" t="s">
        <v>3228</v>
      </c>
      <c r="I164" s="7">
        <v>1.8920000000000003</v>
      </c>
      <c r="J164" s="7">
        <v>1</v>
      </c>
      <c r="K164" s="7">
        <v>0.6</v>
      </c>
      <c r="L164" s="15">
        <v>-0.99329999999999963</v>
      </c>
      <c r="M164" s="19">
        <f t="shared" si="8"/>
        <v>2017</v>
      </c>
      <c r="N164" s="19">
        <f t="shared" si="9"/>
        <v>5</v>
      </c>
      <c r="O164" s="19">
        <f t="shared" si="10"/>
        <v>20</v>
      </c>
      <c r="P164" s="12">
        <f>'Furniture Label'!$B$6</f>
        <v>249479.0324058788</v>
      </c>
      <c r="Q164" s="12">
        <f>VLOOKUP(N164,'Furniture Label'!$E$1:$F$13,2,FALSE)</f>
        <v>31407.572499999995</v>
      </c>
      <c r="R164" s="12">
        <f>VLOOKUP(O164,'Furniture Label'!$H$1:$K$54,2,FALSE)</f>
        <v>4835.4135000000006</v>
      </c>
      <c r="S164" s="34">
        <f>VLOOKUP(O164,'Furniture Label'!$H$1:$K$54,3,FALSE)</f>
        <v>68</v>
      </c>
      <c r="T164" s="34">
        <f>VLOOKUP(O164,'Furniture Label'!$H$1:$K$54,4,FALSE)</f>
        <v>13</v>
      </c>
      <c r="U164" s="49">
        <f t="shared" si="11"/>
        <v>331.66973333333328</v>
      </c>
    </row>
    <row r="165" spans="1:21" x14ac:dyDescent="0.45">
      <c r="A165" s="9">
        <v>42874</v>
      </c>
      <c r="B165" s="9">
        <v>42878</v>
      </c>
      <c r="C165" s="7" t="s">
        <v>9</v>
      </c>
      <c r="D165" s="7" t="s">
        <v>824</v>
      </c>
      <c r="E165" s="7" t="s">
        <v>615</v>
      </c>
      <c r="F165" s="7" t="s">
        <v>12</v>
      </c>
      <c r="G165" s="7" t="s">
        <v>13</v>
      </c>
      <c r="H165" s="7" t="s">
        <v>14</v>
      </c>
      <c r="I165" s="7">
        <v>1628.82</v>
      </c>
      <c r="J165" s="7">
        <v>9</v>
      </c>
      <c r="K165" s="7">
        <v>0</v>
      </c>
      <c r="L165" s="15">
        <v>374.62859999999989</v>
      </c>
      <c r="M165" s="19">
        <f t="shared" si="8"/>
        <v>2017</v>
      </c>
      <c r="N165" s="19">
        <f t="shared" si="9"/>
        <v>5</v>
      </c>
      <c r="O165" s="19">
        <f t="shared" si="10"/>
        <v>20</v>
      </c>
      <c r="P165" s="12">
        <f>'Furniture Label'!$B$6</f>
        <v>249479.0324058788</v>
      </c>
      <c r="Q165" s="12">
        <f>VLOOKUP(N165,'Furniture Label'!$E$1:$F$13,2,FALSE)</f>
        <v>31407.572499999995</v>
      </c>
      <c r="R165" s="12">
        <f>VLOOKUP(O165,'Furniture Label'!$H$1:$K$54,2,FALSE)</f>
        <v>4835.4135000000006</v>
      </c>
      <c r="S165" s="34">
        <f>VLOOKUP(O165,'Furniture Label'!$H$1:$K$54,3,FALSE)</f>
        <v>68</v>
      </c>
      <c r="T165" s="34">
        <f>VLOOKUP(O165,'Furniture Label'!$H$1:$K$54,4,FALSE)</f>
        <v>13</v>
      </c>
      <c r="U165" s="49">
        <f t="shared" si="11"/>
        <v>331.66973333333328</v>
      </c>
    </row>
    <row r="166" spans="1:21" x14ac:dyDescent="0.45">
      <c r="A166" s="9">
        <v>42874</v>
      </c>
      <c r="B166" s="9">
        <v>42876</v>
      </c>
      <c r="C166" s="7" t="s">
        <v>52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3226</v>
      </c>
      <c r="I166" s="7">
        <v>681.40800000000013</v>
      </c>
      <c r="J166" s="7">
        <v>12</v>
      </c>
      <c r="K166" s="7">
        <v>0.2</v>
      </c>
      <c r="L166" s="15">
        <v>42.588000000000022</v>
      </c>
      <c r="M166" s="19">
        <f t="shared" si="8"/>
        <v>2017</v>
      </c>
      <c r="N166" s="19">
        <f t="shared" si="9"/>
        <v>5</v>
      </c>
      <c r="O166" s="19">
        <f t="shared" si="10"/>
        <v>20</v>
      </c>
      <c r="P166" s="12">
        <f>'Furniture Label'!$B$6</f>
        <v>249479.0324058788</v>
      </c>
      <c r="Q166" s="12">
        <f>VLOOKUP(N166,'Furniture Label'!$E$1:$F$13,2,FALSE)</f>
        <v>31407.572499999995</v>
      </c>
      <c r="R166" s="12">
        <f>VLOOKUP(O166,'Furniture Label'!$H$1:$K$54,2,FALSE)</f>
        <v>4835.4135000000006</v>
      </c>
      <c r="S166" s="34">
        <f>VLOOKUP(O166,'Furniture Label'!$H$1:$K$54,3,FALSE)</f>
        <v>68</v>
      </c>
      <c r="T166" s="34">
        <f>VLOOKUP(O166,'Furniture Label'!$H$1:$K$54,4,FALSE)</f>
        <v>13</v>
      </c>
      <c r="U166" s="49">
        <f t="shared" si="11"/>
        <v>331.66973333333328</v>
      </c>
    </row>
    <row r="167" spans="1:21" x14ac:dyDescent="0.45">
      <c r="A167" s="9">
        <v>42874</v>
      </c>
      <c r="B167" s="9">
        <v>42879</v>
      </c>
      <c r="C167" s="7" t="s">
        <v>18</v>
      </c>
      <c r="D167" s="7" t="s">
        <v>2180</v>
      </c>
      <c r="E167" s="7" t="s">
        <v>173</v>
      </c>
      <c r="F167" s="7" t="s">
        <v>12</v>
      </c>
      <c r="G167" s="7" t="s">
        <v>13</v>
      </c>
      <c r="H167" s="7" t="s">
        <v>3226</v>
      </c>
      <c r="I167" s="7">
        <v>314.35199999999998</v>
      </c>
      <c r="J167" s="7">
        <v>3</v>
      </c>
      <c r="K167" s="7">
        <v>0.2</v>
      </c>
      <c r="L167" s="15">
        <v>-35.36460000000001</v>
      </c>
      <c r="M167" s="19">
        <f t="shared" ref="M167:M230" si="12">YEAR(A167)</f>
        <v>2017</v>
      </c>
      <c r="N167" s="19">
        <f t="shared" si="9"/>
        <v>5</v>
      </c>
      <c r="O167" s="19">
        <f t="shared" si="10"/>
        <v>20</v>
      </c>
      <c r="P167" s="12">
        <f>'Furniture Label'!$B$6</f>
        <v>249479.0324058788</v>
      </c>
      <c r="Q167" s="12">
        <f>VLOOKUP(N167,'Furniture Label'!$E$1:$F$13,2,FALSE)</f>
        <v>31407.572499999995</v>
      </c>
      <c r="R167" s="12">
        <f>VLOOKUP(O167,'Furniture Label'!$H$1:$K$54,2,FALSE)</f>
        <v>4835.4135000000006</v>
      </c>
      <c r="S167" s="34">
        <f>VLOOKUP(O167,'Furniture Label'!$H$1:$K$54,3,FALSE)</f>
        <v>68</v>
      </c>
      <c r="T167" s="34">
        <f>VLOOKUP(O167,'Furniture Label'!$H$1:$K$54,4,FALSE)</f>
        <v>13</v>
      </c>
      <c r="U167" s="49">
        <f t="shared" si="11"/>
        <v>331.66973333333328</v>
      </c>
    </row>
    <row r="168" spans="1:21" x14ac:dyDescent="0.45">
      <c r="A168" s="9">
        <v>42875</v>
      </c>
      <c r="B168" s="9">
        <v>42879</v>
      </c>
      <c r="C168" s="7" t="s">
        <v>52</v>
      </c>
      <c r="D168" s="7" t="s">
        <v>544</v>
      </c>
      <c r="E168" s="7" t="s">
        <v>20</v>
      </c>
      <c r="F168" s="7" t="s">
        <v>21</v>
      </c>
      <c r="G168" s="7" t="s">
        <v>13</v>
      </c>
      <c r="H168" s="7" t="s">
        <v>3226</v>
      </c>
      <c r="I168" s="7">
        <v>518.27200000000005</v>
      </c>
      <c r="J168" s="7">
        <v>8</v>
      </c>
      <c r="K168" s="7">
        <v>0.2</v>
      </c>
      <c r="L168" s="15">
        <v>-97.176000000000073</v>
      </c>
      <c r="M168" s="19">
        <f t="shared" si="12"/>
        <v>2017</v>
      </c>
      <c r="N168" s="19">
        <f t="shared" si="9"/>
        <v>5</v>
      </c>
      <c r="O168" s="19">
        <f t="shared" si="10"/>
        <v>20</v>
      </c>
      <c r="P168" s="12">
        <f>'Furniture Label'!$B$6</f>
        <v>249479.0324058788</v>
      </c>
      <c r="Q168" s="12">
        <f>VLOOKUP(N168,'Furniture Label'!$E$1:$F$13,2,FALSE)</f>
        <v>31407.572499999995</v>
      </c>
      <c r="R168" s="12">
        <f>VLOOKUP(O168,'Furniture Label'!$H$1:$K$54,2,FALSE)</f>
        <v>4835.4135000000006</v>
      </c>
      <c r="S168" s="34">
        <f>VLOOKUP(O168,'Furniture Label'!$H$1:$K$54,3,FALSE)</f>
        <v>68</v>
      </c>
      <c r="T168" s="34">
        <f>VLOOKUP(O168,'Furniture Label'!$H$1:$K$54,4,FALSE)</f>
        <v>13</v>
      </c>
      <c r="U168" s="49">
        <f t="shared" si="11"/>
        <v>331.66973333333328</v>
      </c>
    </row>
    <row r="169" spans="1:21" x14ac:dyDescent="0.45">
      <c r="A169" s="9">
        <v>42875</v>
      </c>
      <c r="B169" s="9">
        <v>42879</v>
      </c>
      <c r="C169" s="7" t="s">
        <v>52</v>
      </c>
      <c r="D169" s="7" t="s">
        <v>544</v>
      </c>
      <c r="E169" s="7" t="s">
        <v>20</v>
      </c>
      <c r="F169" s="7" t="s">
        <v>21</v>
      </c>
      <c r="G169" s="7" t="s">
        <v>13</v>
      </c>
      <c r="H169" s="7" t="s">
        <v>3228</v>
      </c>
      <c r="I169" s="7">
        <v>6.98</v>
      </c>
      <c r="J169" s="7">
        <v>1</v>
      </c>
      <c r="K169" s="7">
        <v>0</v>
      </c>
      <c r="L169" s="15">
        <v>3.3504</v>
      </c>
      <c r="M169" s="19">
        <f t="shared" si="12"/>
        <v>2017</v>
      </c>
      <c r="N169" s="19">
        <f t="shared" si="9"/>
        <v>5</v>
      </c>
      <c r="O169" s="19">
        <f t="shared" si="10"/>
        <v>20</v>
      </c>
      <c r="P169" s="12">
        <f>'Furniture Label'!$B$6</f>
        <v>249479.0324058788</v>
      </c>
      <c r="Q169" s="12">
        <f>VLOOKUP(N169,'Furniture Label'!$E$1:$F$13,2,FALSE)</f>
        <v>31407.572499999995</v>
      </c>
      <c r="R169" s="12">
        <f>VLOOKUP(O169,'Furniture Label'!$H$1:$K$54,2,FALSE)</f>
        <v>4835.4135000000006</v>
      </c>
      <c r="S169" s="34">
        <f>VLOOKUP(O169,'Furniture Label'!$H$1:$K$54,3,FALSE)</f>
        <v>68</v>
      </c>
      <c r="T169" s="34">
        <f>VLOOKUP(O169,'Furniture Label'!$H$1:$K$54,4,FALSE)</f>
        <v>13</v>
      </c>
      <c r="U169" s="49">
        <f t="shared" si="11"/>
        <v>331.66973333333328</v>
      </c>
    </row>
    <row r="170" spans="1:21" x14ac:dyDescent="0.45">
      <c r="A170" s="9">
        <v>42876</v>
      </c>
      <c r="B170" s="9">
        <v>42881</v>
      </c>
      <c r="C170" s="7" t="s">
        <v>18</v>
      </c>
      <c r="D170" s="7" t="s">
        <v>746</v>
      </c>
      <c r="E170" s="7" t="s">
        <v>139</v>
      </c>
      <c r="F170" s="7" t="s">
        <v>79</v>
      </c>
      <c r="G170" s="7" t="s">
        <v>13</v>
      </c>
      <c r="H170" s="7" t="s">
        <v>3228</v>
      </c>
      <c r="I170" s="7">
        <v>520.05000000000007</v>
      </c>
      <c r="J170" s="7">
        <v>5</v>
      </c>
      <c r="K170" s="7">
        <v>0</v>
      </c>
      <c r="L170" s="15">
        <v>72.807000000000031</v>
      </c>
      <c r="M170" s="19">
        <f t="shared" si="12"/>
        <v>2017</v>
      </c>
      <c r="N170" s="19">
        <f t="shared" si="9"/>
        <v>5</v>
      </c>
      <c r="O170" s="19">
        <f t="shared" si="10"/>
        <v>21</v>
      </c>
      <c r="P170" s="12">
        <f>'Furniture Label'!$B$6</f>
        <v>249479.0324058788</v>
      </c>
      <c r="Q170" s="12">
        <f>VLOOKUP(N170,'Furniture Label'!$E$1:$F$13,2,FALSE)</f>
        <v>31407.572499999995</v>
      </c>
      <c r="R170" s="12">
        <f>VLOOKUP(O170,'Furniture Label'!$H$1:$K$54,2,FALSE)</f>
        <v>2891.19</v>
      </c>
      <c r="S170" s="34">
        <f>VLOOKUP(O170,'Furniture Label'!$H$1:$K$54,3,FALSE)</f>
        <v>58</v>
      </c>
      <c r="T170" s="34">
        <f>VLOOKUP(O170,'Furniture Label'!$H$1:$K$54,4,FALSE)</f>
        <v>5</v>
      </c>
      <c r="U170" s="49">
        <f t="shared" si="11"/>
        <v>234.07733333333331</v>
      </c>
    </row>
    <row r="171" spans="1:21" x14ac:dyDescent="0.45">
      <c r="A171" s="9">
        <v>42877</v>
      </c>
      <c r="B171" s="9">
        <v>42881</v>
      </c>
      <c r="C171" s="7" t="s">
        <v>9</v>
      </c>
      <c r="D171" s="7" t="s">
        <v>156</v>
      </c>
      <c r="E171" s="7" t="s">
        <v>110</v>
      </c>
      <c r="F171" s="7" t="s">
        <v>55</v>
      </c>
      <c r="G171" s="7" t="s">
        <v>13</v>
      </c>
      <c r="H171" s="7" t="s">
        <v>3226</v>
      </c>
      <c r="I171" s="7">
        <v>181.98599999999999</v>
      </c>
      <c r="J171" s="7">
        <v>2</v>
      </c>
      <c r="K171" s="7">
        <v>0.3</v>
      </c>
      <c r="L171" s="15">
        <v>-54.595799999999997</v>
      </c>
      <c r="M171" s="19">
        <f t="shared" si="12"/>
        <v>2017</v>
      </c>
      <c r="N171" s="19">
        <f t="shared" si="9"/>
        <v>5</v>
      </c>
      <c r="O171" s="19">
        <f t="shared" si="10"/>
        <v>21</v>
      </c>
      <c r="P171" s="12">
        <f>'Furniture Label'!$B$6</f>
        <v>249479.0324058788</v>
      </c>
      <c r="Q171" s="12">
        <f>VLOOKUP(N171,'Furniture Label'!$E$1:$F$13,2,FALSE)</f>
        <v>31407.572499999995</v>
      </c>
      <c r="R171" s="12">
        <f>VLOOKUP(O171,'Furniture Label'!$H$1:$K$54,2,FALSE)</f>
        <v>2891.19</v>
      </c>
      <c r="S171" s="34">
        <f>VLOOKUP(O171,'Furniture Label'!$H$1:$K$54,3,FALSE)</f>
        <v>58</v>
      </c>
      <c r="T171" s="34">
        <f>VLOOKUP(O171,'Furniture Label'!$H$1:$K$54,4,FALSE)</f>
        <v>5</v>
      </c>
      <c r="U171" s="49">
        <f t="shared" si="11"/>
        <v>234.07733333333331</v>
      </c>
    </row>
    <row r="172" spans="1:21" x14ac:dyDescent="0.45">
      <c r="A172" s="9">
        <v>42878</v>
      </c>
      <c r="B172" s="9">
        <v>42884</v>
      </c>
      <c r="C172" s="7" t="s">
        <v>9</v>
      </c>
      <c r="D172" s="7" t="s">
        <v>19</v>
      </c>
      <c r="E172" s="7" t="s">
        <v>20</v>
      </c>
      <c r="F172" s="7" t="s">
        <v>21</v>
      </c>
      <c r="G172" s="7" t="s">
        <v>13</v>
      </c>
      <c r="H172" s="7" t="s">
        <v>29</v>
      </c>
      <c r="I172" s="7">
        <v>171.28800000000001</v>
      </c>
      <c r="J172" s="7">
        <v>3</v>
      </c>
      <c r="K172" s="7">
        <v>0.2</v>
      </c>
      <c r="L172" s="15">
        <v>-6.423300000000026</v>
      </c>
      <c r="M172" s="19">
        <f t="shared" si="12"/>
        <v>2017</v>
      </c>
      <c r="N172" s="19">
        <f t="shared" si="9"/>
        <v>5</v>
      </c>
      <c r="O172" s="19">
        <f t="shared" si="10"/>
        <v>21</v>
      </c>
      <c r="P172" s="12">
        <f>'Furniture Label'!$B$6</f>
        <v>249479.0324058788</v>
      </c>
      <c r="Q172" s="12">
        <f>VLOOKUP(N172,'Furniture Label'!$E$1:$F$13,2,FALSE)</f>
        <v>31407.572499999995</v>
      </c>
      <c r="R172" s="12">
        <f>VLOOKUP(O172,'Furniture Label'!$H$1:$K$54,2,FALSE)</f>
        <v>2891.19</v>
      </c>
      <c r="S172" s="34">
        <f>VLOOKUP(O172,'Furniture Label'!$H$1:$K$54,3,FALSE)</f>
        <v>58</v>
      </c>
      <c r="T172" s="34">
        <f>VLOOKUP(O172,'Furniture Label'!$H$1:$K$54,4,FALSE)</f>
        <v>5</v>
      </c>
      <c r="U172" s="49">
        <f t="shared" si="11"/>
        <v>234.07733333333331</v>
      </c>
    </row>
    <row r="173" spans="1:21" x14ac:dyDescent="0.45">
      <c r="A173" s="9">
        <v>42880</v>
      </c>
      <c r="B173" s="9">
        <v>42880</v>
      </c>
      <c r="C173" s="7" t="s">
        <v>9</v>
      </c>
      <c r="D173" s="7" t="s">
        <v>138</v>
      </c>
      <c r="E173" s="7" t="s">
        <v>139</v>
      </c>
      <c r="F173" s="7" t="s">
        <v>79</v>
      </c>
      <c r="G173" s="7" t="s">
        <v>13</v>
      </c>
      <c r="H173" s="7" t="s">
        <v>3228</v>
      </c>
      <c r="I173" s="7">
        <v>18.84</v>
      </c>
      <c r="J173" s="7">
        <v>3</v>
      </c>
      <c r="K173" s="7">
        <v>0</v>
      </c>
      <c r="L173" s="15">
        <v>6.0287999999999995</v>
      </c>
      <c r="M173" s="19">
        <f t="shared" si="12"/>
        <v>2017</v>
      </c>
      <c r="N173" s="19">
        <f t="shared" si="9"/>
        <v>5</v>
      </c>
      <c r="O173" s="19">
        <f t="shared" si="10"/>
        <v>21</v>
      </c>
      <c r="P173" s="12">
        <f>'Furniture Label'!$B$6</f>
        <v>249479.0324058788</v>
      </c>
      <c r="Q173" s="12">
        <f>VLOOKUP(N173,'Furniture Label'!$E$1:$F$13,2,FALSE)</f>
        <v>31407.572499999995</v>
      </c>
      <c r="R173" s="12">
        <f>VLOOKUP(O173,'Furniture Label'!$H$1:$K$54,2,FALSE)</f>
        <v>2891.19</v>
      </c>
      <c r="S173" s="34">
        <f>VLOOKUP(O173,'Furniture Label'!$H$1:$K$54,3,FALSE)</f>
        <v>58</v>
      </c>
      <c r="T173" s="34">
        <f>VLOOKUP(O173,'Furniture Label'!$H$1:$K$54,4,FALSE)</f>
        <v>5</v>
      </c>
      <c r="U173" s="49">
        <f t="shared" si="11"/>
        <v>234.07733333333331</v>
      </c>
    </row>
    <row r="174" spans="1:21" x14ac:dyDescent="0.45">
      <c r="A174" s="9">
        <v>42882</v>
      </c>
      <c r="B174" s="9">
        <v>42884</v>
      </c>
      <c r="C174" s="7" t="s">
        <v>9</v>
      </c>
      <c r="D174" s="7" t="s">
        <v>3009</v>
      </c>
      <c r="E174" s="7" t="s">
        <v>2557</v>
      </c>
      <c r="F174" s="7" t="s">
        <v>21</v>
      </c>
      <c r="G174" s="7" t="s">
        <v>13</v>
      </c>
      <c r="H174" s="7" t="s">
        <v>3228</v>
      </c>
      <c r="I174" s="7">
        <v>35</v>
      </c>
      <c r="J174" s="7">
        <v>4</v>
      </c>
      <c r="K174" s="7">
        <v>0</v>
      </c>
      <c r="L174" s="15">
        <v>14.700000000000003</v>
      </c>
      <c r="M174" s="19">
        <f t="shared" si="12"/>
        <v>2017</v>
      </c>
      <c r="N174" s="19">
        <f t="shared" si="9"/>
        <v>5</v>
      </c>
      <c r="O174" s="19">
        <f t="shared" si="10"/>
        <v>21</v>
      </c>
      <c r="P174" s="12">
        <f>'Furniture Label'!$B$6</f>
        <v>249479.0324058788</v>
      </c>
      <c r="Q174" s="12">
        <f>VLOOKUP(N174,'Furniture Label'!$E$1:$F$13,2,FALSE)</f>
        <v>31407.572499999995</v>
      </c>
      <c r="R174" s="12">
        <f>VLOOKUP(O174,'Furniture Label'!$H$1:$K$54,2,FALSE)</f>
        <v>2891.19</v>
      </c>
      <c r="S174" s="34">
        <f>VLOOKUP(O174,'Furniture Label'!$H$1:$K$54,3,FALSE)</f>
        <v>58</v>
      </c>
      <c r="T174" s="34">
        <f>VLOOKUP(O174,'Furniture Label'!$H$1:$K$54,4,FALSE)</f>
        <v>5</v>
      </c>
      <c r="U174" s="49">
        <f t="shared" si="11"/>
        <v>234.07733333333331</v>
      </c>
    </row>
    <row r="175" spans="1:21" x14ac:dyDescent="0.45">
      <c r="A175" s="9">
        <v>42882</v>
      </c>
      <c r="B175" s="9">
        <v>42889</v>
      </c>
      <c r="C175" s="7" t="s">
        <v>9</v>
      </c>
      <c r="D175" s="7" t="s">
        <v>1961</v>
      </c>
      <c r="E175" s="7" t="s">
        <v>321</v>
      </c>
      <c r="F175" s="7" t="s">
        <v>55</v>
      </c>
      <c r="G175" s="7" t="s">
        <v>13</v>
      </c>
      <c r="H175" s="7" t="s">
        <v>3228</v>
      </c>
      <c r="I175" s="7">
        <v>477.29999999999995</v>
      </c>
      <c r="J175" s="7">
        <v>5</v>
      </c>
      <c r="K175" s="7">
        <v>0</v>
      </c>
      <c r="L175" s="15">
        <v>138.41699999999997</v>
      </c>
      <c r="M175" s="19">
        <f t="shared" si="12"/>
        <v>2017</v>
      </c>
      <c r="N175" s="19">
        <f t="shared" si="9"/>
        <v>5</v>
      </c>
      <c r="O175" s="19">
        <f t="shared" si="10"/>
        <v>21</v>
      </c>
      <c r="P175" s="12">
        <f>'Furniture Label'!$B$6</f>
        <v>249479.0324058788</v>
      </c>
      <c r="Q175" s="12">
        <f>VLOOKUP(N175,'Furniture Label'!$E$1:$F$13,2,FALSE)</f>
        <v>31407.572499999995</v>
      </c>
      <c r="R175" s="12">
        <f>VLOOKUP(O175,'Furniture Label'!$H$1:$K$54,2,FALSE)</f>
        <v>2891.19</v>
      </c>
      <c r="S175" s="34">
        <f>VLOOKUP(O175,'Furniture Label'!$H$1:$K$54,3,FALSE)</f>
        <v>58</v>
      </c>
      <c r="T175" s="34">
        <f>VLOOKUP(O175,'Furniture Label'!$H$1:$K$54,4,FALSE)</f>
        <v>5</v>
      </c>
      <c r="U175" s="49">
        <f t="shared" si="11"/>
        <v>234.07733333333331</v>
      </c>
    </row>
    <row r="176" spans="1:21" x14ac:dyDescent="0.45">
      <c r="A176" s="9">
        <v>42883</v>
      </c>
      <c r="B176" s="9">
        <v>42885</v>
      </c>
      <c r="C176" s="7" t="s">
        <v>9</v>
      </c>
      <c r="D176" s="7" t="s">
        <v>194</v>
      </c>
      <c r="E176" s="7" t="s">
        <v>195</v>
      </c>
      <c r="F176" s="7" t="s">
        <v>12</v>
      </c>
      <c r="G176" s="7" t="s">
        <v>13</v>
      </c>
      <c r="H176" s="7" t="s">
        <v>3226</v>
      </c>
      <c r="I176" s="7">
        <v>301.95999999999998</v>
      </c>
      <c r="J176" s="7">
        <v>2</v>
      </c>
      <c r="K176" s="7">
        <v>0</v>
      </c>
      <c r="L176" s="15">
        <v>33.215599999999995</v>
      </c>
      <c r="M176" s="19">
        <f t="shared" si="12"/>
        <v>2017</v>
      </c>
      <c r="N176" s="19">
        <f t="shared" si="9"/>
        <v>5</v>
      </c>
      <c r="O176" s="19">
        <f t="shared" si="10"/>
        <v>22</v>
      </c>
      <c r="P176" s="12">
        <f>'Furniture Label'!$B$6</f>
        <v>249479.0324058788</v>
      </c>
      <c r="Q176" s="12">
        <f>VLOOKUP(N176,'Furniture Label'!$E$1:$F$13,2,FALSE)</f>
        <v>31407.572499999995</v>
      </c>
      <c r="R176" s="12">
        <f>VLOOKUP(O176,'Furniture Label'!$H$1:$K$54,2,FALSE)</f>
        <v>8138.1639999999998</v>
      </c>
      <c r="S176" s="34">
        <f>VLOOKUP(O176,'Furniture Label'!$H$1:$K$54,3,FALSE)</f>
        <v>89</v>
      </c>
      <c r="T176" s="34">
        <f>VLOOKUP(O176,'Furniture Label'!$H$1:$K$54,4,FALSE)</f>
        <v>17</v>
      </c>
      <c r="U176" s="49">
        <f t="shared" si="11"/>
        <v>261.79769333333331</v>
      </c>
    </row>
    <row r="177" spans="1:21" x14ac:dyDescent="0.45">
      <c r="A177" s="9">
        <v>42883</v>
      </c>
      <c r="B177" s="9">
        <v>42886</v>
      </c>
      <c r="C177" s="7" t="s">
        <v>18</v>
      </c>
      <c r="D177" s="7" t="s">
        <v>43</v>
      </c>
      <c r="E177" s="7" t="s">
        <v>1242</v>
      </c>
      <c r="F177" s="7" t="s">
        <v>79</v>
      </c>
      <c r="G177" s="7" t="s">
        <v>13</v>
      </c>
      <c r="H177" s="7" t="s">
        <v>3228</v>
      </c>
      <c r="I177" s="7">
        <v>247.44</v>
      </c>
      <c r="J177" s="7">
        <v>8</v>
      </c>
      <c r="K177" s="7">
        <v>0</v>
      </c>
      <c r="L177" s="15">
        <v>101.4504</v>
      </c>
      <c r="M177" s="19">
        <f t="shared" si="12"/>
        <v>2017</v>
      </c>
      <c r="N177" s="19">
        <f t="shared" si="9"/>
        <v>5</v>
      </c>
      <c r="O177" s="19">
        <f t="shared" si="10"/>
        <v>22</v>
      </c>
      <c r="P177" s="12">
        <f>'Furniture Label'!$B$6</f>
        <v>249479.0324058788</v>
      </c>
      <c r="Q177" s="12">
        <f>VLOOKUP(N177,'Furniture Label'!$E$1:$F$13,2,FALSE)</f>
        <v>31407.572499999995</v>
      </c>
      <c r="R177" s="12">
        <f>VLOOKUP(O177,'Furniture Label'!$H$1:$K$54,2,FALSE)</f>
        <v>8138.1639999999998</v>
      </c>
      <c r="S177" s="34">
        <f>VLOOKUP(O177,'Furniture Label'!$H$1:$K$54,3,FALSE)</f>
        <v>89</v>
      </c>
      <c r="T177" s="34">
        <f>VLOOKUP(O177,'Furniture Label'!$H$1:$K$54,4,FALSE)</f>
        <v>17</v>
      </c>
      <c r="U177" s="49">
        <f t="shared" si="11"/>
        <v>261.79769333333331</v>
      </c>
    </row>
    <row r="178" spans="1:21" x14ac:dyDescent="0.45">
      <c r="A178" s="9">
        <v>42883</v>
      </c>
      <c r="B178" s="9">
        <v>42888</v>
      </c>
      <c r="C178" s="7" t="s">
        <v>18</v>
      </c>
      <c r="D178" s="7" t="s">
        <v>156</v>
      </c>
      <c r="E178" s="7" t="s">
        <v>110</v>
      </c>
      <c r="F178" s="7" t="s">
        <v>55</v>
      </c>
      <c r="G178" s="7" t="s">
        <v>13</v>
      </c>
      <c r="H178" s="7" t="s">
        <v>3226</v>
      </c>
      <c r="I178" s="7">
        <v>106.869</v>
      </c>
      <c r="J178" s="7">
        <v>3</v>
      </c>
      <c r="K178" s="7">
        <v>0.3</v>
      </c>
      <c r="L178" s="15">
        <v>-29.007299999999994</v>
      </c>
      <c r="M178" s="19">
        <f t="shared" si="12"/>
        <v>2017</v>
      </c>
      <c r="N178" s="19">
        <f t="shared" si="9"/>
        <v>5</v>
      </c>
      <c r="O178" s="19">
        <f t="shared" si="10"/>
        <v>22</v>
      </c>
      <c r="P178" s="12">
        <f>'Furniture Label'!$B$6</f>
        <v>249479.0324058788</v>
      </c>
      <c r="Q178" s="12">
        <f>VLOOKUP(N178,'Furniture Label'!$E$1:$F$13,2,FALSE)</f>
        <v>31407.572499999995</v>
      </c>
      <c r="R178" s="12">
        <f>VLOOKUP(O178,'Furniture Label'!$H$1:$K$54,2,FALSE)</f>
        <v>8138.1639999999998</v>
      </c>
      <c r="S178" s="34">
        <f>VLOOKUP(O178,'Furniture Label'!$H$1:$K$54,3,FALSE)</f>
        <v>89</v>
      </c>
      <c r="T178" s="34">
        <f>VLOOKUP(O178,'Furniture Label'!$H$1:$K$54,4,FALSE)</f>
        <v>17</v>
      </c>
      <c r="U178" s="49">
        <f t="shared" si="11"/>
        <v>261.79769333333331</v>
      </c>
    </row>
    <row r="179" spans="1:21" x14ac:dyDescent="0.45">
      <c r="A179" s="9">
        <v>42883</v>
      </c>
      <c r="B179" s="9">
        <v>42887</v>
      </c>
      <c r="C179" s="7" t="s">
        <v>18</v>
      </c>
      <c r="D179" s="7" t="s">
        <v>3198</v>
      </c>
      <c r="E179" s="7" t="s">
        <v>1255</v>
      </c>
      <c r="F179" s="7" t="s">
        <v>79</v>
      </c>
      <c r="G179" s="7" t="s">
        <v>13</v>
      </c>
      <c r="H179" s="7" t="s">
        <v>3228</v>
      </c>
      <c r="I179" s="7">
        <v>27.46</v>
      </c>
      <c r="J179" s="7">
        <v>2</v>
      </c>
      <c r="K179" s="7">
        <v>0</v>
      </c>
      <c r="L179" s="15">
        <v>9.8856000000000002</v>
      </c>
      <c r="M179" s="19">
        <f t="shared" si="12"/>
        <v>2017</v>
      </c>
      <c r="N179" s="19">
        <f t="shared" si="9"/>
        <v>5</v>
      </c>
      <c r="O179" s="19">
        <f t="shared" si="10"/>
        <v>22</v>
      </c>
      <c r="P179" s="12">
        <f>'Furniture Label'!$B$6</f>
        <v>249479.0324058788</v>
      </c>
      <c r="Q179" s="12">
        <f>VLOOKUP(N179,'Furniture Label'!$E$1:$F$13,2,FALSE)</f>
        <v>31407.572499999995</v>
      </c>
      <c r="R179" s="12">
        <f>VLOOKUP(O179,'Furniture Label'!$H$1:$K$54,2,FALSE)</f>
        <v>8138.1639999999998</v>
      </c>
      <c r="S179" s="34">
        <f>VLOOKUP(O179,'Furniture Label'!$H$1:$K$54,3,FALSE)</f>
        <v>89</v>
      </c>
      <c r="T179" s="34">
        <f>VLOOKUP(O179,'Furniture Label'!$H$1:$K$54,4,FALSE)</f>
        <v>17</v>
      </c>
      <c r="U179" s="49">
        <f t="shared" si="11"/>
        <v>261.79769333333331</v>
      </c>
    </row>
    <row r="180" spans="1:21" x14ac:dyDescent="0.45">
      <c r="A180" s="9">
        <v>42883</v>
      </c>
      <c r="B180" s="9">
        <v>42887</v>
      </c>
      <c r="C180" s="7" t="s">
        <v>18</v>
      </c>
      <c r="D180" s="7" t="s">
        <v>1023</v>
      </c>
      <c r="E180" s="7" t="s">
        <v>249</v>
      </c>
      <c r="F180" s="7" t="s">
        <v>79</v>
      </c>
      <c r="G180" s="7" t="s">
        <v>13</v>
      </c>
      <c r="H180" s="7" t="s">
        <v>14</v>
      </c>
      <c r="I180" s="7">
        <v>115.96</v>
      </c>
      <c r="J180" s="7">
        <v>4</v>
      </c>
      <c r="K180" s="7">
        <v>0.5</v>
      </c>
      <c r="L180" s="15">
        <v>-64.937599999999989</v>
      </c>
      <c r="M180" s="19">
        <f t="shared" si="12"/>
        <v>2017</v>
      </c>
      <c r="N180" s="19">
        <f t="shared" si="9"/>
        <v>5</v>
      </c>
      <c r="O180" s="19">
        <f t="shared" si="10"/>
        <v>22</v>
      </c>
      <c r="P180" s="12">
        <f>'Furniture Label'!$B$6</f>
        <v>249479.0324058788</v>
      </c>
      <c r="Q180" s="12">
        <f>VLOOKUP(N180,'Furniture Label'!$E$1:$F$13,2,FALSE)</f>
        <v>31407.572499999995</v>
      </c>
      <c r="R180" s="12">
        <f>VLOOKUP(O180,'Furniture Label'!$H$1:$K$54,2,FALSE)</f>
        <v>8138.1639999999998</v>
      </c>
      <c r="S180" s="34">
        <f>VLOOKUP(O180,'Furniture Label'!$H$1:$K$54,3,FALSE)</f>
        <v>89</v>
      </c>
      <c r="T180" s="34">
        <f>VLOOKUP(O180,'Furniture Label'!$H$1:$K$54,4,FALSE)</f>
        <v>17</v>
      </c>
      <c r="U180" s="49">
        <f t="shared" si="11"/>
        <v>261.79769333333331</v>
      </c>
    </row>
    <row r="181" spans="1:21" x14ac:dyDescent="0.45">
      <c r="A181" s="9">
        <v>42884</v>
      </c>
      <c r="B181" s="9">
        <v>42891</v>
      </c>
      <c r="C181" s="7" t="s">
        <v>9</v>
      </c>
      <c r="D181" s="7" t="s">
        <v>95</v>
      </c>
      <c r="E181" s="7" t="s">
        <v>54</v>
      </c>
      <c r="F181" s="7" t="s">
        <v>55</v>
      </c>
      <c r="G181" s="7" t="s">
        <v>13</v>
      </c>
      <c r="H181" s="7" t="s">
        <v>3228</v>
      </c>
      <c r="I181" s="7">
        <v>65.424000000000007</v>
      </c>
      <c r="J181" s="7">
        <v>4</v>
      </c>
      <c r="K181" s="7">
        <v>0.6</v>
      </c>
      <c r="L181" s="15">
        <v>-52.339199999999991</v>
      </c>
      <c r="M181" s="19">
        <f t="shared" si="12"/>
        <v>2017</v>
      </c>
      <c r="N181" s="19">
        <f t="shared" si="9"/>
        <v>5</v>
      </c>
      <c r="O181" s="19">
        <f t="shared" si="10"/>
        <v>22</v>
      </c>
      <c r="P181" s="12">
        <f>'Furniture Label'!$B$6</f>
        <v>249479.0324058788</v>
      </c>
      <c r="Q181" s="12">
        <f>VLOOKUP(N181,'Furniture Label'!$E$1:$F$13,2,FALSE)</f>
        <v>31407.572499999995</v>
      </c>
      <c r="R181" s="12">
        <f>VLOOKUP(O181,'Furniture Label'!$H$1:$K$54,2,FALSE)</f>
        <v>8138.1639999999998</v>
      </c>
      <c r="S181" s="34">
        <f>VLOOKUP(O181,'Furniture Label'!$H$1:$K$54,3,FALSE)</f>
        <v>89</v>
      </c>
      <c r="T181" s="34">
        <f>VLOOKUP(O181,'Furniture Label'!$H$1:$K$54,4,FALSE)</f>
        <v>17</v>
      </c>
      <c r="U181" s="49">
        <f t="shared" si="11"/>
        <v>261.79769333333331</v>
      </c>
    </row>
    <row r="182" spans="1:21" x14ac:dyDescent="0.45">
      <c r="A182" s="9">
        <v>42884</v>
      </c>
      <c r="B182" s="9">
        <v>42890</v>
      </c>
      <c r="C182" s="7" t="s">
        <v>9</v>
      </c>
      <c r="D182" s="7" t="s">
        <v>248</v>
      </c>
      <c r="E182" s="7" t="s">
        <v>132</v>
      </c>
      <c r="F182" s="7" t="s">
        <v>55</v>
      </c>
      <c r="G182" s="7" t="s">
        <v>13</v>
      </c>
      <c r="H182" s="7" t="s">
        <v>3228</v>
      </c>
      <c r="I182" s="7">
        <v>6.24</v>
      </c>
      <c r="J182" s="7">
        <v>3</v>
      </c>
      <c r="K182" s="7">
        <v>0</v>
      </c>
      <c r="L182" s="15">
        <v>2.6208000000000005</v>
      </c>
      <c r="M182" s="19">
        <f t="shared" si="12"/>
        <v>2017</v>
      </c>
      <c r="N182" s="19">
        <f t="shared" si="9"/>
        <v>5</v>
      </c>
      <c r="O182" s="19">
        <f t="shared" si="10"/>
        <v>22</v>
      </c>
      <c r="P182" s="12">
        <f>'Furniture Label'!$B$6</f>
        <v>249479.0324058788</v>
      </c>
      <c r="Q182" s="12">
        <f>VLOOKUP(N182,'Furniture Label'!$E$1:$F$13,2,FALSE)</f>
        <v>31407.572499999995</v>
      </c>
      <c r="R182" s="12">
        <f>VLOOKUP(O182,'Furniture Label'!$H$1:$K$54,2,FALSE)</f>
        <v>8138.1639999999998</v>
      </c>
      <c r="S182" s="34">
        <f>VLOOKUP(O182,'Furniture Label'!$H$1:$K$54,3,FALSE)</f>
        <v>89</v>
      </c>
      <c r="T182" s="34">
        <f>VLOOKUP(O182,'Furniture Label'!$H$1:$K$54,4,FALSE)</f>
        <v>17</v>
      </c>
      <c r="U182" s="49">
        <f t="shared" si="11"/>
        <v>261.79769333333331</v>
      </c>
    </row>
    <row r="183" spans="1:21" x14ac:dyDescent="0.45">
      <c r="A183" s="9">
        <v>42885</v>
      </c>
      <c r="B183" s="9">
        <v>42886</v>
      </c>
      <c r="C183" s="7" t="s">
        <v>9</v>
      </c>
      <c r="D183" s="7" t="s">
        <v>1862</v>
      </c>
      <c r="E183" s="7" t="s">
        <v>361</v>
      </c>
      <c r="F183" s="7" t="s">
        <v>12</v>
      </c>
      <c r="G183" s="7" t="s">
        <v>13</v>
      </c>
      <c r="H183" s="7" t="s">
        <v>14</v>
      </c>
      <c r="I183" s="7">
        <v>241.96</v>
      </c>
      <c r="J183" s="7">
        <v>2</v>
      </c>
      <c r="K183" s="7">
        <v>0</v>
      </c>
      <c r="L183" s="15">
        <v>33.874400000000009</v>
      </c>
      <c r="M183" s="19">
        <f t="shared" si="12"/>
        <v>2017</v>
      </c>
      <c r="N183" s="19">
        <f t="shared" si="9"/>
        <v>5</v>
      </c>
      <c r="O183" s="19">
        <f t="shared" si="10"/>
        <v>22</v>
      </c>
      <c r="P183" s="12">
        <f>'Furniture Label'!$B$6</f>
        <v>249479.0324058788</v>
      </c>
      <c r="Q183" s="12">
        <f>VLOOKUP(N183,'Furniture Label'!$E$1:$F$13,2,FALSE)</f>
        <v>31407.572499999995</v>
      </c>
      <c r="R183" s="12">
        <f>VLOOKUP(O183,'Furniture Label'!$H$1:$K$54,2,FALSE)</f>
        <v>8138.1639999999998</v>
      </c>
      <c r="S183" s="34">
        <f>VLOOKUP(O183,'Furniture Label'!$H$1:$K$54,3,FALSE)</f>
        <v>89</v>
      </c>
      <c r="T183" s="34">
        <f>VLOOKUP(O183,'Furniture Label'!$H$1:$K$54,4,FALSE)</f>
        <v>17</v>
      </c>
      <c r="U183" s="49">
        <f t="shared" si="11"/>
        <v>261.79769333333331</v>
      </c>
    </row>
    <row r="184" spans="1:21" x14ac:dyDescent="0.45">
      <c r="A184" s="9">
        <v>42885</v>
      </c>
      <c r="B184" s="9">
        <v>42886</v>
      </c>
      <c r="C184" s="7" t="s">
        <v>9</v>
      </c>
      <c r="D184" s="7" t="s">
        <v>1862</v>
      </c>
      <c r="E184" s="7" t="s">
        <v>361</v>
      </c>
      <c r="F184" s="7" t="s">
        <v>12</v>
      </c>
      <c r="G184" s="7" t="s">
        <v>13</v>
      </c>
      <c r="H184" s="7" t="s">
        <v>3228</v>
      </c>
      <c r="I184" s="7">
        <v>8.01</v>
      </c>
      <c r="J184" s="7">
        <v>3</v>
      </c>
      <c r="K184" s="7">
        <v>0</v>
      </c>
      <c r="L184" s="15">
        <v>3.0438000000000001</v>
      </c>
      <c r="M184" s="19">
        <f t="shared" si="12"/>
        <v>2017</v>
      </c>
      <c r="N184" s="19">
        <f t="shared" si="9"/>
        <v>5</v>
      </c>
      <c r="O184" s="19">
        <f t="shared" si="10"/>
        <v>22</v>
      </c>
      <c r="P184" s="12">
        <f>'Furniture Label'!$B$6</f>
        <v>249479.0324058788</v>
      </c>
      <c r="Q184" s="12">
        <f>VLOOKUP(N184,'Furniture Label'!$E$1:$F$13,2,FALSE)</f>
        <v>31407.572499999995</v>
      </c>
      <c r="R184" s="12">
        <f>VLOOKUP(O184,'Furniture Label'!$H$1:$K$54,2,FALSE)</f>
        <v>8138.1639999999998</v>
      </c>
      <c r="S184" s="34">
        <f>VLOOKUP(O184,'Furniture Label'!$H$1:$K$54,3,FALSE)</f>
        <v>89</v>
      </c>
      <c r="T184" s="34">
        <f>VLOOKUP(O184,'Furniture Label'!$H$1:$K$54,4,FALSE)</f>
        <v>17</v>
      </c>
      <c r="U184" s="49">
        <f t="shared" si="11"/>
        <v>261.79769333333331</v>
      </c>
    </row>
    <row r="185" spans="1:21" x14ac:dyDescent="0.45">
      <c r="A185" s="9">
        <v>42885</v>
      </c>
      <c r="B185" s="9">
        <v>42889</v>
      </c>
      <c r="C185" s="7" t="s">
        <v>52</v>
      </c>
      <c r="D185" s="7" t="s">
        <v>1866</v>
      </c>
      <c r="E185" s="7" t="s">
        <v>212</v>
      </c>
      <c r="F185" s="7" t="s">
        <v>21</v>
      </c>
      <c r="G185" s="7" t="s">
        <v>13</v>
      </c>
      <c r="H185" s="7" t="s">
        <v>3228</v>
      </c>
      <c r="I185" s="7">
        <v>13.591999999999999</v>
      </c>
      <c r="J185" s="7">
        <v>1</v>
      </c>
      <c r="K185" s="7">
        <v>0.2</v>
      </c>
      <c r="L185" s="15">
        <v>-0.33980000000000032</v>
      </c>
      <c r="M185" s="19">
        <f t="shared" si="12"/>
        <v>2017</v>
      </c>
      <c r="N185" s="19">
        <f t="shared" si="9"/>
        <v>5</v>
      </c>
      <c r="O185" s="19">
        <f t="shared" si="10"/>
        <v>22</v>
      </c>
      <c r="P185" s="12">
        <f>'Furniture Label'!$B$6</f>
        <v>249479.0324058788</v>
      </c>
      <c r="Q185" s="12">
        <f>VLOOKUP(N185,'Furniture Label'!$E$1:$F$13,2,FALSE)</f>
        <v>31407.572499999995</v>
      </c>
      <c r="R185" s="12">
        <f>VLOOKUP(O185,'Furniture Label'!$H$1:$K$54,2,FALSE)</f>
        <v>8138.1639999999998</v>
      </c>
      <c r="S185" s="34">
        <f>VLOOKUP(O185,'Furniture Label'!$H$1:$K$54,3,FALSE)</f>
        <v>89</v>
      </c>
      <c r="T185" s="34">
        <f>VLOOKUP(O185,'Furniture Label'!$H$1:$K$54,4,FALSE)</f>
        <v>17</v>
      </c>
      <c r="U185" s="49">
        <f t="shared" si="11"/>
        <v>261.79769333333331</v>
      </c>
    </row>
    <row r="186" spans="1:21" x14ac:dyDescent="0.45">
      <c r="A186" s="9">
        <v>42885</v>
      </c>
      <c r="B186" s="9">
        <v>42889</v>
      </c>
      <c r="C186" s="7" t="s">
        <v>9</v>
      </c>
      <c r="D186" s="7" t="s">
        <v>402</v>
      </c>
      <c r="E186" s="7" t="s">
        <v>54</v>
      </c>
      <c r="F186" s="7" t="s">
        <v>55</v>
      </c>
      <c r="G186" s="7" t="s">
        <v>13</v>
      </c>
      <c r="H186" s="7" t="s">
        <v>14</v>
      </c>
      <c r="I186" s="7">
        <v>204.66639999999998</v>
      </c>
      <c r="J186" s="7">
        <v>1</v>
      </c>
      <c r="K186" s="7">
        <v>0.32</v>
      </c>
      <c r="L186" s="15">
        <v>-6.0196000000000254</v>
      </c>
      <c r="M186" s="19">
        <f t="shared" si="12"/>
        <v>2017</v>
      </c>
      <c r="N186" s="19">
        <f t="shared" si="9"/>
        <v>5</v>
      </c>
      <c r="O186" s="19">
        <f t="shared" si="10"/>
        <v>22</v>
      </c>
      <c r="P186" s="12">
        <f>'Furniture Label'!$B$6</f>
        <v>249479.0324058788</v>
      </c>
      <c r="Q186" s="12">
        <f>VLOOKUP(N186,'Furniture Label'!$E$1:$F$13,2,FALSE)</f>
        <v>31407.572499999995</v>
      </c>
      <c r="R186" s="12">
        <f>VLOOKUP(O186,'Furniture Label'!$H$1:$K$54,2,FALSE)</f>
        <v>8138.1639999999998</v>
      </c>
      <c r="S186" s="34">
        <f>VLOOKUP(O186,'Furniture Label'!$H$1:$K$54,3,FALSE)</f>
        <v>89</v>
      </c>
      <c r="T186" s="34">
        <f>VLOOKUP(O186,'Furniture Label'!$H$1:$K$54,4,FALSE)</f>
        <v>17</v>
      </c>
      <c r="U186" s="49">
        <f t="shared" si="11"/>
        <v>261.79769333333331</v>
      </c>
    </row>
    <row r="187" spans="1:21" x14ac:dyDescent="0.45">
      <c r="A187" s="9">
        <v>42887</v>
      </c>
      <c r="B187" s="9">
        <v>42889</v>
      </c>
      <c r="C187" s="7" t="s">
        <v>18</v>
      </c>
      <c r="D187" s="7" t="s">
        <v>1898</v>
      </c>
      <c r="E187" s="7" t="s">
        <v>132</v>
      </c>
      <c r="F187" s="7" t="s">
        <v>55</v>
      </c>
      <c r="G187" s="7" t="s">
        <v>13</v>
      </c>
      <c r="H187" s="7" t="s">
        <v>3226</v>
      </c>
      <c r="I187" s="7">
        <v>1925.88</v>
      </c>
      <c r="J187" s="7">
        <v>6</v>
      </c>
      <c r="K187" s="7">
        <v>0</v>
      </c>
      <c r="L187" s="15">
        <v>539.24639999999999</v>
      </c>
      <c r="M187" s="19">
        <f t="shared" si="12"/>
        <v>2017</v>
      </c>
      <c r="N187" s="19">
        <f t="shared" si="9"/>
        <v>6</v>
      </c>
      <c r="O187" s="19">
        <f t="shared" si="10"/>
        <v>22</v>
      </c>
      <c r="P187" s="12">
        <f>'Furniture Label'!$B$6</f>
        <v>249479.0324058788</v>
      </c>
      <c r="Q187" s="12">
        <f>VLOOKUP(N187,'Furniture Label'!$E$1:$F$13,2,FALSE)</f>
        <v>33990.876599999989</v>
      </c>
      <c r="R187" s="12">
        <f>VLOOKUP(O187,'Furniture Label'!$H$1:$K$54,2,FALSE)</f>
        <v>8138.1639999999998</v>
      </c>
      <c r="S187" s="34">
        <f>VLOOKUP(O187,'Furniture Label'!$H$1:$K$54,3,FALSE)</f>
        <v>89</v>
      </c>
      <c r="T187" s="34">
        <f>VLOOKUP(O187,'Furniture Label'!$H$1:$K$54,4,FALSE)</f>
        <v>17</v>
      </c>
      <c r="U187" s="49">
        <f t="shared" si="11"/>
        <v>261.79769333333331</v>
      </c>
    </row>
    <row r="188" spans="1:21" x14ac:dyDescent="0.45">
      <c r="A188" s="9">
        <v>42889</v>
      </c>
      <c r="B188" s="9">
        <v>42893</v>
      </c>
      <c r="C188" s="7" t="s">
        <v>18</v>
      </c>
      <c r="D188" s="7" t="s">
        <v>303</v>
      </c>
      <c r="E188" s="7" t="s">
        <v>173</v>
      </c>
      <c r="F188" s="7" t="s">
        <v>12</v>
      </c>
      <c r="G188" s="7" t="s">
        <v>13</v>
      </c>
      <c r="H188" s="7" t="s">
        <v>3228</v>
      </c>
      <c r="I188" s="7">
        <v>35.168000000000006</v>
      </c>
      <c r="J188" s="7">
        <v>7</v>
      </c>
      <c r="K188" s="7">
        <v>0.2</v>
      </c>
      <c r="L188" s="15">
        <v>9.6712000000000025</v>
      </c>
      <c r="M188" s="19">
        <f t="shared" si="12"/>
        <v>2017</v>
      </c>
      <c r="N188" s="19">
        <f t="shared" si="9"/>
        <v>6</v>
      </c>
      <c r="O188" s="19">
        <f t="shared" si="10"/>
        <v>22</v>
      </c>
      <c r="P188" s="12">
        <f>'Furniture Label'!$B$6</f>
        <v>249479.0324058788</v>
      </c>
      <c r="Q188" s="12">
        <f>VLOOKUP(N188,'Furniture Label'!$E$1:$F$13,2,FALSE)</f>
        <v>33990.876599999989</v>
      </c>
      <c r="R188" s="12">
        <f>VLOOKUP(O188,'Furniture Label'!$H$1:$K$54,2,FALSE)</f>
        <v>8138.1639999999998</v>
      </c>
      <c r="S188" s="34">
        <f>VLOOKUP(O188,'Furniture Label'!$H$1:$K$54,3,FALSE)</f>
        <v>89</v>
      </c>
      <c r="T188" s="34">
        <f>VLOOKUP(O188,'Furniture Label'!$H$1:$K$54,4,FALSE)</f>
        <v>17</v>
      </c>
      <c r="U188" s="49">
        <f t="shared" si="11"/>
        <v>261.79769333333331</v>
      </c>
    </row>
    <row r="189" spans="1:21" x14ac:dyDescent="0.45">
      <c r="A189" s="9">
        <v>42889</v>
      </c>
      <c r="B189" s="9">
        <v>42896</v>
      </c>
      <c r="C189" s="7" t="s">
        <v>9</v>
      </c>
      <c r="D189" s="7" t="s">
        <v>655</v>
      </c>
      <c r="E189" s="7" t="s">
        <v>28</v>
      </c>
      <c r="F189" s="7" t="s">
        <v>12</v>
      </c>
      <c r="G189" s="7" t="s">
        <v>13</v>
      </c>
      <c r="H189" s="7" t="s">
        <v>14</v>
      </c>
      <c r="I189" s="7">
        <v>241.56799999999998</v>
      </c>
      <c r="J189" s="7">
        <v>2</v>
      </c>
      <c r="K189" s="7">
        <v>0.2</v>
      </c>
      <c r="L189" s="15">
        <v>0</v>
      </c>
      <c r="M189" s="19">
        <f t="shared" si="12"/>
        <v>2017</v>
      </c>
      <c r="N189" s="19">
        <f t="shared" si="9"/>
        <v>6</v>
      </c>
      <c r="O189" s="19">
        <f t="shared" si="10"/>
        <v>22</v>
      </c>
      <c r="P189" s="12">
        <f>'Furniture Label'!$B$6</f>
        <v>249479.0324058788</v>
      </c>
      <c r="Q189" s="12">
        <f>VLOOKUP(N189,'Furniture Label'!$E$1:$F$13,2,FALSE)</f>
        <v>33990.876599999989</v>
      </c>
      <c r="R189" s="12">
        <f>VLOOKUP(O189,'Furniture Label'!$H$1:$K$54,2,FALSE)</f>
        <v>8138.1639999999998</v>
      </c>
      <c r="S189" s="34">
        <f>VLOOKUP(O189,'Furniture Label'!$H$1:$K$54,3,FALSE)</f>
        <v>89</v>
      </c>
      <c r="T189" s="34">
        <f>VLOOKUP(O189,'Furniture Label'!$H$1:$K$54,4,FALSE)</f>
        <v>17</v>
      </c>
      <c r="U189" s="49">
        <f t="shared" si="11"/>
        <v>261.79769333333331</v>
      </c>
    </row>
    <row r="190" spans="1:21" x14ac:dyDescent="0.45">
      <c r="A190" s="9">
        <v>42889</v>
      </c>
      <c r="B190" s="9">
        <v>42895</v>
      </c>
      <c r="C190" s="7" t="s">
        <v>18</v>
      </c>
      <c r="D190" s="7" t="s">
        <v>138</v>
      </c>
      <c r="E190" s="7" t="s">
        <v>139</v>
      </c>
      <c r="F190" s="7" t="s">
        <v>79</v>
      </c>
      <c r="G190" s="7" t="s">
        <v>13</v>
      </c>
      <c r="H190" s="7" t="s">
        <v>29</v>
      </c>
      <c r="I190" s="7">
        <v>384.76799999999997</v>
      </c>
      <c r="J190" s="7">
        <v>2</v>
      </c>
      <c r="K190" s="7">
        <v>0.4</v>
      </c>
      <c r="L190" s="15">
        <v>-115.43040000000002</v>
      </c>
      <c r="M190" s="19">
        <f t="shared" si="12"/>
        <v>2017</v>
      </c>
      <c r="N190" s="19">
        <f t="shared" si="9"/>
        <v>6</v>
      </c>
      <c r="O190" s="19">
        <f t="shared" si="10"/>
        <v>22</v>
      </c>
      <c r="P190" s="12">
        <f>'Furniture Label'!$B$6</f>
        <v>249479.0324058788</v>
      </c>
      <c r="Q190" s="12">
        <f>VLOOKUP(N190,'Furniture Label'!$E$1:$F$13,2,FALSE)</f>
        <v>33990.876599999989</v>
      </c>
      <c r="R190" s="12">
        <f>VLOOKUP(O190,'Furniture Label'!$H$1:$K$54,2,FALSE)</f>
        <v>8138.1639999999998</v>
      </c>
      <c r="S190" s="34">
        <f>VLOOKUP(O190,'Furniture Label'!$H$1:$K$54,3,FALSE)</f>
        <v>89</v>
      </c>
      <c r="T190" s="34">
        <f>VLOOKUP(O190,'Furniture Label'!$H$1:$K$54,4,FALSE)</f>
        <v>17</v>
      </c>
      <c r="U190" s="49">
        <f t="shared" si="11"/>
        <v>261.79769333333331</v>
      </c>
    </row>
    <row r="191" spans="1:21" x14ac:dyDescent="0.45">
      <c r="A191" s="9">
        <v>42890</v>
      </c>
      <c r="B191" s="9">
        <v>42896</v>
      </c>
      <c r="C191" s="7" t="s">
        <v>18</v>
      </c>
      <c r="D191" s="7" t="s">
        <v>360</v>
      </c>
      <c r="E191" s="7" t="s">
        <v>44</v>
      </c>
      <c r="F191" s="7" t="s">
        <v>12</v>
      </c>
      <c r="G191" s="7" t="s">
        <v>13</v>
      </c>
      <c r="H191" s="7" t="s">
        <v>3228</v>
      </c>
      <c r="I191" s="7">
        <v>31.983999999999998</v>
      </c>
      <c r="J191" s="7">
        <v>2</v>
      </c>
      <c r="K191" s="7">
        <v>0.2</v>
      </c>
      <c r="L191" s="15">
        <v>1.9989999999999979</v>
      </c>
      <c r="M191" s="19">
        <f t="shared" si="12"/>
        <v>2017</v>
      </c>
      <c r="N191" s="19">
        <f t="shared" si="9"/>
        <v>6</v>
      </c>
      <c r="O191" s="19">
        <f t="shared" si="10"/>
        <v>23</v>
      </c>
      <c r="P191" s="12">
        <f>'Furniture Label'!$B$6</f>
        <v>249479.0324058788</v>
      </c>
      <c r="Q191" s="12">
        <f>VLOOKUP(N191,'Furniture Label'!$E$1:$F$13,2,FALSE)</f>
        <v>33990.876599999989</v>
      </c>
      <c r="R191" s="12">
        <f>VLOOKUP(O191,'Furniture Label'!$H$1:$K$54,2,FALSE)</f>
        <v>14416.489000000001</v>
      </c>
      <c r="S191" s="34">
        <f>VLOOKUP(O191,'Furniture Label'!$H$1:$K$54,3,FALSE)</f>
        <v>138</v>
      </c>
      <c r="T191" s="34">
        <f>VLOOKUP(O191,'Furniture Label'!$H$1:$K$54,4,FALSE)</f>
        <v>16</v>
      </c>
      <c r="U191" s="49">
        <f t="shared" si="11"/>
        <v>316.00028571428572</v>
      </c>
    </row>
    <row r="192" spans="1:21" x14ac:dyDescent="0.45">
      <c r="A192" s="9">
        <v>42890</v>
      </c>
      <c r="B192" s="9">
        <v>42893</v>
      </c>
      <c r="C192" s="7" t="s">
        <v>9</v>
      </c>
      <c r="D192" s="7" t="s">
        <v>2452</v>
      </c>
      <c r="E192" s="7" t="s">
        <v>54</v>
      </c>
      <c r="F192" s="7" t="s">
        <v>55</v>
      </c>
      <c r="G192" s="7" t="s">
        <v>13</v>
      </c>
      <c r="H192" s="7" t="s">
        <v>3228</v>
      </c>
      <c r="I192" s="7">
        <v>30.336000000000006</v>
      </c>
      <c r="J192" s="7">
        <v>6</v>
      </c>
      <c r="K192" s="7">
        <v>0.6</v>
      </c>
      <c r="L192" s="15">
        <v>-17.443199999999997</v>
      </c>
      <c r="M192" s="19">
        <f t="shared" si="12"/>
        <v>2017</v>
      </c>
      <c r="N192" s="19">
        <f t="shared" si="9"/>
        <v>6</v>
      </c>
      <c r="O192" s="19">
        <f t="shared" si="10"/>
        <v>23</v>
      </c>
      <c r="P192" s="12">
        <f>'Furniture Label'!$B$6</f>
        <v>249479.0324058788</v>
      </c>
      <c r="Q192" s="12">
        <f>VLOOKUP(N192,'Furniture Label'!$E$1:$F$13,2,FALSE)</f>
        <v>33990.876599999989</v>
      </c>
      <c r="R192" s="12">
        <f>VLOOKUP(O192,'Furniture Label'!$H$1:$K$54,2,FALSE)</f>
        <v>14416.489000000001</v>
      </c>
      <c r="S192" s="34">
        <f>VLOOKUP(O192,'Furniture Label'!$H$1:$K$54,3,FALSE)</f>
        <v>138</v>
      </c>
      <c r="T192" s="34">
        <f>VLOOKUP(O192,'Furniture Label'!$H$1:$K$54,4,FALSE)</f>
        <v>16</v>
      </c>
      <c r="U192" s="49">
        <f t="shared" si="11"/>
        <v>316.00028571428572</v>
      </c>
    </row>
    <row r="193" spans="1:21" x14ac:dyDescent="0.45">
      <c r="A193" s="9">
        <v>42892</v>
      </c>
      <c r="B193" s="9">
        <v>42896</v>
      </c>
      <c r="C193" s="7" t="s">
        <v>52</v>
      </c>
      <c r="D193" s="7" t="s">
        <v>67</v>
      </c>
      <c r="E193" s="7" t="s">
        <v>20</v>
      </c>
      <c r="F193" s="7" t="s">
        <v>21</v>
      </c>
      <c r="G193" s="7" t="s">
        <v>13</v>
      </c>
      <c r="H193" s="7" t="s">
        <v>3228</v>
      </c>
      <c r="I193" s="7">
        <v>4.95</v>
      </c>
      <c r="J193" s="7">
        <v>1</v>
      </c>
      <c r="K193" s="7">
        <v>0</v>
      </c>
      <c r="L193" s="15">
        <v>2.1780000000000004</v>
      </c>
      <c r="M193" s="19">
        <f t="shared" si="12"/>
        <v>2017</v>
      </c>
      <c r="N193" s="19">
        <f t="shared" si="9"/>
        <v>6</v>
      </c>
      <c r="O193" s="19">
        <f t="shared" si="10"/>
        <v>23</v>
      </c>
      <c r="P193" s="12">
        <f>'Furniture Label'!$B$6</f>
        <v>249479.0324058788</v>
      </c>
      <c r="Q193" s="12">
        <f>VLOOKUP(N193,'Furniture Label'!$E$1:$F$13,2,FALSE)</f>
        <v>33990.876599999989</v>
      </c>
      <c r="R193" s="12">
        <f>VLOOKUP(O193,'Furniture Label'!$H$1:$K$54,2,FALSE)</f>
        <v>14416.489000000001</v>
      </c>
      <c r="S193" s="34">
        <f>VLOOKUP(O193,'Furniture Label'!$H$1:$K$54,3,FALSE)</f>
        <v>138</v>
      </c>
      <c r="T193" s="34">
        <f>VLOOKUP(O193,'Furniture Label'!$H$1:$K$54,4,FALSE)</f>
        <v>16</v>
      </c>
      <c r="U193" s="49">
        <f t="shared" si="11"/>
        <v>316.00028571428572</v>
      </c>
    </row>
    <row r="194" spans="1:21" x14ac:dyDescent="0.45">
      <c r="A194" s="9">
        <v>42894</v>
      </c>
      <c r="B194" s="9">
        <v>42896</v>
      </c>
      <c r="C194" s="7" t="s">
        <v>52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14</v>
      </c>
      <c r="I194" s="7">
        <v>1497.6659999999999</v>
      </c>
      <c r="J194" s="7">
        <v>2</v>
      </c>
      <c r="K194" s="7">
        <v>0.15</v>
      </c>
      <c r="L194" s="15">
        <v>140.95680000000004</v>
      </c>
      <c r="M194" s="19">
        <f t="shared" si="12"/>
        <v>2017</v>
      </c>
      <c r="N194" s="19">
        <f t="shared" ref="N194:N257" si="13">MONTH(A194)</f>
        <v>6</v>
      </c>
      <c r="O194" s="19">
        <f t="shared" ref="O194:O257" si="14">WEEKNUM(A194)</f>
        <v>23</v>
      </c>
      <c r="P194" s="12">
        <f>'Furniture Label'!$B$6</f>
        <v>249479.0324058788</v>
      </c>
      <c r="Q194" s="12">
        <f>VLOOKUP(N194,'Furniture Label'!$E$1:$F$13,2,FALSE)</f>
        <v>33990.876599999989</v>
      </c>
      <c r="R194" s="12">
        <f>VLOOKUP(O194,'Furniture Label'!$H$1:$K$54,2,FALSE)</f>
        <v>14416.489000000001</v>
      </c>
      <c r="S194" s="34">
        <f>VLOOKUP(O194,'Furniture Label'!$H$1:$K$54,3,FALSE)</f>
        <v>138</v>
      </c>
      <c r="T194" s="34">
        <f>VLOOKUP(O194,'Furniture Label'!$H$1:$K$54,4,FALSE)</f>
        <v>16</v>
      </c>
      <c r="U194" s="49">
        <f t="shared" si="11"/>
        <v>316.00028571428572</v>
      </c>
    </row>
    <row r="195" spans="1:21" x14ac:dyDescent="0.45">
      <c r="A195" s="9">
        <v>42895</v>
      </c>
      <c r="B195" s="9">
        <v>42899</v>
      </c>
      <c r="C195" s="7" t="s">
        <v>52</v>
      </c>
      <c r="D195" s="7" t="s">
        <v>156</v>
      </c>
      <c r="E195" s="7" t="s">
        <v>110</v>
      </c>
      <c r="F195" s="7" t="s">
        <v>55</v>
      </c>
      <c r="G195" s="7" t="s">
        <v>13</v>
      </c>
      <c r="H195" s="7" t="s">
        <v>3228</v>
      </c>
      <c r="I195" s="7">
        <v>23.976000000000003</v>
      </c>
      <c r="J195" s="7">
        <v>3</v>
      </c>
      <c r="K195" s="7">
        <v>0.6</v>
      </c>
      <c r="L195" s="15">
        <v>-14.385599999999997</v>
      </c>
      <c r="M195" s="19">
        <f t="shared" si="12"/>
        <v>2017</v>
      </c>
      <c r="N195" s="19">
        <f t="shared" si="13"/>
        <v>6</v>
      </c>
      <c r="O195" s="19">
        <f t="shared" si="14"/>
        <v>23</v>
      </c>
      <c r="P195" s="12">
        <f>'Furniture Label'!$B$6</f>
        <v>249479.0324058788</v>
      </c>
      <c r="Q195" s="12">
        <f>VLOOKUP(N195,'Furniture Label'!$E$1:$F$13,2,FALSE)</f>
        <v>33990.876599999989</v>
      </c>
      <c r="R195" s="12">
        <f>VLOOKUP(O195,'Furniture Label'!$H$1:$K$54,2,FALSE)</f>
        <v>14416.489000000001</v>
      </c>
      <c r="S195" s="34">
        <f>VLOOKUP(O195,'Furniture Label'!$H$1:$K$54,3,FALSE)</f>
        <v>138</v>
      </c>
      <c r="T195" s="34">
        <f>VLOOKUP(O195,'Furniture Label'!$H$1:$K$54,4,FALSE)</f>
        <v>16</v>
      </c>
      <c r="U195" s="49">
        <f t="shared" ref="U195:U258" si="15">AVERAGEIF($O:$O,O195,$I:$I)</f>
        <v>316.00028571428572</v>
      </c>
    </row>
    <row r="196" spans="1:21" x14ac:dyDescent="0.45">
      <c r="A196" s="9">
        <v>42895</v>
      </c>
      <c r="B196" s="9">
        <v>42899</v>
      </c>
      <c r="C196" s="7" t="s">
        <v>52</v>
      </c>
      <c r="D196" s="7" t="s">
        <v>156</v>
      </c>
      <c r="E196" s="7" t="s">
        <v>110</v>
      </c>
      <c r="F196" s="7" t="s">
        <v>55</v>
      </c>
      <c r="G196" s="7" t="s">
        <v>13</v>
      </c>
      <c r="H196" s="7" t="s">
        <v>29</v>
      </c>
      <c r="I196" s="7">
        <v>108.925</v>
      </c>
      <c r="J196" s="7">
        <v>1</v>
      </c>
      <c r="K196" s="7">
        <v>0.5</v>
      </c>
      <c r="L196" s="15">
        <v>-71.890500000000017</v>
      </c>
      <c r="M196" s="19">
        <f t="shared" si="12"/>
        <v>2017</v>
      </c>
      <c r="N196" s="19">
        <f t="shared" si="13"/>
        <v>6</v>
      </c>
      <c r="O196" s="19">
        <f t="shared" si="14"/>
        <v>23</v>
      </c>
      <c r="P196" s="12">
        <f>'Furniture Label'!$B$6</f>
        <v>249479.0324058788</v>
      </c>
      <c r="Q196" s="12">
        <f>VLOOKUP(N196,'Furniture Label'!$E$1:$F$13,2,FALSE)</f>
        <v>33990.876599999989</v>
      </c>
      <c r="R196" s="12">
        <f>VLOOKUP(O196,'Furniture Label'!$H$1:$K$54,2,FALSE)</f>
        <v>14416.489000000001</v>
      </c>
      <c r="S196" s="34">
        <f>VLOOKUP(O196,'Furniture Label'!$H$1:$K$54,3,FALSE)</f>
        <v>138</v>
      </c>
      <c r="T196" s="34">
        <f>VLOOKUP(O196,'Furniture Label'!$H$1:$K$54,4,FALSE)</f>
        <v>16</v>
      </c>
      <c r="U196" s="49">
        <f t="shared" si="15"/>
        <v>316.00028571428572</v>
      </c>
    </row>
    <row r="197" spans="1:21" x14ac:dyDescent="0.45">
      <c r="A197" s="9">
        <v>42896</v>
      </c>
      <c r="B197" s="9">
        <v>42899</v>
      </c>
      <c r="C197" s="7" t="s">
        <v>52</v>
      </c>
      <c r="D197" s="7" t="s">
        <v>19</v>
      </c>
      <c r="E197" s="7" t="s">
        <v>20</v>
      </c>
      <c r="F197" s="7" t="s">
        <v>21</v>
      </c>
      <c r="G197" s="7" t="s">
        <v>13</v>
      </c>
      <c r="H197" s="7" t="s">
        <v>14</v>
      </c>
      <c r="I197" s="7">
        <v>514.16499999999996</v>
      </c>
      <c r="J197" s="7">
        <v>5</v>
      </c>
      <c r="K197" s="7">
        <v>0.15</v>
      </c>
      <c r="L197" s="15">
        <v>-30.24499999999999</v>
      </c>
      <c r="M197" s="19">
        <f t="shared" si="12"/>
        <v>2017</v>
      </c>
      <c r="N197" s="19">
        <f t="shared" si="13"/>
        <v>6</v>
      </c>
      <c r="O197" s="19">
        <f t="shared" si="14"/>
        <v>23</v>
      </c>
      <c r="P197" s="12">
        <f>'Furniture Label'!$B$6</f>
        <v>249479.0324058788</v>
      </c>
      <c r="Q197" s="12">
        <f>VLOOKUP(N197,'Furniture Label'!$E$1:$F$13,2,FALSE)</f>
        <v>33990.876599999989</v>
      </c>
      <c r="R197" s="12">
        <f>VLOOKUP(O197,'Furniture Label'!$H$1:$K$54,2,FALSE)</f>
        <v>14416.489000000001</v>
      </c>
      <c r="S197" s="34">
        <f>VLOOKUP(O197,'Furniture Label'!$H$1:$K$54,3,FALSE)</f>
        <v>138</v>
      </c>
      <c r="T197" s="34">
        <f>VLOOKUP(O197,'Furniture Label'!$H$1:$K$54,4,FALSE)</f>
        <v>16</v>
      </c>
      <c r="U197" s="49">
        <f t="shared" si="15"/>
        <v>316.00028571428572</v>
      </c>
    </row>
    <row r="198" spans="1:21" x14ac:dyDescent="0.45">
      <c r="A198" s="9">
        <v>42897</v>
      </c>
      <c r="B198" s="9">
        <v>42898</v>
      </c>
      <c r="C198" s="7" t="s">
        <v>52</v>
      </c>
      <c r="D198" s="7" t="s">
        <v>670</v>
      </c>
      <c r="E198" s="7" t="s">
        <v>160</v>
      </c>
      <c r="F198" s="7" t="s">
        <v>21</v>
      </c>
      <c r="G198" s="7" t="s">
        <v>13</v>
      </c>
      <c r="H198" s="7" t="s">
        <v>3226</v>
      </c>
      <c r="I198" s="7">
        <v>280.79200000000003</v>
      </c>
      <c r="J198" s="7">
        <v>1</v>
      </c>
      <c r="K198" s="7">
        <v>0.2</v>
      </c>
      <c r="L198" s="15">
        <v>35.098999999999961</v>
      </c>
      <c r="M198" s="19">
        <f t="shared" si="12"/>
        <v>2017</v>
      </c>
      <c r="N198" s="19">
        <f t="shared" si="13"/>
        <v>6</v>
      </c>
      <c r="O198" s="19">
        <f t="shared" si="14"/>
        <v>24</v>
      </c>
      <c r="P198" s="12">
        <f>'Furniture Label'!$B$6</f>
        <v>249479.0324058788</v>
      </c>
      <c r="Q198" s="12">
        <f>VLOOKUP(N198,'Furniture Label'!$E$1:$F$13,2,FALSE)</f>
        <v>33990.876599999989</v>
      </c>
      <c r="R198" s="12">
        <f>VLOOKUP(O198,'Furniture Label'!$H$1:$K$54,2,FALSE)</f>
        <v>9591.391999999998</v>
      </c>
      <c r="S198" s="34">
        <f>VLOOKUP(O198,'Furniture Label'!$H$1:$K$54,3,FALSE)</f>
        <v>82</v>
      </c>
      <c r="T198" s="34">
        <f>VLOOKUP(O198,'Furniture Label'!$H$1:$K$54,4,FALSE)</f>
        <v>13</v>
      </c>
      <c r="U198" s="49">
        <f t="shared" si="15"/>
        <v>343.47680000000003</v>
      </c>
    </row>
    <row r="199" spans="1:21" x14ac:dyDescent="0.45">
      <c r="A199" s="9">
        <v>42897</v>
      </c>
      <c r="B199" s="9">
        <v>42899</v>
      </c>
      <c r="C199" s="7" t="s">
        <v>9</v>
      </c>
      <c r="D199" s="7" t="s">
        <v>48</v>
      </c>
      <c r="E199" s="7" t="s">
        <v>49</v>
      </c>
      <c r="F199" s="7" t="s">
        <v>21</v>
      </c>
      <c r="G199" s="7" t="s">
        <v>13</v>
      </c>
      <c r="H199" s="7" t="s">
        <v>14</v>
      </c>
      <c r="I199" s="7">
        <v>174.42000000000002</v>
      </c>
      <c r="J199" s="7">
        <v>3</v>
      </c>
      <c r="K199" s="7">
        <v>0</v>
      </c>
      <c r="L199" s="15">
        <v>41.860800000000005</v>
      </c>
      <c r="M199" s="19">
        <f t="shared" si="12"/>
        <v>2017</v>
      </c>
      <c r="N199" s="19">
        <f t="shared" si="13"/>
        <v>6</v>
      </c>
      <c r="O199" s="19">
        <f t="shared" si="14"/>
        <v>24</v>
      </c>
      <c r="P199" s="12">
        <f>'Furniture Label'!$B$6</f>
        <v>249479.0324058788</v>
      </c>
      <c r="Q199" s="12">
        <f>VLOOKUP(N199,'Furniture Label'!$E$1:$F$13,2,FALSE)</f>
        <v>33990.876599999989</v>
      </c>
      <c r="R199" s="12">
        <f>VLOOKUP(O199,'Furniture Label'!$H$1:$K$54,2,FALSE)</f>
        <v>9591.391999999998</v>
      </c>
      <c r="S199" s="34">
        <f>VLOOKUP(O199,'Furniture Label'!$H$1:$K$54,3,FALSE)</f>
        <v>82</v>
      </c>
      <c r="T199" s="34">
        <f>VLOOKUP(O199,'Furniture Label'!$H$1:$K$54,4,FALSE)</f>
        <v>13</v>
      </c>
      <c r="U199" s="49">
        <f t="shared" si="15"/>
        <v>343.47680000000003</v>
      </c>
    </row>
    <row r="200" spans="1:21" x14ac:dyDescent="0.45">
      <c r="A200" s="9">
        <v>42898</v>
      </c>
      <c r="B200" s="9">
        <v>42905</v>
      </c>
      <c r="C200" s="7" t="s">
        <v>52</v>
      </c>
      <c r="D200" s="7" t="s">
        <v>248</v>
      </c>
      <c r="E200" s="7" t="s">
        <v>615</v>
      </c>
      <c r="F200" s="7" t="s">
        <v>12</v>
      </c>
      <c r="G200" s="7" t="s">
        <v>13</v>
      </c>
      <c r="H200" s="7" t="s">
        <v>29</v>
      </c>
      <c r="I200" s="7">
        <v>452.93999999999994</v>
      </c>
      <c r="J200" s="7">
        <v>3</v>
      </c>
      <c r="K200" s="7">
        <v>0</v>
      </c>
      <c r="L200" s="15">
        <v>67.940999999999974</v>
      </c>
      <c r="M200" s="19">
        <f t="shared" si="12"/>
        <v>2017</v>
      </c>
      <c r="N200" s="19">
        <f t="shared" si="13"/>
        <v>6</v>
      </c>
      <c r="O200" s="19">
        <f t="shared" si="14"/>
        <v>24</v>
      </c>
      <c r="P200" s="12">
        <f>'Furniture Label'!$B$6</f>
        <v>249479.0324058788</v>
      </c>
      <c r="Q200" s="12">
        <f>VLOOKUP(N200,'Furniture Label'!$E$1:$F$13,2,FALSE)</f>
        <v>33990.876599999989</v>
      </c>
      <c r="R200" s="12">
        <f>VLOOKUP(O200,'Furniture Label'!$H$1:$K$54,2,FALSE)</f>
        <v>9591.391999999998</v>
      </c>
      <c r="S200" s="34">
        <f>VLOOKUP(O200,'Furniture Label'!$H$1:$K$54,3,FALSE)</f>
        <v>82</v>
      </c>
      <c r="T200" s="34">
        <f>VLOOKUP(O200,'Furniture Label'!$H$1:$K$54,4,FALSE)</f>
        <v>13</v>
      </c>
      <c r="U200" s="49">
        <f t="shared" si="15"/>
        <v>343.47680000000003</v>
      </c>
    </row>
    <row r="201" spans="1:21" x14ac:dyDescent="0.45">
      <c r="A201" s="9">
        <v>42898</v>
      </c>
      <c r="B201" s="9">
        <v>42904</v>
      </c>
      <c r="C201" s="7" t="s">
        <v>9</v>
      </c>
      <c r="D201" s="7" t="s">
        <v>138</v>
      </c>
      <c r="E201" s="7" t="s">
        <v>139</v>
      </c>
      <c r="F201" s="7" t="s">
        <v>79</v>
      </c>
      <c r="G201" s="7" t="s">
        <v>13</v>
      </c>
      <c r="H201" s="7" t="s">
        <v>3226</v>
      </c>
      <c r="I201" s="7">
        <v>858.24</v>
      </c>
      <c r="J201" s="7">
        <v>4</v>
      </c>
      <c r="K201" s="7">
        <v>0.1</v>
      </c>
      <c r="L201" s="15">
        <v>143.03999999999996</v>
      </c>
      <c r="M201" s="19">
        <f t="shared" si="12"/>
        <v>2017</v>
      </c>
      <c r="N201" s="19">
        <f t="shared" si="13"/>
        <v>6</v>
      </c>
      <c r="O201" s="19">
        <f t="shared" si="14"/>
        <v>24</v>
      </c>
      <c r="P201" s="12">
        <f>'Furniture Label'!$B$6</f>
        <v>249479.0324058788</v>
      </c>
      <c r="Q201" s="12">
        <f>VLOOKUP(N201,'Furniture Label'!$E$1:$F$13,2,FALSE)</f>
        <v>33990.876599999989</v>
      </c>
      <c r="R201" s="12">
        <f>VLOOKUP(O201,'Furniture Label'!$H$1:$K$54,2,FALSE)</f>
        <v>9591.391999999998</v>
      </c>
      <c r="S201" s="34">
        <f>VLOOKUP(O201,'Furniture Label'!$H$1:$K$54,3,FALSE)</f>
        <v>82</v>
      </c>
      <c r="T201" s="34">
        <f>VLOOKUP(O201,'Furniture Label'!$H$1:$K$54,4,FALSE)</f>
        <v>13</v>
      </c>
      <c r="U201" s="49">
        <f t="shared" si="15"/>
        <v>343.47680000000003</v>
      </c>
    </row>
    <row r="202" spans="1:21" x14ac:dyDescent="0.45">
      <c r="A202" s="9">
        <v>42898</v>
      </c>
      <c r="B202" s="9">
        <v>42905</v>
      </c>
      <c r="C202" s="7" t="s">
        <v>9</v>
      </c>
      <c r="D202" s="7" t="s">
        <v>560</v>
      </c>
      <c r="E202" s="7" t="s">
        <v>28</v>
      </c>
      <c r="F202" s="7" t="s">
        <v>12</v>
      </c>
      <c r="G202" s="7" t="s">
        <v>13</v>
      </c>
      <c r="H202" s="7" t="s">
        <v>3228</v>
      </c>
      <c r="I202" s="7">
        <v>17.088000000000001</v>
      </c>
      <c r="J202" s="7">
        <v>2</v>
      </c>
      <c r="K202" s="7">
        <v>0.2</v>
      </c>
      <c r="L202" s="15">
        <v>1.0679999999999996</v>
      </c>
      <c r="M202" s="19">
        <f t="shared" si="12"/>
        <v>2017</v>
      </c>
      <c r="N202" s="19">
        <f t="shared" si="13"/>
        <v>6</v>
      </c>
      <c r="O202" s="19">
        <f t="shared" si="14"/>
        <v>24</v>
      </c>
      <c r="P202" s="12">
        <f>'Furniture Label'!$B$6</f>
        <v>249479.0324058788</v>
      </c>
      <c r="Q202" s="12">
        <f>VLOOKUP(N202,'Furniture Label'!$E$1:$F$13,2,FALSE)</f>
        <v>33990.876599999989</v>
      </c>
      <c r="R202" s="12">
        <f>VLOOKUP(O202,'Furniture Label'!$H$1:$K$54,2,FALSE)</f>
        <v>9591.391999999998</v>
      </c>
      <c r="S202" s="34">
        <f>VLOOKUP(O202,'Furniture Label'!$H$1:$K$54,3,FALSE)</f>
        <v>82</v>
      </c>
      <c r="T202" s="34">
        <f>VLOOKUP(O202,'Furniture Label'!$H$1:$K$54,4,FALSE)</f>
        <v>13</v>
      </c>
      <c r="U202" s="49">
        <f t="shared" si="15"/>
        <v>343.47680000000003</v>
      </c>
    </row>
    <row r="203" spans="1:21" x14ac:dyDescent="0.45">
      <c r="A203" s="9">
        <v>42898</v>
      </c>
      <c r="B203" s="9">
        <v>42900</v>
      </c>
      <c r="C203" s="7" t="s">
        <v>9</v>
      </c>
      <c r="D203" s="7" t="s">
        <v>156</v>
      </c>
      <c r="E203" s="7" t="s">
        <v>110</v>
      </c>
      <c r="F203" s="7" t="s">
        <v>55</v>
      </c>
      <c r="G203" s="7" t="s">
        <v>13</v>
      </c>
      <c r="H203" s="7" t="s">
        <v>3228</v>
      </c>
      <c r="I203" s="7">
        <v>8.8559999999999999</v>
      </c>
      <c r="J203" s="7">
        <v>3</v>
      </c>
      <c r="K203" s="7">
        <v>0.6</v>
      </c>
      <c r="L203" s="15">
        <v>-6.8634000000000013</v>
      </c>
      <c r="M203" s="19">
        <f t="shared" si="12"/>
        <v>2017</v>
      </c>
      <c r="N203" s="19">
        <f t="shared" si="13"/>
        <v>6</v>
      </c>
      <c r="O203" s="19">
        <f t="shared" si="14"/>
        <v>24</v>
      </c>
      <c r="P203" s="12">
        <f>'Furniture Label'!$B$6</f>
        <v>249479.0324058788</v>
      </c>
      <c r="Q203" s="12">
        <f>VLOOKUP(N203,'Furniture Label'!$E$1:$F$13,2,FALSE)</f>
        <v>33990.876599999989</v>
      </c>
      <c r="R203" s="12">
        <f>VLOOKUP(O203,'Furniture Label'!$H$1:$K$54,2,FALSE)</f>
        <v>9591.391999999998</v>
      </c>
      <c r="S203" s="34">
        <f>VLOOKUP(O203,'Furniture Label'!$H$1:$K$54,3,FALSE)</f>
        <v>82</v>
      </c>
      <c r="T203" s="34">
        <f>VLOOKUP(O203,'Furniture Label'!$H$1:$K$54,4,FALSE)</f>
        <v>13</v>
      </c>
      <c r="U203" s="49">
        <f t="shared" si="15"/>
        <v>343.47680000000003</v>
      </c>
    </row>
    <row r="204" spans="1:21" x14ac:dyDescent="0.45">
      <c r="A204" s="9">
        <v>42899</v>
      </c>
      <c r="B204" s="9">
        <v>42902</v>
      </c>
      <c r="C204" s="7" t="s">
        <v>52</v>
      </c>
      <c r="D204" s="7" t="s">
        <v>156</v>
      </c>
      <c r="E204" s="7" t="s">
        <v>110</v>
      </c>
      <c r="F204" s="7" t="s">
        <v>55</v>
      </c>
      <c r="G204" s="7" t="s">
        <v>13</v>
      </c>
      <c r="H204" s="7" t="s">
        <v>3226</v>
      </c>
      <c r="I204" s="7">
        <v>470.30199999999996</v>
      </c>
      <c r="J204" s="7">
        <v>7</v>
      </c>
      <c r="K204" s="7">
        <v>0.3</v>
      </c>
      <c r="L204" s="15">
        <v>-87.341800000000035</v>
      </c>
      <c r="M204" s="19">
        <f t="shared" si="12"/>
        <v>2017</v>
      </c>
      <c r="N204" s="19">
        <f t="shared" si="13"/>
        <v>6</v>
      </c>
      <c r="O204" s="19">
        <f t="shared" si="14"/>
        <v>24</v>
      </c>
      <c r="P204" s="12">
        <f>'Furniture Label'!$B$6</f>
        <v>249479.0324058788</v>
      </c>
      <c r="Q204" s="12">
        <f>VLOOKUP(N204,'Furniture Label'!$E$1:$F$13,2,FALSE)</f>
        <v>33990.876599999989</v>
      </c>
      <c r="R204" s="12">
        <f>VLOOKUP(O204,'Furniture Label'!$H$1:$K$54,2,FALSE)</f>
        <v>9591.391999999998</v>
      </c>
      <c r="S204" s="34">
        <f>VLOOKUP(O204,'Furniture Label'!$H$1:$K$54,3,FALSE)</f>
        <v>82</v>
      </c>
      <c r="T204" s="34">
        <f>VLOOKUP(O204,'Furniture Label'!$H$1:$K$54,4,FALSE)</f>
        <v>13</v>
      </c>
      <c r="U204" s="49">
        <f t="shared" si="15"/>
        <v>343.47680000000003</v>
      </c>
    </row>
    <row r="205" spans="1:21" x14ac:dyDescent="0.45">
      <c r="A205" s="9">
        <v>42899</v>
      </c>
      <c r="B205" s="9">
        <v>42905</v>
      </c>
      <c r="C205" s="7" t="s">
        <v>52</v>
      </c>
      <c r="D205" s="7" t="s">
        <v>48</v>
      </c>
      <c r="E205" s="7" t="s">
        <v>49</v>
      </c>
      <c r="F205" s="7" t="s">
        <v>21</v>
      </c>
      <c r="G205" s="7" t="s">
        <v>13</v>
      </c>
      <c r="H205" s="7" t="s">
        <v>3226</v>
      </c>
      <c r="I205" s="7">
        <v>291.13600000000002</v>
      </c>
      <c r="J205" s="7">
        <v>4</v>
      </c>
      <c r="K205" s="7">
        <v>0.2</v>
      </c>
      <c r="L205" s="15">
        <v>-25.474400000000017</v>
      </c>
      <c r="M205" s="19">
        <f t="shared" si="12"/>
        <v>2017</v>
      </c>
      <c r="N205" s="19">
        <f t="shared" si="13"/>
        <v>6</v>
      </c>
      <c r="O205" s="19">
        <f t="shared" si="14"/>
        <v>24</v>
      </c>
      <c r="P205" s="12">
        <f>'Furniture Label'!$B$6</f>
        <v>249479.0324058788</v>
      </c>
      <c r="Q205" s="12">
        <f>VLOOKUP(N205,'Furniture Label'!$E$1:$F$13,2,FALSE)</f>
        <v>33990.876599999989</v>
      </c>
      <c r="R205" s="12">
        <f>VLOOKUP(O205,'Furniture Label'!$H$1:$K$54,2,FALSE)</f>
        <v>9591.391999999998</v>
      </c>
      <c r="S205" s="34">
        <f>VLOOKUP(O205,'Furniture Label'!$H$1:$K$54,3,FALSE)</f>
        <v>82</v>
      </c>
      <c r="T205" s="34">
        <f>VLOOKUP(O205,'Furniture Label'!$H$1:$K$54,4,FALSE)</f>
        <v>13</v>
      </c>
      <c r="U205" s="49">
        <f t="shared" si="15"/>
        <v>343.47680000000003</v>
      </c>
    </row>
    <row r="206" spans="1:21" x14ac:dyDescent="0.45">
      <c r="A206" s="9">
        <v>42901</v>
      </c>
      <c r="B206" s="9">
        <v>42906</v>
      </c>
      <c r="C206" s="7" t="s">
        <v>18</v>
      </c>
      <c r="D206" s="7" t="s">
        <v>2373</v>
      </c>
      <c r="E206" s="7" t="s">
        <v>173</v>
      </c>
      <c r="F206" s="7" t="s">
        <v>12</v>
      </c>
      <c r="G206" s="7" t="s">
        <v>13</v>
      </c>
      <c r="H206" s="7" t="s">
        <v>3228</v>
      </c>
      <c r="I206" s="7">
        <v>31.168000000000003</v>
      </c>
      <c r="J206" s="7">
        <v>4</v>
      </c>
      <c r="K206" s="7">
        <v>0.2</v>
      </c>
      <c r="L206" s="15">
        <v>9.3504000000000005</v>
      </c>
      <c r="M206" s="19">
        <f t="shared" si="12"/>
        <v>2017</v>
      </c>
      <c r="N206" s="19">
        <f t="shared" si="13"/>
        <v>6</v>
      </c>
      <c r="O206" s="19">
        <f t="shared" si="14"/>
        <v>24</v>
      </c>
      <c r="P206" s="12">
        <f>'Furniture Label'!$B$6</f>
        <v>249479.0324058788</v>
      </c>
      <c r="Q206" s="12">
        <f>VLOOKUP(N206,'Furniture Label'!$E$1:$F$13,2,FALSE)</f>
        <v>33990.876599999989</v>
      </c>
      <c r="R206" s="12">
        <f>VLOOKUP(O206,'Furniture Label'!$H$1:$K$54,2,FALSE)</f>
        <v>9591.391999999998</v>
      </c>
      <c r="S206" s="34">
        <f>VLOOKUP(O206,'Furniture Label'!$H$1:$K$54,3,FALSE)</f>
        <v>82</v>
      </c>
      <c r="T206" s="34">
        <f>VLOOKUP(O206,'Furniture Label'!$H$1:$K$54,4,FALSE)</f>
        <v>13</v>
      </c>
      <c r="U206" s="49">
        <f t="shared" si="15"/>
        <v>343.47680000000003</v>
      </c>
    </row>
    <row r="207" spans="1:21" x14ac:dyDescent="0.45">
      <c r="A207" s="9">
        <v>42901</v>
      </c>
      <c r="B207" s="9">
        <v>42906</v>
      </c>
      <c r="C207" s="7" t="s">
        <v>18</v>
      </c>
      <c r="D207" s="7" t="s">
        <v>2373</v>
      </c>
      <c r="E207" s="7" t="s">
        <v>173</v>
      </c>
      <c r="F207" s="7" t="s">
        <v>12</v>
      </c>
      <c r="G207" s="7" t="s">
        <v>13</v>
      </c>
      <c r="H207" s="7" t="s">
        <v>29</v>
      </c>
      <c r="I207" s="7">
        <v>120.96</v>
      </c>
      <c r="J207" s="7">
        <v>2</v>
      </c>
      <c r="K207" s="7">
        <v>0.4</v>
      </c>
      <c r="L207" s="15">
        <v>-28.224000000000004</v>
      </c>
      <c r="M207" s="19">
        <f t="shared" si="12"/>
        <v>2017</v>
      </c>
      <c r="N207" s="19">
        <f t="shared" si="13"/>
        <v>6</v>
      </c>
      <c r="O207" s="19">
        <f t="shared" si="14"/>
        <v>24</v>
      </c>
      <c r="P207" s="12">
        <f>'Furniture Label'!$B$6</f>
        <v>249479.0324058788</v>
      </c>
      <c r="Q207" s="12">
        <f>VLOOKUP(N207,'Furniture Label'!$E$1:$F$13,2,FALSE)</f>
        <v>33990.876599999989</v>
      </c>
      <c r="R207" s="12">
        <f>VLOOKUP(O207,'Furniture Label'!$H$1:$K$54,2,FALSE)</f>
        <v>9591.391999999998</v>
      </c>
      <c r="S207" s="34">
        <f>VLOOKUP(O207,'Furniture Label'!$H$1:$K$54,3,FALSE)</f>
        <v>82</v>
      </c>
      <c r="T207" s="34">
        <f>VLOOKUP(O207,'Furniture Label'!$H$1:$K$54,4,FALSE)</f>
        <v>13</v>
      </c>
      <c r="U207" s="49">
        <f t="shared" si="15"/>
        <v>343.47680000000003</v>
      </c>
    </row>
    <row r="208" spans="1:21" x14ac:dyDescent="0.45">
      <c r="A208" s="9">
        <v>42901</v>
      </c>
      <c r="B208" s="9">
        <v>42905</v>
      </c>
      <c r="C208" s="7" t="s">
        <v>9</v>
      </c>
      <c r="D208" s="7" t="s">
        <v>360</v>
      </c>
      <c r="E208" s="7" t="s">
        <v>44</v>
      </c>
      <c r="F208" s="7" t="s">
        <v>12</v>
      </c>
      <c r="G208" s="7" t="s">
        <v>13</v>
      </c>
      <c r="H208" s="7" t="s">
        <v>3226</v>
      </c>
      <c r="I208" s="7">
        <v>698.35200000000009</v>
      </c>
      <c r="J208" s="7">
        <v>3</v>
      </c>
      <c r="K208" s="7">
        <v>0.2</v>
      </c>
      <c r="L208" s="15">
        <v>52.376399999999961</v>
      </c>
      <c r="M208" s="19">
        <f t="shared" si="12"/>
        <v>2017</v>
      </c>
      <c r="N208" s="19">
        <f t="shared" si="13"/>
        <v>6</v>
      </c>
      <c r="O208" s="19">
        <f t="shared" si="14"/>
        <v>24</v>
      </c>
      <c r="P208" s="12">
        <f>'Furniture Label'!$B$6</f>
        <v>249479.0324058788</v>
      </c>
      <c r="Q208" s="12">
        <f>VLOOKUP(N208,'Furniture Label'!$E$1:$F$13,2,FALSE)</f>
        <v>33990.876599999989</v>
      </c>
      <c r="R208" s="12">
        <f>VLOOKUP(O208,'Furniture Label'!$H$1:$K$54,2,FALSE)</f>
        <v>9591.391999999998</v>
      </c>
      <c r="S208" s="34">
        <f>VLOOKUP(O208,'Furniture Label'!$H$1:$K$54,3,FALSE)</f>
        <v>82</v>
      </c>
      <c r="T208" s="34">
        <f>VLOOKUP(O208,'Furniture Label'!$H$1:$K$54,4,FALSE)</f>
        <v>13</v>
      </c>
      <c r="U208" s="49">
        <f t="shared" si="15"/>
        <v>343.47680000000003</v>
      </c>
    </row>
    <row r="209" spans="1:21" x14ac:dyDescent="0.45">
      <c r="A209" s="9">
        <v>42901</v>
      </c>
      <c r="B209" s="9">
        <v>42905</v>
      </c>
      <c r="C209" s="7" t="s">
        <v>9</v>
      </c>
      <c r="D209" s="7" t="s">
        <v>360</v>
      </c>
      <c r="E209" s="7" t="s">
        <v>44</v>
      </c>
      <c r="F209" s="7" t="s">
        <v>12</v>
      </c>
      <c r="G209" s="7" t="s">
        <v>13</v>
      </c>
      <c r="H209" s="7" t="s">
        <v>14</v>
      </c>
      <c r="I209" s="7">
        <v>77.728000000000009</v>
      </c>
      <c r="J209" s="7">
        <v>2</v>
      </c>
      <c r="K209" s="7">
        <v>0.2</v>
      </c>
      <c r="L209" s="15">
        <v>-3.8863999999999947</v>
      </c>
      <c r="M209" s="19">
        <f t="shared" si="12"/>
        <v>2017</v>
      </c>
      <c r="N209" s="19">
        <f t="shared" si="13"/>
        <v>6</v>
      </c>
      <c r="O209" s="19">
        <f t="shared" si="14"/>
        <v>24</v>
      </c>
      <c r="P209" s="12">
        <f>'Furniture Label'!$B$6</f>
        <v>249479.0324058788</v>
      </c>
      <c r="Q209" s="12">
        <f>VLOOKUP(N209,'Furniture Label'!$E$1:$F$13,2,FALSE)</f>
        <v>33990.876599999989</v>
      </c>
      <c r="R209" s="12">
        <f>VLOOKUP(O209,'Furniture Label'!$H$1:$K$54,2,FALSE)</f>
        <v>9591.391999999998</v>
      </c>
      <c r="S209" s="34">
        <f>VLOOKUP(O209,'Furniture Label'!$H$1:$K$54,3,FALSE)</f>
        <v>82</v>
      </c>
      <c r="T209" s="34">
        <f>VLOOKUP(O209,'Furniture Label'!$H$1:$K$54,4,FALSE)</f>
        <v>13</v>
      </c>
      <c r="U209" s="49">
        <f t="shared" si="15"/>
        <v>343.47680000000003</v>
      </c>
    </row>
    <row r="210" spans="1:21" x14ac:dyDescent="0.45">
      <c r="A210" s="9">
        <v>42902</v>
      </c>
      <c r="B210" s="9">
        <v>42907</v>
      </c>
      <c r="C210" s="7" t="s">
        <v>9</v>
      </c>
      <c r="D210" s="7" t="s">
        <v>1198</v>
      </c>
      <c r="E210" s="7" t="s">
        <v>11</v>
      </c>
      <c r="F210" s="7" t="s">
        <v>12</v>
      </c>
      <c r="G210" s="7" t="s">
        <v>13</v>
      </c>
      <c r="H210" s="7" t="s">
        <v>3226</v>
      </c>
      <c r="I210" s="7">
        <v>301.95999999999998</v>
      </c>
      <c r="J210" s="7">
        <v>2</v>
      </c>
      <c r="K210" s="7">
        <v>0</v>
      </c>
      <c r="L210" s="15">
        <v>90.587999999999965</v>
      </c>
      <c r="M210" s="19">
        <f t="shared" si="12"/>
        <v>2017</v>
      </c>
      <c r="N210" s="19">
        <f t="shared" si="13"/>
        <v>6</v>
      </c>
      <c r="O210" s="19">
        <f t="shared" si="14"/>
        <v>24</v>
      </c>
      <c r="P210" s="12">
        <f>'Furniture Label'!$B$6</f>
        <v>249479.0324058788</v>
      </c>
      <c r="Q210" s="12">
        <f>VLOOKUP(N210,'Furniture Label'!$E$1:$F$13,2,FALSE)</f>
        <v>33990.876599999989</v>
      </c>
      <c r="R210" s="12">
        <f>VLOOKUP(O210,'Furniture Label'!$H$1:$K$54,2,FALSE)</f>
        <v>9591.391999999998</v>
      </c>
      <c r="S210" s="34">
        <f>VLOOKUP(O210,'Furniture Label'!$H$1:$K$54,3,FALSE)</f>
        <v>82</v>
      </c>
      <c r="T210" s="34">
        <f>VLOOKUP(O210,'Furniture Label'!$H$1:$K$54,4,FALSE)</f>
        <v>13</v>
      </c>
      <c r="U210" s="49">
        <f t="shared" si="15"/>
        <v>343.47680000000003</v>
      </c>
    </row>
    <row r="211" spans="1:21" x14ac:dyDescent="0.45">
      <c r="A211" s="9">
        <v>42902</v>
      </c>
      <c r="B211" s="9">
        <v>42905</v>
      </c>
      <c r="C211" s="7" t="s">
        <v>9</v>
      </c>
      <c r="D211" s="7" t="s">
        <v>67</v>
      </c>
      <c r="E211" s="7" t="s">
        <v>20</v>
      </c>
      <c r="F211" s="7" t="s">
        <v>21</v>
      </c>
      <c r="G211" s="7" t="s">
        <v>13</v>
      </c>
      <c r="H211" s="7" t="s">
        <v>3226</v>
      </c>
      <c r="I211" s="7">
        <v>1212.96</v>
      </c>
      <c r="J211" s="7">
        <v>7</v>
      </c>
      <c r="K211" s="7">
        <v>0.2</v>
      </c>
      <c r="L211" s="15">
        <v>90.97199999999998</v>
      </c>
      <c r="M211" s="19">
        <f t="shared" si="12"/>
        <v>2017</v>
      </c>
      <c r="N211" s="19">
        <f t="shared" si="13"/>
        <v>6</v>
      </c>
      <c r="O211" s="19">
        <f t="shared" si="14"/>
        <v>24</v>
      </c>
      <c r="P211" s="12">
        <f>'Furniture Label'!$B$6</f>
        <v>249479.0324058788</v>
      </c>
      <c r="Q211" s="12">
        <f>VLOOKUP(N211,'Furniture Label'!$E$1:$F$13,2,FALSE)</f>
        <v>33990.876599999989</v>
      </c>
      <c r="R211" s="12">
        <f>VLOOKUP(O211,'Furniture Label'!$H$1:$K$54,2,FALSE)</f>
        <v>9591.391999999998</v>
      </c>
      <c r="S211" s="34">
        <f>VLOOKUP(O211,'Furniture Label'!$H$1:$K$54,3,FALSE)</f>
        <v>82</v>
      </c>
      <c r="T211" s="34">
        <f>VLOOKUP(O211,'Furniture Label'!$H$1:$K$54,4,FALSE)</f>
        <v>13</v>
      </c>
      <c r="U211" s="49">
        <f t="shared" si="15"/>
        <v>343.47680000000003</v>
      </c>
    </row>
    <row r="212" spans="1:21" x14ac:dyDescent="0.45">
      <c r="A212" s="9">
        <v>42903</v>
      </c>
      <c r="B212" s="9">
        <v>42907</v>
      </c>
      <c r="C212" s="7" t="s">
        <v>9</v>
      </c>
      <c r="D212" s="7" t="s">
        <v>1359</v>
      </c>
      <c r="E212" s="7" t="s">
        <v>49</v>
      </c>
      <c r="F212" s="7" t="s">
        <v>21</v>
      </c>
      <c r="G212" s="7" t="s">
        <v>13</v>
      </c>
      <c r="H212" s="7" t="s">
        <v>3228</v>
      </c>
      <c r="I212" s="7">
        <v>155.25</v>
      </c>
      <c r="J212" s="7">
        <v>3</v>
      </c>
      <c r="K212" s="7">
        <v>0</v>
      </c>
      <c r="L212" s="15">
        <v>46.574999999999996</v>
      </c>
      <c r="M212" s="19">
        <f t="shared" si="12"/>
        <v>2017</v>
      </c>
      <c r="N212" s="19">
        <f t="shared" si="13"/>
        <v>6</v>
      </c>
      <c r="O212" s="19">
        <f t="shared" si="14"/>
        <v>24</v>
      </c>
      <c r="P212" s="12">
        <f>'Furniture Label'!$B$6</f>
        <v>249479.0324058788</v>
      </c>
      <c r="Q212" s="12">
        <f>VLOOKUP(N212,'Furniture Label'!$E$1:$F$13,2,FALSE)</f>
        <v>33990.876599999989</v>
      </c>
      <c r="R212" s="12">
        <f>VLOOKUP(O212,'Furniture Label'!$H$1:$K$54,2,FALSE)</f>
        <v>9591.391999999998</v>
      </c>
      <c r="S212" s="34">
        <f>VLOOKUP(O212,'Furniture Label'!$H$1:$K$54,3,FALSE)</f>
        <v>82</v>
      </c>
      <c r="T212" s="34">
        <f>VLOOKUP(O212,'Furniture Label'!$H$1:$K$54,4,FALSE)</f>
        <v>13</v>
      </c>
      <c r="U212" s="49">
        <f t="shared" si="15"/>
        <v>343.47680000000003</v>
      </c>
    </row>
    <row r="213" spans="1:21" x14ac:dyDescent="0.45">
      <c r="A213" s="9">
        <v>42904</v>
      </c>
      <c r="B213" s="9">
        <v>42909</v>
      </c>
      <c r="C213" s="7" t="s">
        <v>9</v>
      </c>
      <c r="D213" s="7" t="s">
        <v>19</v>
      </c>
      <c r="E213" s="7" t="s">
        <v>20</v>
      </c>
      <c r="F213" s="7" t="s">
        <v>21</v>
      </c>
      <c r="G213" s="7" t="s">
        <v>13</v>
      </c>
      <c r="H213" s="7" t="s">
        <v>14</v>
      </c>
      <c r="I213" s="7">
        <v>917.92349999999988</v>
      </c>
      <c r="J213" s="7">
        <v>9</v>
      </c>
      <c r="K213" s="7">
        <v>0.15</v>
      </c>
      <c r="L213" s="15">
        <v>75.593699999999899</v>
      </c>
      <c r="M213" s="19">
        <f t="shared" si="12"/>
        <v>2017</v>
      </c>
      <c r="N213" s="19">
        <f t="shared" si="13"/>
        <v>6</v>
      </c>
      <c r="O213" s="19">
        <f t="shared" si="14"/>
        <v>25</v>
      </c>
      <c r="P213" s="12">
        <f>'Furniture Label'!$B$6</f>
        <v>249479.0324058788</v>
      </c>
      <c r="Q213" s="12">
        <f>VLOOKUP(N213,'Furniture Label'!$E$1:$F$13,2,FALSE)</f>
        <v>33990.876599999989</v>
      </c>
      <c r="R213" s="12">
        <f>VLOOKUP(O213,'Furniture Label'!$H$1:$K$54,2,FALSE)</f>
        <v>9028.4965999999986</v>
      </c>
      <c r="S213" s="34">
        <f>VLOOKUP(O213,'Furniture Label'!$H$1:$K$54,3,FALSE)</f>
        <v>109</v>
      </c>
      <c r="T213" s="34">
        <f>VLOOKUP(O213,'Furniture Label'!$H$1:$K$54,4,FALSE)</f>
        <v>20</v>
      </c>
      <c r="U213" s="49">
        <f t="shared" si="15"/>
        <v>353.32916666666671</v>
      </c>
    </row>
    <row r="214" spans="1:21" x14ac:dyDescent="0.45">
      <c r="A214" s="9">
        <v>42905</v>
      </c>
      <c r="B214" s="9">
        <v>42907</v>
      </c>
      <c r="C214" s="7" t="s">
        <v>18</v>
      </c>
      <c r="D214" s="7" t="s">
        <v>300</v>
      </c>
      <c r="E214" s="7" t="s">
        <v>249</v>
      </c>
      <c r="F214" s="7" t="s">
        <v>79</v>
      </c>
      <c r="G214" s="7" t="s">
        <v>13</v>
      </c>
      <c r="H214" s="7" t="s">
        <v>3226</v>
      </c>
      <c r="I214" s="7">
        <v>760.11599999999987</v>
      </c>
      <c r="J214" s="7">
        <v>6</v>
      </c>
      <c r="K214" s="7">
        <v>0.3</v>
      </c>
      <c r="L214" s="15">
        <v>-43.435200000000009</v>
      </c>
      <c r="M214" s="19">
        <f t="shared" si="12"/>
        <v>2017</v>
      </c>
      <c r="N214" s="19">
        <f t="shared" si="13"/>
        <v>6</v>
      </c>
      <c r="O214" s="19">
        <f t="shared" si="14"/>
        <v>25</v>
      </c>
      <c r="P214" s="12">
        <f>'Furniture Label'!$B$6</f>
        <v>249479.0324058788</v>
      </c>
      <c r="Q214" s="12">
        <f>VLOOKUP(N214,'Furniture Label'!$E$1:$F$13,2,FALSE)</f>
        <v>33990.876599999989</v>
      </c>
      <c r="R214" s="12">
        <f>VLOOKUP(O214,'Furniture Label'!$H$1:$K$54,2,FALSE)</f>
        <v>9028.4965999999986</v>
      </c>
      <c r="S214" s="34">
        <f>VLOOKUP(O214,'Furniture Label'!$H$1:$K$54,3,FALSE)</f>
        <v>109</v>
      </c>
      <c r="T214" s="34">
        <f>VLOOKUP(O214,'Furniture Label'!$H$1:$K$54,4,FALSE)</f>
        <v>20</v>
      </c>
      <c r="U214" s="49">
        <f t="shared" si="15"/>
        <v>353.32916666666671</v>
      </c>
    </row>
    <row r="215" spans="1:21" x14ac:dyDescent="0.45">
      <c r="A215" s="9">
        <v>42905</v>
      </c>
      <c r="B215" s="9">
        <v>42907</v>
      </c>
      <c r="C215" s="7" t="s">
        <v>18</v>
      </c>
      <c r="D215" s="7" t="s">
        <v>300</v>
      </c>
      <c r="E215" s="7" t="s">
        <v>249</v>
      </c>
      <c r="F215" s="7" t="s">
        <v>79</v>
      </c>
      <c r="G215" s="7" t="s">
        <v>13</v>
      </c>
      <c r="H215" s="7" t="s">
        <v>3228</v>
      </c>
      <c r="I215" s="7">
        <v>38.784000000000006</v>
      </c>
      <c r="J215" s="7">
        <v>3</v>
      </c>
      <c r="K215" s="7">
        <v>0.2</v>
      </c>
      <c r="L215" s="15">
        <v>7.2719999999999949</v>
      </c>
      <c r="M215" s="19">
        <f t="shared" si="12"/>
        <v>2017</v>
      </c>
      <c r="N215" s="19">
        <f t="shared" si="13"/>
        <v>6</v>
      </c>
      <c r="O215" s="19">
        <f t="shared" si="14"/>
        <v>25</v>
      </c>
      <c r="P215" s="12">
        <f>'Furniture Label'!$B$6</f>
        <v>249479.0324058788</v>
      </c>
      <c r="Q215" s="12">
        <f>VLOOKUP(N215,'Furniture Label'!$E$1:$F$13,2,FALSE)</f>
        <v>33990.876599999989</v>
      </c>
      <c r="R215" s="12">
        <f>VLOOKUP(O215,'Furniture Label'!$H$1:$K$54,2,FALSE)</f>
        <v>9028.4965999999986</v>
      </c>
      <c r="S215" s="34">
        <f>VLOOKUP(O215,'Furniture Label'!$H$1:$K$54,3,FALSE)</f>
        <v>109</v>
      </c>
      <c r="T215" s="34">
        <f>VLOOKUP(O215,'Furniture Label'!$H$1:$K$54,4,FALSE)</f>
        <v>20</v>
      </c>
      <c r="U215" s="49">
        <f t="shared" si="15"/>
        <v>353.32916666666671</v>
      </c>
    </row>
    <row r="216" spans="1:21" x14ac:dyDescent="0.45">
      <c r="A216" s="9">
        <v>42905</v>
      </c>
      <c r="B216" s="9">
        <v>42912</v>
      </c>
      <c r="C216" s="7" t="s">
        <v>52</v>
      </c>
      <c r="D216" s="7" t="s">
        <v>402</v>
      </c>
      <c r="E216" s="7" t="s">
        <v>54</v>
      </c>
      <c r="F216" s="7" t="s">
        <v>55</v>
      </c>
      <c r="G216" s="7" t="s">
        <v>13</v>
      </c>
      <c r="H216" s="7" t="s">
        <v>29</v>
      </c>
      <c r="I216" s="7">
        <v>457.4849999999999</v>
      </c>
      <c r="J216" s="7">
        <v>3</v>
      </c>
      <c r="K216" s="7">
        <v>0.3</v>
      </c>
      <c r="L216" s="15">
        <v>-84.961500000000029</v>
      </c>
      <c r="M216" s="19">
        <f t="shared" si="12"/>
        <v>2017</v>
      </c>
      <c r="N216" s="19">
        <f t="shared" si="13"/>
        <v>6</v>
      </c>
      <c r="O216" s="19">
        <f t="shared" si="14"/>
        <v>25</v>
      </c>
      <c r="P216" s="12">
        <f>'Furniture Label'!$B$6</f>
        <v>249479.0324058788</v>
      </c>
      <c r="Q216" s="12">
        <f>VLOOKUP(N216,'Furniture Label'!$E$1:$F$13,2,FALSE)</f>
        <v>33990.876599999989</v>
      </c>
      <c r="R216" s="12">
        <f>VLOOKUP(O216,'Furniture Label'!$H$1:$K$54,2,FALSE)</f>
        <v>9028.4965999999986</v>
      </c>
      <c r="S216" s="34">
        <f>VLOOKUP(O216,'Furniture Label'!$H$1:$K$54,3,FALSE)</f>
        <v>109</v>
      </c>
      <c r="T216" s="34">
        <f>VLOOKUP(O216,'Furniture Label'!$H$1:$K$54,4,FALSE)</f>
        <v>20</v>
      </c>
      <c r="U216" s="49">
        <f t="shared" si="15"/>
        <v>353.32916666666671</v>
      </c>
    </row>
    <row r="217" spans="1:21" x14ac:dyDescent="0.45">
      <c r="A217" s="9">
        <v>42905</v>
      </c>
      <c r="B217" s="9">
        <v>42909</v>
      </c>
      <c r="C217" s="7" t="s">
        <v>9</v>
      </c>
      <c r="D217" s="7" t="s">
        <v>67</v>
      </c>
      <c r="E217" s="7" t="s">
        <v>20</v>
      </c>
      <c r="F217" s="7" t="s">
        <v>21</v>
      </c>
      <c r="G217" s="7" t="s">
        <v>13</v>
      </c>
      <c r="H217" s="7" t="s">
        <v>3228</v>
      </c>
      <c r="I217" s="7">
        <v>50.32</v>
      </c>
      <c r="J217" s="7">
        <v>4</v>
      </c>
      <c r="K217" s="7">
        <v>0</v>
      </c>
      <c r="L217" s="15">
        <v>21.134400000000003</v>
      </c>
      <c r="M217" s="19">
        <f t="shared" si="12"/>
        <v>2017</v>
      </c>
      <c r="N217" s="19">
        <f t="shared" si="13"/>
        <v>6</v>
      </c>
      <c r="O217" s="19">
        <f t="shared" si="14"/>
        <v>25</v>
      </c>
      <c r="P217" s="12">
        <f>'Furniture Label'!$B$6</f>
        <v>249479.0324058788</v>
      </c>
      <c r="Q217" s="12">
        <f>VLOOKUP(N217,'Furniture Label'!$E$1:$F$13,2,FALSE)</f>
        <v>33990.876599999989</v>
      </c>
      <c r="R217" s="12">
        <f>VLOOKUP(O217,'Furniture Label'!$H$1:$K$54,2,FALSE)</f>
        <v>9028.4965999999986</v>
      </c>
      <c r="S217" s="34">
        <f>VLOOKUP(O217,'Furniture Label'!$H$1:$K$54,3,FALSE)</f>
        <v>109</v>
      </c>
      <c r="T217" s="34">
        <f>VLOOKUP(O217,'Furniture Label'!$H$1:$K$54,4,FALSE)</f>
        <v>20</v>
      </c>
      <c r="U217" s="49">
        <f t="shared" si="15"/>
        <v>353.32916666666671</v>
      </c>
    </row>
    <row r="218" spans="1:21" x14ac:dyDescent="0.45">
      <c r="A218" s="9">
        <v>42907</v>
      </c>
      <c r="B218" s="9">
        <v>42911</v>
      </c>
      <c r="C218" s="7" t="s">
        <v>9</v>
      </c>
      <c r="D218" s="7" t="s">
        <v>1023</v>
      </c>
      <c r="E218" s="7" t="s">
        <v>249</v>
      </c>
      <c r="F218" s="7" t="s">
        <v>79</v>
      </c>
      <c r="G218" s="7" t="s">
        <v>13</v>
      </c>
      <c r="H218" s="7" t="s">
        <v>3228</v>
      </c>
      <c r="I218" s="7">
        <v>17.920000000000002</v>
      </c>
      <c r="J218" s="7">
        <v>5</v>
      </c>
      <c r="K218" s="7">
        <v>0.2</v>
      </c>
      <c r="L218" s="15">
        <v>2.4639999999999986</v>
      </c>
      <c r="M218" s="19">
        <f t="shared" si="12"/>
        <v>2017</v>
      </c>
      <c r="N218" s="19">
        <f t="shared" si="13"/>
        <v>6</v>
      </c>
      <c r="O218" s="19">
        <f t="shared" si="14"/>
        <v>25</v>
      </c>
      <c r="P218" s="12">
        <f>'Furniture Label'!$B$6</f>
        <v>249479.0324058788</v>
      </c>
      <c r="Q218" s="12">
        <f>VLOOKUP(N218,'Furniture Label'!$E$1:$F$13,2,FALSE)</f>
        <v>33990.876599999989</v>
      </c>
      <c r="R218" s="12">
        <f>VLOOKUP(O218,'Furniture Label'!$H$1:$K$54,2,FALSE)</f>
        <v>9028.4965999999986</v>
      </c>
      <c r="S218" s="34">
        <f>VLOOKUP(O218,'Furniture Label'!$H$1:$K$54,3,FALSE)</f>
        <v>109</v>
      </c>
      <c r="T218" s="34">
        <f>VLOOKUP(O218,'Furniture Label'!$H$1:$K$54,4,FALSE)</f>
        <v>20</v>
      </c>
      <c r="U218" s="49">
        <f t="shared" si="15"/>
        <v>353.32916666666671</v>
      </c>
    </row>
    <row r="219" spans="1:21" x14ac:dyDescent="0.45">
      <c r="A219" s="9">
        <v>42908</v>
      </c>
      <c r="B219" s="9">
        <v>42912</v>
      </c>
      <c r="C219" s="7" t="s">
        <v>52</v>
      </c>
      <c r="D219" s="7" t="s">
        <v>433</v>
      </c>
      <c r="E219" s="7" t="s">
        <v>123</v>
      </c>
      <c r="F219" s="7" t="s">
        <v>55</v>
      </c>
      <c r="G219" s="7" t="s">
        <v>13</v>
      </c>
      <c r="H219" s="7" t="s">
        <v>3226</v>
      </c>
      <c r="I219" s="7">
        <v>487.96</v>
      </c>
      <c r="J219" s="7">
        <v>2</v>
      </c>
      <c r="K219" s="7">
        <v>0</v>
      </c>
      <c r="L219" s="15">
        <v>146.38799999999998</v>
      </c>
      <c r="M219" s="19">
        <f t="shared" si="12"/>
        <v>2017</v>
      </c>
      <c r="N219" s="19">
        <f t="shared" si="13"/>
        <v>6</v>
      </c>
      <c r="O219" s="19">
        <f t="shared" si="14"/>
        <v>25</v>
      </c>
      <c r="P219" s="12">
        <f>'Furniture Label'!$B$6</f>
        <v>249479.0324058788</v>
      </c>
      <c r="Q219" s="12">
        <f>VLOOKUP(N219,'Furniture Label'!$E$1:$F$13,2,FALSE)</f>
        <v>33990.876599999989</v>
      </c>
      <c r="R219" s="12">
        <f>VLOOKUP(O219,'Furniture Label'!$H$1:$K$54,2,FALSE)</f>
        <v>9028.4965999999986</v>
      </c>
      <c r="S219" s="34">
        <f>VLOOKUP(O219,'Furniture Label'!$H$1:$K$54,3,FALSE)</f>
        <v>109</v>
      </c>
      <c r="T219" s="34">
        <f>VLOOKUP(O219,'Furniture Label'!$H$1:$K$54,4,FALSE)</f>
        <v>20</v>
      </c>
      <c r="U219" s="49">
        <f t="shared" si="15"/>
        <v>353.32916666666671</v>
      </c>
    </row>
    <row r="220" spans="1:21" x14ac:dyDescent="0.45">
      <c r="A220" s="9">
        <v>42910</v>
      </c>
      <c r="B220" s="9">
        <v>42912</v>
      </c>
      <c r="C220" s="7" t="s">
        <v>9</v>
      </c>
      <c r="D220" s="7" t="s">
        <v>138</v>
      </c>
      <c r="E220" s="7" t="s">
        <v>139</v>
      </c>
      <c r="F220" s="7" t="s">
        <v>79</v>
      </c>
      <c r="G220" s="7" t="s">
        <v>13</v>
      </c>
      <c r="H220" s="7" t="s">
        <v>3228</v>
      </c>
      <c r="I220" s="7">
        <v>276.69</v>
      </c>
      <c r="J220" s="7">
        <v>3</v>
      </c>
      <c r="K220" s="7">
        <v>0</v>
      </c>
      <c r="L220" s="15">
        <v>49.804199999999994</v>
      </c>
      <c r="M220" s="19">
        <f t="shared" si="12"/>
        <v>2017</v>
      </c>
      <c r="N220" s="19">
        <f t="shared" si="13"/>
        <v>6</v>
      </c>
      <c r="O220" s="19">
        <f t="shared" si="14"/>
        <v>25</v>
      </c>
      <c r="P220" s="12">
        <f>'Furniture Label'!$B$6</f>
        <v>249479.0324058788</v>
      </c>
      <c r="Q220" s="12">
        <f>VLOOKUP(N220,'Furniture Label'!$E$1:$F$13,2,FALSE)</f>
        <v>33990.876599999989</v>
      </c>
      <c r="R220" s="12">
        <f>VLOOKUP(O220,'Furniture Label'!$H$1:$K$54,2,FALSE)</f>
        <v>9028.4965999999986</v>
      </c>
      <c r="S220" s="34">
        <f>VLOOKUP(O220,'Furniture Label'!$H$1:$K$54,3,FALSE)</f>
        <v>109</v>
      </c>
      <c r="T220" s="34">
        <f>VLOOKUP(O220,'Furniture Label'!$H$1:$K$54,4,FALSE)</f>
        <v>20</v>
      </c>
      <c r="U220" s="49">
        <f t="shared" si="15"/>
        <v>353.32916666666671</v>
      </c>
    </row>
    <row r="221" spans="1:21" x14ac:dyDescent="0.45">
      <c r="A221" s="9">
        <v>42910</v>
      </c>
      <c r="B221" s="9">
        <v>42912</v>
      </c>
      <c r="C221" s="7" t="s">
        <v>9</v>
      </c>
      <c r="D221" s="7" t="s">
        <v>138</v>
      </c>
      <c r="E221" s="7" t="s">
        <v>139</v>
      </c>
      <c r="F221" s="7" t="s">
        <v>79</v>
      </c>
      <c r="G221" s="7" t="s">
        <v>13</v>
      </c>
      <c r="H221" s="7" t="s">
        <v>3226</v>
      </c>
      <c r="I221" s="7">
        <v>172.76400000000001</v>
      </c>
      <c r="J221" s="7">
        <v>2</v>
      </c>
      <c r="K221" s="7">
        <v>0.1</v>
      </c>
      <c r="L221" s="15">
        <v>32.633200000000016</v>
      </c>
      <c r="M221" s="19">
        <f t="shared" si="12"/>
        <v>2017</v>
      </c>
      <c r="N221" s="19">
        <f t="shared" si="13"/>
        <v>6</v>
      </c>
      <c r="O221" s="19">
        <f t="shared" si="14"/>
        <v>25</v>
      </c>
      <c r="P221" s="12">
        <f>'Furniture Label'!$B$6</f>
        <v>249479.0324058788</v>
      </c>
      <c r="Q221" s="12">
        <f>VLOOKUP(N221,'Furniture Label'!$E$1:$F$13,2,FALSE)</f>
        <v>33990.876599999989</v>
      </c>
      <c r="R221" s="12">
        <f>VLOOKUP(O221,'Furniture Label'!$H$1:$K$54,2,FALSE)</f>
        <v>9028.4965999999986</v>
      </c>
      <c r="S221" s="34">
        <f>VLOOKUP(O221,'Furniture Label'!$H$1:$K$54,3,FALSE)</f>
        <v>109</v>
      </c>
      <c r="T221" s="34">
        <f>VLOOKUP(O221,'Furniture Label'!$H$1:$K$54,4,FALSE)</f>
        <v>20</v>
      </c>
      <c r="U221" s="49">
        <f t="shared" si="15"/>
        <v>353.32916666666671</v>
      </c>
    </row>
    <row r="222" spans="1:21" x14ac:dyDescent="0.45">
      <c r="A222" s="9">
        <v>42911</v>
      </c>
      <c r="B222" s="9">
        <v>42915</v>
      </c>
      <c r="C222" s="7" t="s">
        <v>9</v>
      </c>
      <c r="D222" s="7" t="s">
        <v>48</v>
      </c>
      <c r="E222" s="7" t="s">
        <v>49</v>
      </c>
      <c r="F222" s="7" t="s">
        <v>21</v>
      </c>
      <c r="G222" s="7" t="s">
        <v>13</v>
      </c>
      <c r="H222" s="7" t="s">
        <v>29</v>
      </c>
      <c r="I222" s="7">
        <v>871.4</v>
      </c>
      <c r="J222" s="7">
        <v>4</v>
      </c>
      <c r="K222" s="7">
        <v>0</v>
      </c>
      <c r="L222" s="15">
        <v>148.13799999999992</v>
      </c>
      <c r="M222" s="19">
        <f t="shared" si="12"/>
        <v>2017</v>
      </c>
      <c r="N222" s="19">
        <f t="shared" si="13"/>
        <v>6</v>
      </c>
      <c r="O222" s="19">
        <f t="shared" si="14"/>
        <v>26</v>
      </c>
      <c r="P222" s="12">
        <f>'Furniture Label'!$B$6</f>
        <v>249479.0324058788</v>
      </c>
      <c r="Q222" s="12">
        <f>VLOOKUP(N222,'Furniture Label'!$E$1:$F$13,2,FALSE)</f>
        <v>33990.876599999989</v>
      </c>
      <c r="R222" s="12">
        <f>VLOOKUP(O222,'Furniture Label'!$H$1:$K$54,2,FALSE)</f>
        <v>5340.4059999999999</v>
      </c>
      <c r="S222" s="34">
        <f>VLOOKUP(O222,'Furniture Label'!$H$1:$K$54,3,FALSE)</f>
        <v>62</v>
      </c>
      <c r="T222" s="34">
        <f>VLOOKUP(O222,'Furniture Label'!$H$1:$K$54,4,FALSE)</f>
        <v>12</v>
      </c>
      <c r="U222" s="49">
        <f t="shared" si="15"/>
        <v>367.31788750000004</v>
      </c>
    </row>
    <row r="223" spans="1:21" x14ac:dyDescent="0.45">
      <c r="A223" s="9">
        <v>42911</v>
      </c>
      <c r="B223" s="9">
        <v>42913</v>
      </c>
      <c r="C223" s="7" t="s">
        <v>9</v>
      </c>
      <c r="D223" s="7" t="s">
        <v>138</v>
      </c>
      <c r="E223" s="7" t="s">
        <v>139</v>
      </c>
      <c r="F223" s="7" t="s">
        <v>79</v>
      </c>
      <c r="G223" s="7" t="s">
        <v>13</v>
      </c>
      <c r="H223" s="7" t="s">
        <v>14</v>
      </c>
      <c r="I223" s="7">
        <v>400.78400000000005</v>
      </c>
      <c r="J223" s="7">
        <v>1</v>
      </c>
      <c r="K223" s="7">
        <v>0.2</v>
      </c>
      <c r="L223" s="15">
        <v>-5.0098000000000269</v>
      </c>
      <c r="M223" s="19">
        <f t="shared" si="12"/>
        <v>2017</v>
      </c>
      <c r="N223" s="19">
        <f t="shared" si="13"/>
        <v>6</v>
      </c>
      <c r="O223" s="19">
        <f t="shared" si="14"/>
        <v>26</v>
      </c>
      <c r="P223" s="12">
        <f>'Furniture Label'!$B$6</f>
        <v>249479.0324058788</v>
      </c>
      <c r="Q223" s="12">
        <f>VLOOKUP(N223,'Furniture Label'!$E$1:$F$13,2,FALSE)</f>
        <v>33990.876599999989</v>
      </c>
      <c r="R223" s="12">
        <f>VLOOKUP(O223,'Furniture Label'!$H$1:$K$54,2,FALSE)</f>
        <v>5340.4059999999999</v>
      </c>
      <c r="S223" s="34">
        <f>VLOOKUP(O223,'Furniture Label'!$H$1:$K$54,3,FALSE)</f>
        <v>62</v>
      </c>
      <c r="T223" s="34">
        <f>VLOOKUP(O223,'Furniture Label'!$H$1:$K$54,4,FALSE)</f>
        <v>12</v>
      </c>
      <c r="U223" s="49">
        <f t="shared" si="15"/>
        <v>367.31788750000004</v>
      </c>
    </row>
    <row r="224" spans="1:21" x14ac:dyDescent="0.45">
      <c r="A224" s="9">
        <v>42912</v>
      </c>
      <c r="B224" s="9">
        <v>42917</v>
      </c>
      <c r="C224" s="7" t="s">
        <v>9</v>
      </c>
      <c r="D224" s="7" t="s">
        <v>1472</v>
      </c>
      <c r="E224" s="7" t="s">
        <v>132</v>
      </c>
      <c r="F224" s="7" t="s">
        <v>55</v>
      </c>
      <c r="G224" s="7" t="s">
        <v>13</v>
      </c>
      <c r="H224" s="7" t="s">
        <v>3228</v>
      </c>
      <c r="I224" s="7">
        <v>526.45000000000005</v>
      </c>
      <c r="J224" s="7">
        <v>5</v>
      </c>
      <c r="K224" s="7">
        <v>0</v>
      </c>
      <c r="L224" s="15">
        <v>31.586999999999961</v>
      </c>
      <c r="M224" s="19">
        <f t="shared" si="12"/>
        <v>2017</v>
      </c>
      <c r="N224" s="19">
        <f t="shared" si="13"/>
        <v>6</v>
      </c>
      <c r="O224" s="19">
        <f t="shared" si="14"/>
        <v>26</v>
      </c>
      <c r="P224" s="12">
        <f>'Furniture Label'!$B$6</f>
        <v>249479.0324058788</v>
      </c>
      <c r="Q224" s="12">
        <f>VLOOKUP(N224,'Furniture Label'!$E$1:$F$13,2,FALSE)</f>
        <v>33990.876599999989</v>
      </c>
      <c r="R224" s="12">
        <f>VLOOKUP(O224,'Furniture Label'!$H$1:$K$54,2,FALSE)</f>
        <v>5340.4059999999999</v>
      </c>
      <c r="S224" s="34">
        <f>VLOOKUP(O224,'Furniture Label'!$H$1:$K$54,3,FALSE)</f>
        <v>62</v>
      </c>
      <c r="T224" s="34">
        <f>VLOOKUP(O224,'Furniture Label'!$H$1:$K$54,4,FALSE)</f>
        <v>12</v>
      </c>
      <c r="U224" s="49">
        <f t="shared" si="15"/>
        <v>367.31788750000004</v>
      </c>
    </row>
    <row r="225" spans="1:21" x14ac:dyDescent="0.45">
      <c r="A225" s="9">
        <v>42912</v>
      </c>
      <c r="B225" s="9">
        <v>42917</v>
      </c>
      <c r="C225" s="7" t="s">
        <v>18</v>
      </c>
      <c r="D225" s="7" t="s">
        <v>685</v>
      </c>
      <c r="E225" s="7" t="s">
        <v>28</v>
      </c>
      <c r="F225" s="7" t="s">
        <v>12</v>
      </c>
      <c r="G225" s="7" t="s">
        <v>13</v>
      </c>
      <c r="H225" s="7" t="s">
        <v>3226</v>
      </c>
      <c r="I225" s="7">
        <v>273.55200000000002</v>
      </c>
      <c r="J225" s="7">
        <v>3</v>
      </c>
      <c r="K225" s="7">
        <v>0.2</v>
      </c>
      <c r="L225" s="15">
        <v>-13.677599999999998</v>
      </c>
      <c r="M225" s="19">
        <f t="shared" si="12"/>
        <v>2017</v>
      </c>
      <c r="N225" s="19">
        <f t="shared" si="13"/>
        <v>6</v>
      </c>
      <c r="O225" s="19">
        <f t="shared" si="14"/>
        <v>26</v>
      </c>
      <c r="P225" s="12">
        <f>'Furniture Label'!$B$6</f>
        <v>249479.0324058788</v>
      </c>
      <c r="Q225" s="12">
        <f>VLOOKUP(N225,'Furniture Label'!$E$1:$F$13,2,FALSE)</f>
        <v>33990.876599999989</v>
      </c>
      <c r="R225" s="12">
        <f>VLOOKUP(O225,'Furniture Label'!$H$1:$K$54,2,FALSE)</f>
        <v>5340.4059999999999</v>
      </c>
      <c r="S225" s="34">
        <f>VLOOKUP(O225,'Furniture Label'!$H$1:$K$54,3,FALSE)</f>
        <v>62</v>
      </c>
      <c r="T225" s="34">
        <f>VLOOKUP(O225,'Furniture Label'!$H$1:$K$54,4,FALSE)</f>
        <v>12</v>
      </c>
      <c r="U225" s="49">
        <f t="shared" si="15"/>
        <v>367.31788750000004</v>
      </c>
    </row>
    <row r="226" spans="1:21" x14ac:dyDescent="0.45">
      <c r="A226" s="9">
        <v>42913</v>
      </c>
      <c r="B226" s="9">
        <v>42920</v>
      </c>
      <c r="C226" s="7" t="s">
        <v>52</v>
      </c>
      <c r="D226" s="7" t="s">
        <v>1798</v>
      </c>
      <c r="E226" s="7" t="s">
        <v>139</v>
      </c>
      <c r="F226" s="7" t="s">
        <v>79</v>
      </c>
      <c r="G226" s="7" t="s">
        <v>13</v>
      </c>
      <c r="H226" s="7" t="s">
        <v>3226</v>
      </c>
      <c r="I226" s="7">
        <v>191.64600000000002</v>
      </c>
      <c r="J226" s="7">
        <v>3</v>
      </c>
      <c r="K226" s="7">
        <v>0.1</v>
      </c>
      <c r="L226" s="15">
        <v>31.94100000000001</v>
      </c>
      <c r="M226" s="19">
        <f t="shared" si="12"/>
        <v>2017</v>
      </c>
      <c r="N226" s="19">
        <f t="shared" si="13"/>
        <v>6</v>
      </c>
      <c r="O226" s="19">
        <f t="shared" si="14"/>
        <v>26</v>
      </c>
      <c r="P226" s="12">
        <f>'Furniture Label'!$B$6</f>
        <v>249479.0324058788</v>
      </c>
      <c r="Q226" s="12">
        <f>VLOOKUP(N226,'Furniture Label'!$E$1:$F$13,2,FALSE)</f>
        <v>33990.876599999989</v>
      </c>
      <c r="R226" s="12">
        <f>VLOOKUP(O226,'Furniture Label'!$H$1:$K$54,2,FALSE)</f>
        <v>5340.4059999999999</v>
      </c>
      <c r="S226" s="34">
        <f>VLOOKUP(O226,'Furniture Label'!$H$1:$K$54,3,FALSE)</f>
        <v>62</v>
      </c>
      <c r="T226" s="34">
        <f>VLOOKUP(O226,'Furniture Label'!$H$1:$K$54,4,FALSE)</f>
        <v>12</v>
      </c>
      <c r="U226" s="49">
        <f t="shared" si="15"/>
        <v>367.31788750000004</v>
      </c>
    </row>
    <row r="227" spans="1:21" x14ac:dyDescent="0.45">
      <c r="A227" s="9">
        <v>42913</v>
      </c>
      <c r="B227" s="9">
        <v>42915</v>
      </c>
      <c r="C227" s="7" t="s">
        <v>18</v>
      </c>
      <c r="D227" s="7" t="s">
        <v>48</v>
      </c>
      <c r="E227" s="7" t="s">
        <v>49</v>
      </c>
      <c r="F227" s="7" t="s">
        <v>21</v>
      </c>
      <c r="G227" s="7" t="s">
        <v>13</v>
      </c>
      <c r="H227" s="7" t="s">
        <v>3228</v>
      </c>
      <c r="I227" s="7">
        <v>126.30000000000001</v>
      </c>
      <c r="J227" s="7">
        <v>3</v>
      </c>
      <c r="K227" s="7">
        <v>0</v>
      </c>
      <c r="L227" s="15">
        <v>40.415999999999997</v>
      </c>
      <c r="M227" s="19">
        <f t="shared" si="12"/>
        <v>2017</v>
      </c>
      <c r="N227" s="19">
        <f t="shared" si="13"/>
        <v>6</v>
      </c>
      <c r="O227" s="19">
        <f t="shared" si="14"/>
        <v>26</v>
      </c>
      <c r="P227" s="12">
        <f>'Furniture Label'!$B$6</f>
        <v>249479.0324058788</v>
      </c>
      <c r="Q227" s="12">
        <f>VLOOKUP(N227,'Furniture Label'!$E$1:$F$13,2,FALSE)</f>
        <v>33990.876599999989</v>
      </c>
      <c r="R227" s="12">
        <f>VLOOKUP(O227,'Furniture Label'!$H$1:$K$54,2,FALSE)</f>
        <v>5340.4059999999999</v>
      </c>
      <c r="S227" s="34">
        <f>VLOOKUP(O227,'Furniture Label'!$H$1:$K$54,3,FALSE)</f>
        <v>62</v>
      </c>
      <c r="T227" s="34">
        <f>VLOOKUP(O227,'Furniture Label'!$H$1:$K$54,4,FALSE)</f>
        <v>12</v>
      </c>
      <c r="U227" s="49">
        <f t="shared" si="15"/>
        <v>367.31788750000004</v>
      </c>
    </row>
    <row r="228" spans="1:21" x14ac:dyDescent="0.45">
      <c r="A228" s="9">
        <v>42915</v>
      </c>
      <c r="B228" s="9">
        <v>42918</v>
      </c>
      <c r="C228" s="7" t="s">
        <v>18</v>
      </c>
      <c r="D228" s="7" t="s">
        <v>3017</v>
      </c>
      <c r="E228" s="7" t="s">
        <v>367</v>
      </c>
      <c r="F228" s="7" t="s">
        <v>79</v>
      </c>
      <c r="G228" s="7" t="s">
        <v>13</v>
      </c>
      <c r="H228" s="7" t="s">
        <v>14</v>
      </c>
      <c r="I228" s="7">
        <v>638.82000000000005</v>
      </c>
      <c r="J228" s="7">
        <v>9</v>
      </c>
      <c r="K228" s="7">
        <v>0</v>
      </c>
      <c r="L228" s="15">
        <v>185.25779999999997</v>
      </c>
      <c r="M228" s="19">
        <f t="shared" si="12"/>
        <v>2017</v>
      </c>
      <c r="N228" s="19">
        <f t="shared" si="13"/>
        <v>6</v>
      </c>
      <c r="O228" s="19">
        <f t="shared" si="14"/>
        <v>26</v>
      </c>
      <c r="P228" s="12">
        <f>'Furniture Label'!$B$6</f>
        <v>249479.0324058788</v>
      </c>
      <c r="Q228" s="12">
        <f>VLOOKUP(N228,'Furniture Label'!$E$1:$F$13,2,FALSE)</f>
        <v>33990.876599999989</v>
      </c>
      <c r="R228" s="12">
        <f>VLOOKUP(O228,'Furniture Label'!$H$1:$K$54,2,FALSE)</f>
        <v>5340.4059999999999</v>
      </c>
      <c r="S228" s="34">
        <f>VLOOKUP(O228,'Furniture Label'!$H$1:$K$54,3,FALSE)</f>
        <v>62</v>
      </c>
      <c r="T228" s="34">
        <f>VLOOKUP(O228,'Furniture Label'!$H$1:$K$54,4,FALSE)</f>
        <v>12</v>
      </c>
      <c r="U228" s="49">
        <f t="shared" si="15"/>
        <v>367.31788750000004</v>
      </c>
    </row>
    <row r="229" spans="1:21" x14ac:dyDescent="0.45">
      <c r="A229" s="9">
        <v>42915</v>
      </c>
      <c r="B229" s="9">
        <v>42918</v>
      </c>
      <c r="C229" s="7" t="s">
        <v>18</v>
      </c>
      <c r="D229" s="7" t="s">
        <v>3017</v>
      </c>
      <c r="E229" s="7" t="s">
        <v>367</v>
      </c>
      <c r="F229" s="7" t="s">
        <v>79</v>
      </c>
      <c r="G229" s="7" t="s">
        <v>13</v>
      </c>
      <c r="H229" s="7" t="s">
        <v>3228</v>
      </c>
      <c r="I229" s="7">
        <v>25.16</v>
      </c>
      <c r="J229" s="7">
        <v>2</v>
      </c>
      <c r="K229" s="7">
        <v>0</v>
      </c>
      <c r="L229" s="15">
        <v>8.5543999999999976</v>
      </c>
      <c r="M229" s="19">
        <f t="shared" si="12"/>
        <v>2017</v>
      </c>
      <c r="N229" s="19">
        <f t="shared" si="13"/>
        <v>6</v>
      </c>
      <c r="O229" s="19">
        <f t="shared" si="14"/>
        <v>26</v>
      </c>
      <c r="P229" s="12">
        <f>'Furniture Label'!$B$6</f>
        <v>249479.0324058788</v>
      </c>
      <c r="Q229" s="12">
        <f>VLOOKUP(N229,'Furniture Label'!$E$1:$F$13,2,FALSE)</f>
        <v>33990.876599999989</v>
      </c>
      <c r="R229" s="12">
        <f>VLOOKUP(O229,'Furniture Label'!$H$1:$K$54,2,FALSE)</f>
        <v>5340.4059999999999</v>
      </c>
      <c r="S229" s="34">
        <f>VLOOKUP(O229,'Furniture Label'!$H$1:$K$54,3,FALSE)</f>
        <v>62</v>
      </c>
      <c r="T229" s="34">
        <f>VLOOKUP(O229,'Furniture Label'!$H$1:$K$54,4,FALSE)</f>
        <v>12</v>
      </c>
      <c r="U229" s="49">
        <f t="shared" si="15"/>
        <v>367.31788750000004</v>
      </c>
    </row>
    <row r="230" spans="1:21" x14ac:dyDescent="0.45">
      <c r="A230" s="9">
        <v>42915</v>
      </c>
      <c r="B230" s="9">
        <v>42916</v>
      </c>
      <c r="C230" s="7" t="s">
        <v>9</v>
      </c>
      <c r="D230" s="7" t="s">
        <v>402</v>
      </c>
      <c r="E230" s="7" t="s">
        <v>54</v>
      </c>
      <c r="F230" s="7" t="s">
        <v>55</v>
      </c>
      <c r="G230" s="7" t="s">
        <v>13</v>
      </c>
      <c r="H230" s="7" t="s">
        <v>29</v>
      </c>
      <c r="I230" s="7">
        <v>307.31400000000002</v>
      </c>
      <c r="J230" s="7">
        <v>3</v>
      </c>
      <c r="K230" s="7">
        <v>0.3</v>
      </c>
      <c r="L230" s="15">
        <v>-39.511800000000036</v>
      </c>
      <c r="M230" s="19">
        <f t="shared" si="12"/>
        <v>2017</v>
      </c>
      <c r="N230" s="19">
        <f t="shared" si="13"/>
        <v>6</v>
      </c>
      <c r="O230" s="19">
        <f t="shared" si="14"/>
        <v>26</v>
      </c>
      <c r="P230" s="12">
        <f>'Furniture Label'!$B$6</f>
        <v>249479.0324058788</v>
      </c>
      <c r="Q230" s="12">
        <f>VLOOKUP(N230,'Furniture Label'!$E$1:$F$13,2,FALSE)</f>
        <v>33990.876599999989</v>
      </c>
      <c r="R230" s="12">
        <f>VLOOKUP(O230,'Furniture Label'!$H$1:$K$54,2,FALSE)</f>
        <v>5340.4059999999999</v>
      </c>
      <c r="S230" s="34">
        <f>VLOOKUP(O230,'Furniture Label'!$H$1:$K$54,3,FALSE)</f>
        <v>62</v>
      </c>
      <c r="T230" s="34">
        <f>VLOOKUP(O230,'Furniture Label'!$H$1:$K$54,4,FALSE)</f>
        <v>12</v>
      </c>
      <c r="U230" s="49">
        <f t="shared" si="15"/>
        <v>367.31788750000004</v>
      </c>
    </row>
    <row r="231" spans="1:21" x14ac:dyDescent="0.45">
      <c r="A231" s="9">
        <v>42915</v>
      </c>
      <c r="B231" s="9">
        <v>42916</v>
      </c>
      <c r="C231" s="7" t="s">
        <v>9</v>
      </c>
      <c r="D231" s="7" t="s">
        <v>402</v>
      </c>
      <c r="E231" s="7" t="s">
        <v>54</v>
      </c>
      <c r="F231" s="7" t="s">
        <v>55</v>
      </c>
      <c r="G231" s="7" t="s">
        <v>13</v>
      </c>
      <c r="H231" s="7" t="s">
        <v>14</v>
      </c>
      <c r="I231" s="7">
        <v>409.99919999999997</v>
      </c>
      <c r="J231" s="7">
        <v>3</v>
      </c>
      <c r="K231" s="7">
        <v>0.32</v>
      </c>
      <c r="L231" s="15">
        <v>-96.470399999999955</v>
      </c>
      <c r="M231" s="19">
        <f t="shared" ref="M231:M294" si="16">YEAR(A231)</f>
        <v>2017</v>
      </c>
      <c r="N231" s="19">
        <f t="shared" si="13"/>
        <v>6</v>
      </c>
      <c r="O231" s="19">
        <f t="shared" si="14"/>
        <v>26</v>
      </c>
      <c r="P231" s="12">
        <f>'Furniture Label'!$B$6</f>
        <v>249479.0324058788</v>
      </c>
      <c r="Q231" s="12">
        <f>VLOOKUP(N231,'Furniture Label'!$E$1:$F$13,2,FALSE)</f>
        <v>33990.876599999989</v>
      </c>
      <c r="R231" s="12">
        <f>VLOOKUP(O231,'Furniture Label'!$H$1:$K$54,2,FALSE)</f>
        <v>5340.4059999999999</v>
      </c>
      <c r="S231" s="34">
        <f>VLOOKUP(O231,'Furniture Label'!$H$1:$K$54,3,FALSE)</f>
        <v>62</v>
      </c>
      <c r="T231" s="34">
        <f>VLOOKUP(O231,'Furniture Label'!$H$1:$K$54,4,FALSE)</f>
        <v>12</v>
      </c>
      <c r="U231" s="49">
        <f t="shared" si="15"/>
        <v>367.31788750000004</v>
      </c>
    </row>
    <row r="232" spans="1:21" x14ac:dyDescent="0.45">
      <c r="A232" s="9">
        <v>42916</v>
      </c>
      <c r="B232" s="9">
        <v>42916</v>
      </c>
      <c r="C232" s="7" t="s">
        <v>9</v>
      </c>
      <c r="D232" s="7" t="s">
        <v>138</v>
      </c>
      <c r="E232" s="7" t="s">
        <v>139</v>
      </c>
      <c r="F232" s="7" t="s">
        <v>79</v>
      </c>
      <c r="G232" s="7" t="s">
        <v>13</v>
      </c>
      <c r="H232" s="7" t="s">
        <v>29</v>
      </c>
      <c r="I232" s="7">
        <v>1044.6299999999999</v>
      </c>
      <c r="J232" s="7">
        <v>5</v>
      </c>
      <c r="K232" s="7">
        <v>0.4</v>
      </c>
      <c r="L232" s="15">
        <v>-295.97849999999994</v>
      </c>
      <c r="M232" s="19">
        <f t="shared" si="16"/>
        <v>2017</v>
      </c>
      <c r="N232" s="19">
        <f t="shared" si="13"/>
        <v>6</v>
      </c>
      <c r="O232" s="19">
        <f t="shared" si="14"/>
        <v>26</v>
      </c>
      <c r="P232" s="12">
        <f>'Furniture Label'!$B$6</f>
        <v>249479.0324058788</v>
      </c>
      <c r="Q232" s="12">
        <f>VLOOKUP(N232,'Furniture Label'!$E$1:$F$13,2,FALSE)</f>
        <v>33990.876599999989</v>
      </c>
      <c r="R232" s="12">
        <f>VLOOKUP(O232,'Furniture Label'!$H$1:$K$54,2,FALSE)</f>
        <v>5340.4059999999999</v>
      </c>
      <c r="S232" s="34">
        <f>VLOOKUP(O232,'Furniture Label'!$H$1:$K$54,3,FALSE)</f>
        <v>62</v>
      </c>
      <c r="T232" s="34">
        <f>VLOOKUP(O232,'Furniture Label'!$H$1:$K$54,4,FALSE)</f>
        <v>12</v>
      </c>
      <c r="U232" s="49">
        <f t="shared" si="15"/>
        <v>367.31788750000004</v>
      </c>
    </row>
    <row r="233" spans="1:21" x14ac:dyDescent="0.45">
      <c r="A233" s="9">
        <v>42916</v>
      </c>
      <c r="B233" s="9">
        <v>42922</v>
      </c>
      <c r="C233" s="7" t="s">
        <v>9</v>
      </c>
      <c r="D233" s="7" t="s">
        <v>138</v>
      </c>
      <c r="E233" s="7" t="s">
        <v>139</v>
      </c>
      <c r="F233" s="7" t="s">
        <v>79</v>
      </c>
      <c r="G233" s="7" t="s">
        <v>13</v>
      </c>
      <c r="H233" s="7" t="s">
        <v>3228</v>
      </c>
      <c r="I233" s="7">
        <v>22.23</v>
      </c>
      <c r="J233" s="7">
        <v>1</v>
      </c>
      <c r="K233" s="7">
        <v>0</v>
      </c>
      <c r="L233" s="15">
        <v>9.7812000000000019</v>
      </c>
      <c r="M233" s="19">
        <f t="shared" si="16"/>
        <v>2017</v>
      </c>
      <c r="N233" s="19">
        <f t="shared" si="13"/>
        <v>6</v>
      </c>
      <c r="O233" s="19">
        <f t="shared" si="14"/>
        <v>26</v>
      </c>
      <c r="P233" s="12">
        <f>'Furniture Label'!$B$6</f>
        <v>249479.0324058788</v>
      </c>
      <c r="Q233" s="12">
        <f>VLOOKUP(N233,'Furniture Label'!$E$1:$F$13,2,FALSE)</f>
        <v>33990.876599999989</v>
      </c>
      <c r="R233" s="12">
        <f>VLOOKUP(O233,'Furniture Label'!$H$1:$K$54,2,FALSE)</f>
        <v>5340.4059999999999</v>
      </c>
      <c r="S233" s="34">
        <f>VLOOKUP(O233,'Furniture Label'!$H$1:$K$54,3,FALSE)</f>
        <v>62</v>
      </c>
      <c r="T233" s="34">
        <f>VLOOKUP(O233,'Furniture Label'!$H$1:$K$54,4,FALSE)</f>
        <v>12</v>
      </c>
      <c r="U233" s="49">
        <f t="shared" si="15"/>
        <v>367.31788750000004</v>
      </c>
    </row>
    <row r="234" spans="1:21" x14ac:dyDescent="0.45">
      <c r="A234" s="9">
        <v>42916</v>
      </c>
      <c r="B234" s="9">
        <v>42920</v>
      </c>
      <c r="C234" s="7" t="s">
        <v>52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3226</v>
      </c>
      <c r="I234" s="7">
        <v>569.05799999999999</v>
      </c>
      <c r="J234" s="7">
        <v>3</v>
      </c>
      <c r="K234" s="7">
        <v>0.3</v>
      </c>
      <c r="L234" s="15">
        <v>-178.84680000000006</v>
      </c>
      <c r="M234" s="19">
        <f t="shared" si="16"/>
        <v>2017</v>
      </c>
      <c r="N234" s="19">
        <f t="shared" si="13"/>
        <v>6</v>
      </c>
      <c r="O234" s="19">
        <f t="shared" si="14"/>
        <v>26</v>
      </c>
      <c r="P234" s="12">
        <f>'Furniture Label'!$B$6</f>
        <v>249479.0324058788</v>
      </c>
      <c r="Q234" s="12">
        <f>VLOOKUP(N234,'Furniture Label'!$E$1:$F$13,2,FALSE)</f>
        <v>33990.876599999989</v>
      </c>
      <c r="R234" s="12">
        <f>VLOOKUP(O234,'Furniture Label'!$H$1:$K$54,2,FALSE)</f>
        <v>5340.4059999999999</v>
      </c>
      <c r="S234" s="34">
        <f>VLOOKUP(O234,'Furniture Label'!$H$1:$K$54,3,FALSE)</f>
        <v>62</v>
      </c>
      <c r="T234" s="34">
        <f>VLOOKUP(O234,'Furniture Label'!$H$1:$K$54,4,FALSE)</f>
        <v>12</v>
      </c>
      <c r="U234" s="49">
        <f t="shared" si="15"/>
        <v>367.31788750000004</v>
      </c>
    </row>
    <row r="235" spans="1:21" x14ac:dyDescent="0.45">
      <c r="A235" s="9">
        <v>42916</v>
      </c>
      <c r="B235" s="9">
        <v>42920</v>
      </c>
      <c r="C235" s="7" t="s">
        <v>52</v>
      </c>
      <c r="D235" s="7" t="s">
        <v>156</v>
      </c>
      <c r="E235" s="7" t="s">
        <v>110</v>
      </c>
      <c r="F235" s="7" t="s">
        <v>55</v>
      </c>
      <c r="G235" s="7" t="s">
        <v>13</v>
      </c>
      <c r="H235" s="7" t="s">
        <v>3228</v>
      </c>
      <c r="I235" s="7">
        <v>14.224000000000002</v>
      </c>
      <c r="J235" s="7">
        <v>2</v>
      </c>
      <c r="K235" s="7">
        <v>0.6</v>
      </c>
      <c r="L235" s="15">
        <v>-10.312400000000004</v>
      </c>
      <c r="M235" s="19">
        <f t="shared" si="16"/>
        <v>2017</v>
      </c>
      <c r="N235" s="19">
        <f t="shared" si="13"/>
        <v>6</v>
      </c>
      <c r="O235" s="19">
        <f t="shared" si="14"/>
        <v>26</v>
      </c>
      <c r="P235" s="12">
        <f>'Furniture Label'!$B$6</f>
        <v>249479.0324058788</v>
      </c>
      <c r="Q235" s="12">
        <f>VLOOKUP(N235,'Furniture Label'!$E$1:$F$13,2,FALSE)</f>
        <v>33990.876599999989</v>
      </c>
      <c r="R235" s="12">
        <f>VLOOKUP(O235,'Furniture Label'!$H$1:$K$54,2,FALSE)</f>
        <v>5340.4059999999999</v>
      </c>
      <c r="S235" s="34">
        <f>VLOOKUP(O235,'Furniture Label'!$H$1:$K$54,3,FALSE)</f>
        <v>62</v>
      </c>
      <c r="T235" s="34">
        <f>VLOOKUP(O235,'Furniture Label'!$H$1:$K$54,4,FALSE)</f>
        <v>12</v>
      </c>
      <c r="U235" s="49">
        <f t="shared" si="15"/>
        <v>367.31788750000004</v>
      </c>
    </row>
    <row r="236" spans="1:21" x14ac:dyDescent="0.45">
      <c r="A236" s="9">
        <v>42916</v>
      </c>
      <c r="B236" s="9">
        <v>42920</v>
      </c>
      <c r="C236" s="7" t="s">
        <v>18</v>
      </c>
      <c r="D236" s="7" t="s">
        <v>172</v>
      </c>
      <c r="E236" s="7" t="s">
        <v>173</v>
      </c>
      <c r="F236" s="7" t="s">
        <v>12</v>
      </c>
      <c r="G236" s="7" t="s">
        <v>13</v>
      </c>
      <c r="H236" s="7" t="s">
        <v>3228</v>
      </c>
      <c r="I236" s="7">
        <v>19.52</v>
      </c>
      <c r="J236" s="7">
        <v>2</v>
      </c>
      <c r="K236" s="7">
        <v>0.2</v>
      </c>
      <c r="L236" s="15">
        <v>5.3680000000000012</v>
      </c>
      <c r="M236" s="19">
        <f t="shared" si="16"/>
        <v>2017</v>
      </c>
      <c r="N236" s="19">
        <f t="shared" si="13"/>
        <v>6</v>
      </c>
      <c r="O236" s="19">
        <f t="shared" si="14"/>
        <v>26</v>
      </c>
      <c r="P236" s="12">
        <f>'Furniture Label'!$B$6</f>
        <v>249479.0324058788</v>
      </c>
      <c r="Q236" s="12">
        <f>VLOOKUP(N236,'Furniture Label'!$E$1:$F$13,2,FALSE)</f>
        <v>33990.876599999989</v>
      </c>
      <c r="R236" s="12">
        <f>VLOOKUP(O236,'Furniture Label'!$H$1:$K$54,2,FALSE)</f>
        <v>5340.4059999999999</v>
      </c>
      <c r="S236" s="34">
        <f>VLOOKUP(O236,'Furniture Label'!$H$1:$K$54,3,FALSE)</f>
        <v>62</v>
      </c>
      <c r="T236" s="34">
        <f>VLOOKUP(O236,'Furniture Label'!$H$1:$K$54,4,FALSE)</f>
        <v>12</v>
      </c>
      <c r="U236" s="49">
        <f t="shared" si="15"/>
        <v>367.31788750000004</v>
      </c>
    </row>
    <row r="237" spans="1:21" x14ac:dyDescent="0.45">
      <c r="A237" s="9">
        <v>42916</v>
      </c>
      <c r="B237" s="9">
        <v>42918</v>
      </c>
      <c r="C237" s="7" t="s">
        <v>9</v>
      </c>
      <c r="D237" s="7" t="s">
        <v>19</v>
      </c>
      <c r="E237" s="7" t="s">
        <v>20</v>
      </c>
      <c r="F237" s="7" t="s">
        <v>21</v>
      </c>
      <c r="G237" s="7" t="s">
        <v>13</v>
      </c>
      <c r="H237" s="7" t="s">
        <v>14</v>
      </c>
      <c r="I237" s="7">
        <v>435.99900000000002</v>
      </c>
      <c r="J237" s="7">
        <v>3</v>
      </c>
      <c r="K237" s="7">
        <v>0.15</v>
      </c>
      <c r="L237" s="15">
        <v>5.1293999999999755</v>
      </c>
      <c r="M237" s="19">
        <f t="shared" si="16"/>
        <v>2017</v>
      </c>
      <c r="N237" s="19">
        <f t="shared" si="13"/>
        <v>6</v>
      </c>
      <c r="O237" s="19">
        <f t="shared" si="14"/>
        <v>26</v>
      </c>
      <c r="P237" s="12">
        <f>'Furniture Label'!$B$6</f>
        <v>249479.0324058788</v>
      </c>
      <c r="Q237" s="12">
        <f>VLOOKUP(N237,'Furniture Label'!$E$1:$F$13,2,FALSE)</f>
        <v>33990.876599999989</v>
      </c>
      <c r="R237" s="12">
        <f>VLOOKUP(O237,'Furniture Label'!$H$1:$K$54,2,FALSE)</f>
        <v>5340.4059999999999</v>
      </c>
      <c r="S237" s="34">
        <f>VLOOKUP(O237,'Furniture Label'!$H$1:$K$54,3,FALSE)</f>
        <v>62</v>
      </c>
      <c r="T237" s="34">
        <f>VLOOKUP(O237,'Furniture Label'!$H$1:$K$54,4,FALSE)</f>
        <v>12</v>
      </c>
      <c r="U237" s="49">
        <f t="shared" si="15"/>
        <v>367.31788750000004</v>
      </c>
    </row>
    <row r="238" spans="1:21" x14ac:dyDescent="0.45">
      <c r="A238" s="9">
        <v>42919</v>
      </c>
      <c r="B238" s="9">
        <v>42923</v>
      </c>
      <c r="C238" s="7" t="s">
        <v>9</v>
      </c>
      <c r="D238" s="7" t="s">
        <v>248</v>
      </c>
      <c r="E238" s="7" t="s">
        <v>615</v>
      </c>
      <c r="F238" s="7" t="s">
        <v>12</v>
      </c>
      <c r="G238" s="7" t="s">
        <v>13</v>
      </c>
      <c r="H238" s="7" t="s">
        <v>3228</v>
      </c>
      <c r="I238" s="7">
        <v>23.99</v>
      </c>
      <c r="J238" s="7">
        <v>1</v>
      </c>
      <c r="K238" s="7">
        <v>0</v>
      </c>
      <c r="L238" s="15">
        <v>5.5176999999999978</v>
      </c>
      <c r="M238" s="19">
        <f t="shared" si="16"/>
        <v>2017</v>
      </c>
      <c r="N238" s="19">
        <f t="shared" si="13"/>
        <v>7</v>
      </c>
      <c r="O238" s="19">
        <f t="shared" si="14"/>
        <v>27</v>
      </c>
      <c r="P238" s="12">
        <f>'Furniture Label'!$B$6</f>
        <v>249479.0324058788</v>
      </c>
      <c r="Q238" s="12">
        <f>VLOOKUP(N238,'Furniture Label'!$E$1:$F$13,2,FALSE)</f>
        <v>37563.989999999991</v>
      </c>
      <c r="R238" s="12">
        <f>VLOOKUP(O238,'Furniture Label'!$H$1:$K$54,2,FALSE)</f>
        <v>5660.1040000000003</v>
      </c>
      <c r="S238" s="34">
        <f>VLOOKUP(O238,'Furniture Label'!$H$1:$K$54,3,FALSE)</f>
        <v>71</v>
      </c>
      <c r="T238" s="34">
        <f>VLOOKUP(O238,'Furniture Label'!$H$1:$K$54,4,FALSE)</f>
        <v>14</v>
      </c>
      <c r="U238" s="49">
        <f t="shared" si="15"/>
        <v>162.95657142857144</v>
      </c>
    </row>
    <row r="239" spans="1:21" x14ac:dyDescent="0.45">
      <c r="A239" s="9">
        <v>42919</v>
      </c>
      <c r="B239" s="9">
        <v>42926</v>
      </c>
      <c r="C239" s="7" t="s">
        <v>9</v>
      </c>
      <c r="D239" s="7" t="s">
        <v>1295</v>
      </c>
      <c r="E239" s="7" t="s">
        <v>330</v>
      </c>
      <c r="F239" s="7" t="s">
        <v>21</v>
      </c>
      <c r="G239" s="7" t="s">
        <v>13</v>
      </c>
      <c r="H239" s="7" t="s">
        <v>3228</v>
      </c>
      <c r="I239" s="7">
        <v>545.85</v>
      </c>
      <c r="J239" s="7">
        <v>9</v>
      </c>
      <c r="K239" s="7">
        <v>0</v>
      </c>
      <c r="L239" s="15">
        <v>114.6285</v>
      </c>
      <c r="M239" s="19">
        <f t="shared" si="16"/>
        <v>2017</v>
      </c>
      <c r="N239" s="19">
        <f t="shared" si="13"/>
        <v>7</v>
      </c>
      <c r="O239" s="19">
        <f t="shared" si="14"/>
        <v>27</v>
      </c>
      <c r="P239" s="12">
        <f>'Furniture Label'!$B$6</f>
        <v>249479.0324058788</v>
      </c>
      <c r="Q239" s="12">
        <f>VLOOKUP(N239,'Furniture Label'!$E$1:$F$13,2,FALSE)</f>
        <v>37563.989999999991</v>
      </c>
      <c r="R239" s="12">
        <f>VLOOKUP(O239,'Furniture Label'!$H$1:$K$54,2,FALSE)</f>
        <v>5660.1040000000003</v>
      </c>
      <c r="S239" s="34">
        <f>VLOOKUP(O239,'Furniture Label'!$H$1:$K$54,3,FALSE)</f>
        <v>71</v>
      </c>
      <c r="T239" s="34">
        <f>VLOOKUP(O239,'Furniture Label'!$H$1:$K$54,4,FALSE)</f>
        <v>14</v>
      </c>
      <c r="U239" s="49">
        <f t="shared" si="15"/>
        <v>162.95657142857144</v>
      </c>
    </row>
    <row r="240" spans="1:21" x14ac:dyDescent="0.45">
      <c r="A240" s="9">
        <v>42919</v>
      </c>
      <c r="B240" s="9">
        <v>42922</v>
      </c>
      <c r="C240" s="7" t="s">
        <v>52</v>
      </c>
      <c r="D240" s="7" t="s">
        <v>1152</v>
      </c>
      <c r="E240" s="7" t="s">
        <v>249</v>
      </c>
      <c r="F240" s="7" t="s">
        <v>79</v>
      </c>
      <c r="G240" s="7" t="s">
        <v>13</v>
      </c>
      <c r="H240" s="7" t="s">
        <v>29</v>
      </c>
      <c r="I240" s="7">
        <v>215.148</v>
      </c>
      <c r="J240" s="7">
        <v>2</v>
      </c>
      <c r="K240" s="7">
        <v>0.4</v>
      </c>
      <c r="L240" s="15">
        <v>-103.98819999999998</v>
      </c>
      <c r="M240" s="19">
        <f t="shared" si="16"/>
        <v>2017</v>
      </c>
      <c r="N240" s="19">
        <f t="shared" si="13"/>
        <v>7</v>
      </c>
      <c r="O240" s="19">
        <f t="shared" si="14"/>
        <v>27</v>
      </c>
      <c r="P240" s="12">
        <f>'Furniture Label'!$B$6</f>
        <v>249479.0324058788</v>
      </c>
      <c r="Q240" s="12">
        <f>VLOOKUP(N240,'Furniture Label'!$E$1:$F$13,2,FALSE)</f>
        <v>37563.989999999991</v>
      </c>
      <c r="R240" s="12">
        <f>VLOOKUP(O240,'Furniture Label'!$H$1:$K$54,2,FALSE)</f>
        <v>5660.1040000000003</v>
      </c>
      <c r="S240" s="34">
        <f>VLOOKUP(O240,'Furniture Label'!$H$1:$K$54,3,FALSE)</f>
        <v>71</v>
      </c>
      <c r="T240" s="34">
        <f>VLOOKUP(O240,'Furniture Label'!$H$1:$K$54,4,FALSE)</f>
        <v>14</v>
      </c>
      <c r="U240" s="49">
        <f t="shared" si="15"/>
        <v>162.95657142857144</v>
      </c>
    </row>
    <row r="241" spans="1:21" x14ac:dyDescent="0.45">
      <c r="A241" s="9">
        <v>42919</v>
      </c>
      <c r="B241" s="9">
        <v>42926</v>
      </c>
      <c r="C241" s="7" t="s">
        <v>9</v>
      </c>
      <c r="D241" s="7" t="s">
        <v>2837</v>
      </c>
      <c r="E241" s="7" t="s">
        <v>20</v>
      </c>
      <c r="F241" s="7" t="s">
        <v>21</v>
      </c>
      <c r="G241" s="7" t="s">
        <v>13</v>
      </c>
      <c r="H241" s="7" t="s">
        <v>3228</v>
      </c>
      <c r="I241" s="7">
        <v>129.39000000000001</v>
      </c>
      <c r="J241" s="7">
        <v>3</v>
      </c>
      <c r="K241" s="7">
        <v>0</v>
      </c>
      <c r="L241" s="15">
        <v>54.343800000000009</v>
      </c>
      <c r="M241" s="19">
        <f t="shared" si="16"/>
        <v>2017</v>
      </c>
      <c r="N241" s="19">
        <f t="shared" si="13"/>
        <v>7</v>
      </c>
      <c r="O241" s="19">
        <f t="shared" si="14"/>
        <v>27</v>
      </c>
      <c r="P241" s="12">
        <f>'Furniture Label'!$B$6</f>
        <v>249479.0324058788</v>
      </c>
      <c r="Q241" s="12">
        <f>VLOOKUP(N241,'Furniture Label'!$E$1:$F$13,2,FALSE)</f>
        <v>37563.989999999991</v>
      </c>
      <c r="R241" s="12">
        <f>VLOOKUP(O241,'Furniture Label'!$H$1:$K$54,2,FALSE)</f>
        <v>5660.1040000000003</v>
      </c>
      <c r="S241" s="34">
        <f>VLOOKUP(O241,'Furniture Label'!$H$1:$K$54,3,FALSE)</f>
        <v>71</v>
      </c>
      <c r="T241" s="34">
        <f>VLOOKUP(O241,'Furniture Label'!$H$1:$K$54,4,FALSE)</f>
        <v>14</v>
      </c>
      <c r="U241" s="49">
        <f t="shared" si="15"/>
        <v>162.95657142857144</v>
      </c>
    </row>
    <row r="242" spans="1:21" x14ac:dyDescent="0.45">
      <c r="A242" s="9">
        <v>42919</v>
      </c>
      <c r="B242" s="9">
        <v>42920</v>
      </c>
      <c r="C242" s="7" t="s">
        <v>9</v>
      </c>
      <c r="D242" s="7" t="s">
        <v>43</v>
      </c>
      <c r="E242" s="7" t="s">
        <v>1242</v>
      </c>
      <c r="F242" s="7" t="s">
        <v>79</v>
      </c>
      <c r="G242" s="7" t="s">
        <v>13</v>
      </c>
      <c r="H242" s="7" t="s">
        <v>3228</v>
      </c>
      <c r="I242" s="7">
        <v>102.3</v>
      </c>
      <c r="J242" s="7">
        <v>1</v>
      </c>
      <c r="K242" s="7">
        <v>0</v>
      </c>
      <c r="L242" s="15">
        <v>26.597999999999999</v>
      </c>
      <c r="M242" s="19">
        <f t="shared" si="16"/>
        <v>2017</v>
      </c>
      <c r="N242" s="19">
        <f t="shared" si="13"/>
        <v>7</v>
      </c>
      <c r="O242" s="19">
        <f t="shared" si="14"/>
        <v>27</v>
      </c>
      <c r="P242" s="12">
        <f>'Furniture Label'!$B$6</f>
        <v>249479.0324058788</v>
      </c>
      <c r="Q242" s="12">
        <f>VLOOKUP(N242,'Furniture Label'!$E$1:$F$13,2,FALSE)</f>
        <v>37563.989999999991</v>
      </c>
      <c r="R242" s="12">
        <f>VLOOKUP(O242,'Furniture Label'!$H$1:$K$54,2,FALSE)</f>
        <v>5660.1040000000003</v>
      </c>
      <c r="S242" s="34">
        <f>VLOOKUP(O242,'Furniture Label'!$H$1:$K$54,3,FALSE)</f>
        <v>71</v>
      </c>
      <c r="T242" s="34">
        <f>VLOOKUP(O242,'Furniture Label'!$H$1:$K$54,4,FALSE)</f>
        <v>14</v>
      </c>
      <c r="U242" s="49">
        <f t="shared" si="15"/>
        <v>162.95657142857144</v>
      </c>
    </row>
    <row r="243" spans="1:21" x14ac:dyDescent="0.45">
      <c r="A243" s="9">
        <v>42921</v>
      </c>
      <c r="B243" s="9">
        <v>42926</v>
      </c>
      <c r="C243" s="7" t="s">
        <v>18</v>
      </c>
      <c r="D243" s="7" t="s">
        <v>402</v>
      </c>
      <c r="E243" s="7" t="s">
        <v>54</v>
      </c>
      <c r="F243" s="7" t="s">
        <v>55</v>
      </c>
      <c r="G243" s="7" t="s">
        <v>13</v>
      </c>
      <c r="H243" s="7" t="s">
        <v>3228</v>
      </c>
      <c r="I243" s="7">
        <v>332.02800000000002</v>
      </c>
      <c r="J243" s="7">
        <v>9</v>
      </c>
      <c r="K243" s="7">
        <v>0.6</v>
      </c>
      <c r="L243" s="15">
        <v>-348.62940000000003</v>
      </c>
      <c r="M243" s="19">
        <f t="shared" si="16"/>
        <v>2017</v>
      </c>
      <c r="N243" s="19">
        <f t="shared" si="13"/>
        <v>7</v>
      </c>
      <c r="O243" s="19">
        <f t="shared" si="14"/>
        <v>27</v>
      </c>
      <c r="P243" s="12">
        <f>'Furniture Label'!$B$6</f>
        <v>249479.0324058788</v>
      </c>
      <c r="Q243" s="12">
        <f>VLOOKUP(N243,'Furniture Label'!$E$1:$F$13,2,FALSE)</f>
        <v>37563.989999999991</v>
      </c>
      <c r="R243" s="12">
        <f>VLOOKUP(O243,'Furniture Label'!$H$1:$K$54,2,FALSE)</f>
        <v>5660.1040000000003</v>
      </c>
      <c r="S243" s="34">
        <f>VLOOKUP(O243,'Furniture Label'!$H$1:$K$54,3,FALSE)</f>
        <v>71</v>
      </c>
      <c r="T243" s="34">
        <f>VLOOKUP(O243,'Furniture Label'!$H$1:$K$54,4,FALSE)</f>
        <v>14</v>
      </c>
      <c r="U243" s="49">
        <f t="shared" si="15"/>
        <v>162.95657142857144</v>
      </c>
    </row>
    <row r="244" spans="1:21" x14ac:dyDescent="0.45">
      <c r="A244" s="9">
        <v>42922</v>
      </c>
      <c r="B244" s="9">
        <v>42922</v>
      </c>
      <c r="C244" s="7" t="s">
        <v>9</v>
      </c>
      <c r="D244" s="7" t="s">
        <v>685</v>
      </c>
      <c r="E244" s="7" t="s">
        <v>28</v>
      </c>
      <c r="F244" s="7" t="s">
        <v>12</v>
      </c>
      <c r="G244" s="7" t="s">
        <v>13</v>
      </c>
      <c r="H244" s="7" t="s">
        <v>3226</v>
      </c>
      <c r="I244" s="7">
        <v>239.24</v>
      </c>
      <c r="J244" s="7">
        <v>1</v>
      </c>
      <c r="K244" s="7">
        <v>0.2</v>
      </c>
      <c r="L244" s="15">
        <v>23.924000000000007</v>
      </c>
      <c r="M244" s="19">
        <f t="shared" si="16"/>
        <v>2017</v>
      </c>
      <c r="N244" s="19">
        <f t="shared" si="13"/>
        <v>7</v>
      </c>
      <c r="O244" s="19">
        <f t="shared" si="14"/>
        <v>27</v>
      </c>
      <c r="P244" s="12">
        <f>'Furniture Label'!$B$6</f>
        <v>249479.0324058788</v>
      </c>
      <c r="Q244" s="12">
        <f>VLOOKUP(N244,'Furniture Label'!$E$1:$F$13,2,FALSE)</f>
        <v>37563.989999999991</v>
      </c>
      <c r="R244" s="12">
        <f>VLOOKUP(O244,'Furniture Label'!$H$1:$K$54,2,FALSE)</f>
        <v>5660.1040000000003</v>
      </c>
      <c r="S244" s="34">
        <f>VLOOKUP(O244,'Furniture Label'!$H$1:$K$54,3,FALSE)</f>
        <v>71</v>
      </c>
      <c r="T244" s="34">
        <f>VLOOKUP(O244,'Furniture Label'!$H$1:$K$54,4,FALSE)</f>
        <v>14</v>
      </c>
      <c r="U244" s="49">
        <f t="shared" si="15"/>
        <v>162.95657142857144</v>
      </c>
    </row>
    <row r="245" spans="1:21" x14ac:dyDescent="0.45">
      <c r="A245" s="9">
        <v>42922</v>
      </c>
      <c r="B245" s="9">
        <v>42927</v>
      </c>
      <c r="C245" s="7" t="s">
        <v>9</v>
      </c>
      <c r="D245" s="7" t="s">
        <v>19</v>
      </c>
      <c r="E245" s="7" t="s">
        <v>20</v>
      </c>
      <c r="F245" s="7" t="s">
        <v>21</v>
      </c>
      <c r="G245" s="7" t="s">
        <v>13</v>
      </c>
      <c r="H245" s="7" t="s">
        <v>3226</v>
      </c>
      <c r="I245" s="7">
        <v>122.13600000000001</v>
      </c>
      <c r="J245" s="7">
        <v>3</v>
      </c>
      <c r="K245" s="7">
        <v>0.2</v>
      </c>
      <c r="L245" s="15">
        <v>-13.740299999999994</v>
      </c>
      <c r="M245" s="19">
        <f t="shared" si="16"/>
        <v>2017</v>
      </c>
      <c r="N245" s="19">
        <f t="shared" si="13"/>
        <v>7</v>
      </c>
      <c r="O245" s="19">
        <f t="shared" si="14"/>
        <v>27</v>
      </c>
      <c r="P245" s="12">
        <f>'Furniture Label'!$B$6</f>
        <v>249479.0324058788</v>
      </c>
      <c r="Q245" s="12">
        <f>VLOOKUP(N245,'Furniture Label'!$E$1:$F$13,2,FALSE)</f>
        <v>37563.989999999991</v>
      </c>
      <c r="R245" s="12">
        <f>VLOOKUP(O245,'Furniture Label'!$H$1:$K$54,2,FALSE)</f>
        <v>5660.1040000000003</v>
      </c>
      <c r="S245" s="34">
        <f>VLOOKUP(O245,'Furniture Label'!$H$1:$K$54,3,FALSE)</f>
        <v>71</v>
      </c>
      <c r="T245" s="34">
        <f>VLOOKUP(O245,'Furniture Label'!$H$1:$K$54,4,FALSE)</f>
        <v>14</v>
      </c>
      <c r="U245" s="49">
        <f t="shared" si="15"/>
        <v>162.95657142857144</v>
      </c>
    </row>
    <row r="246" spans="1:21" x14ac:dyDescent="0.45">
      <c r="A246" s="9">
        <v>42923</v>
      </c>
      <c r="B246" s="9">
        <v>42925</v>
      </c>
      <c r="C246" s="7" t="s">
        <v>9</v>
      </c>
      <c r="D246" s="7" t="s">
        <v>77</v>
      </c>
      <c r="E246" s="7" t="s">
        <v>78</v>
      </c>
      <c r="F246" s="7" t="s">
        <v>79</v>
      </c>
      <c r="G246" s="7" t="s">
        <v>13</v>
      </c>
      <c r="H246" s="7" t="s">
        <v>14</v>
      </c>
      <c r="I246" s="7">
        <v>87.210000000000008</v>
      </c>
      <c r="J246" s="7">
        <v>3</v>
      </c>
      <c r="K246" s="7">
        <v>0.5</v>
      </c>
      <c r="L246" s="15">
        <v>-45.349200000000003</v>
      </c>
      <c r="M246" s="19">
        <f t="shared" si="16"/>
        <v>2017</v>
      </c>
      <c r="N246" s="19">
        <f t="shared" si="13"/>
        <v>7</v>
      </c>
      <c r="O246" s="19">
        <f t="shared" si="14"/>
        <v>27</v>
      </c>
      <c r="P246" s="12">
        <f>'Furniture Label'!$B$6</f>
        <v>249479.0324058788</v>
      </c>
      <c r="Q246" s="12">
        <f>VLOOKUP(N246,'Furniture Label'!$E$1:$F$13,2,FALSE)</f>
        <v>37563.989999999991</v>
      </c>
      <c r="R246" s="12">
        <f>VLOOKUP(O246,'Furniture Label'!$H$1:$K$54,2,FALSE)</f>
        <v>5660.1040000000003</v>
      </c>
      <c r="S246" s="34">
        <f>VLOOKUP(O246,'Furniture Label'!$H$1:$K$54,3,FALSE)</f>
        <v>71</v>
      </c>
      <c r="T246" s="34">
        <f>VLOOKUP(O246,'Furniture Label'!$H$1:$K$54,4,FALSE)</f>
        <v>14</v>
      </c>
      <c r="U246" s="49">
        <f t="shared" si="15"/>
        <v>162.95657142857144</v>
      </c>
    </row>
    <row r="247" spans="1:21" x14ac:dyDescent="0.45">
      <c r="A247" s="9">
        <v>42924</v>
      </c>
      <c r="B247" s="9">
        <v>42927</v>
      </c>
      <c r="C247" s="7" t="s">
        <v>52</v>
      </c>
      <c r="D247" s="7" t="s">
        <v>1664</v>
      </c>
      <c r="E247" s="7" t="s">
        <v>20</v>
      </c>
      <c r="F247" s="7" t="s">
        <v>21</v>
      </c>
      <c r="G247" s="7" t="s">
        <v>13</v>
      </c>
      <c r="H247" s="7" t="s">
        <v>3228</v>
      </c>
      <c r="I247" s="7">
        <v>145.9</v>
      </c>
      <c r="J247" s="7">
        <v>5</v>
      </c>
      <c r="K247" s="7">
        <v>0</v>
      </c>
      <c r="L247" s="15">
        <v>62.736999999999995</v>
      </c>
      <c r="M247" s="19">
        <f t="shared" si="16"/>
        <v>2017</v>
      </c>
      <c r="N247" s="19">
        <f t="shared" si="13"/>
        <v>7</v>
      </c>
      <c r="O247" s="19">
        <f t="shared" si="14"/>
        <v>27</v>
      </c>
      <c r="P247" s="12">
        <f>'Furniture Label'!$B$6</f>
        <v>249479.0324058788</v>
      </c>
      <c r="Q247" s="12">
        <f>VLOOKUP(N247,'Furniture Label'!$E$1:$F$13,2,FALSE)</f>
        <v>37563.989999999991</v>
      </c>
      <c r="R247" s="12">
        <f>VLOOKUP(O247,'Furniture Label'!$H$1:$K$54,2,FALSE)</f>
        <v>5660.1040000000003</v>
      </c>
      <c r="S247" s="34">
        <f>VLOOKUP(O247,'Furniture Label'!$H$1:$K$54,3,FALSE)</f>
        <v>71</v>
      </c>
      <c r="T247" s="34">
        <f>VLOOKUP(O247,'Furniture Label'!$H$1:$K$54,4,FALSE)</f>
        <v>14</v>
      </c>
      <c r="U247" s="49">
        <f t="shared" si="15"/>
        <v>162.95657142857144</v>
      </c>
    </row>
    <row r="248" spans="1:21" x14ac:dyDescent="0.45">
      <c r="A248" s="9">
        <v>42924</v>
      </c>
      <c r="B248" s="9">
        <v>42931</v>
      </c>
      <c r="C248" s="7" t="s">
        <v>9</v>
      </c>
      <c r="D248" s="7" t="s">
        <v>1855</v>
      </c>
      <c r="E248" s="7" t="s">
        <v>49</v>
      </c>
      <c r="F248" s="7" t="s">
        <v>21</v>
      </c>
      <c r="G248" s="7" t="s">
        <v>13</v>
      </c>
      <c r="H248" s="7" t="s">
        <v>3228</v>
      </c>
      <c r="I248" s="7">
        <v>198.46</v>
      </c>
      <c r="J248" s="7">
        <v>2</v>
      </c>
      <c r="K248" s="7">
        <v>0</v>
      </c>
      <c r="L248" s="15">
        <v>99.23</v>
      </c>
      <c r="M248" s="19">
        <f t="shared" si="16"/>
        <v>2017</v>
      </c>
      <c r="N248" s="19">
        <f t="shared" si="13"/>
        <v>7</v>
      </c>
      <c r="O248" s="19">
        <f t="shared" si="14"/>
        <v>27</v>
      </c>
      <c r="P248" s="12">
        <f>'Furniture Label'!$B$6</f>
        <v>249479.0324058788</v>
      </c>
      <c r="Q248" s="12">
        <f>VLOOKUP(N248,'Furniture Label'!$E$1:$F$13,2,FALSE)</f>
        <v>37563.989999999991</v>
      </c>
      <c r="R248" s="12">
        <f>VLOOKUP(O248,'Furniture Label'!$H$1:$K$54,2,FALSE)</f>
        <v>5660.1040000000003</v>
      </c>
      <c r="S248" s="34">
        <f>VLOOKUP(O248,'Furniture Label'!$H$1:$K$54,3,FALSE)</f>
        <v>71</v>
      </c>
      <c r="T248" s="34">
        <f>VLOOKUP(O248,'Furniture Label'!$H$1:$K$54,4,FALSE)</f>
        <v>14</v>
      </c>
      <c r="U248" s="49">
        <f t="shared" si="15"/>
        <v>162.95657142857144</v>
      </c>
    </row>
    <row r="249" spans="1:21" x14ac:dyDescent="0.45">
      <c r="A249" s="9">
        <v>42924</v>
      </c>
      <c r="B249" s="9">
        <v>42928</v>
      </c>
      <c r="C249" s="7" t="s">
        <v>52</v>
      </c>
      <c r="D249" s="7" t="s">
        <v>48</v>
      </c>
      <c r="E249" s="7" t="s">
        <v>49</v>
      </c>
      <c r="F249" s="7" t="s">
        <v>21</v>
      </c>
      <c r="G249" s="7" t="s">
        <v>13</v>
      </c>
      <c r="H249" s="7" t="s">
        <v>3228</v>
      </c>
      <c r="I249" s="7">
        <v>15.84</v>
      </c>
      <c r="J249" s="7">
        <v>3</v>
      </c>
      <c r="K249" s="7">
        <v>0</v>
      </c>
      <c r="L249" s="15">
        <v>4.9103999999999992</v>
      </c>
      <c r="M249" s="19">
        <f t="shared" si="16"/>
        <v>2017</v>
      </c>
      <c r="N249" s="19">
        <f t="shared" si="13"/>
        <v>7</v>
      </c>
      <c r="O249" s="19">
        <f t="shared" si="14"/>
        <v>27</v>
      </c>
      <c r="P249" s="12">
        <f>'Furniture Label'!$B$6</f>
        <v>249479.0324058788</v>
      </c>
      <c r="Q249" s="12">
        <f>VLOOKUP(N249,'Furniture Label'!$E$1:$F$13,2,FALSE)</f>
        <v>37563.989999999991</v>
      </c>
      <c r="R249" s="12">
        <f>VLOOKUP(O249,'Furniture Label'!$H$1:$K$54,2,FALSE)</f>
        <v>5660.1040000000003</v>
      </c>
      <c r="S249" s="34">
        <f>VLOOKUP(O249,'Furniture Label'!$H$1:$K$54,3,FALSE)</f>
        <v>71</v>
      </c>
      <c r="T249" s="34">
        <f>VLOOKUP(O249,'Furniture Label'!$H$1:$K$54,4,FALSE)</f>
        <v>14</v>
      </c>
      <c r="U249" s="49">
        <f t="shared" si="15"/>
        <v>162.95657142857144</v>
      </c>
    </row>
    <row r="250" spans="1:21" x14ac:dyDescent="0.45">
      <c r="A250" s="9">
        <v>42924</v>
      </c>
      <c r="B250" s="9">
        <v>42928</v>
      </c>
      <c r="C250" s="7" t="s">
        <v>18</v>
      </c>
      <c r="D250" s="7" t="s">
        <v>300</v>
      </c>
      <c r="E250" s="7" t="s">
        <v>127</v>
      </c>
      <c r="F250" s="7" t="s">
        <v>79</v>
      </c>
      <c r="G250" s="7" t="s">
        <v>13</v>
      </c>
      <c r="H250" s="7" t="s">
        <v>3228</v>
      </c>
      <c r="I250" s="7">
        <v>83.92</v>
      </c>
      <c r="J250" s="7">
        <v>4</v>
      </c>
      <c r="K250" s="7">
        <v>0</v>
      </c>
      <c r="L250" s="15">
        <v>5.8743999999999943</v>
      </c>
      <c r="M250" s="19">
        <f t="shared" si="16"/>
        <v>2017</v>
      </c>
      <c r="N250" s="19">
        <f t="shared" si="13"/>
        <v>7</v>
      </c>
      <c r="O250" s="19">
        <f t="shared" si="14"/>
        <v>27</v>
      </c>
      <c r="P250" s="12">
        <f>'Furniture Label'!$B$6</f>
        <v>249479.0324058788</v>
      </c>
      <c r="Q250" s="12">
        <f>VLOOKUP(N250,'Furniture Label'!$E$1:$F$13,2,FALSE)</f>
        <v>37563.989999999991</v>
      </c>
      <c r="R250" s="12">
        <f>VLOOKUP(O250,'Furniture Label'!$H$1:$K$54,2,FALSE)</f>
        <v>5660.1040000000003</v>
      </c>
      <c r="S250" s="34">
        <f>VLOOKUP(O250,'Furniture Label'!$H$1:$K$54,3,FALSE)</f>
        <v>71</v>
      </c>
      <c r="T250" s="34">
        <f>VLOOKUP(O250,'Furniture Label'!$H$1:$K$54,4,FALSE)</f>
        <v>14</v>
      </c>
      <c r="U250" s="49">
        <f t="shared" si="15"/>
        <v>162.95657142857144</v>
      </c>
    </row>
    <row r="251" spans="1:21" x14ac:dyDescent="0.45">
      <c r="A251" s="9">
        <v>42924</v>
      </c>
      <c r="B251" s="9">
        <v>42928</v>
      </c>
      <c r="C251" s="7" t="s">
        <v>18</v>
      </c>
      <c r="D251" s="7" t="s">
        <v>300</v>
      </c>
      <c r="E251" s="7" t="s">
        <v>127</v>
      </c>
      <c r="F251" s="7" t="s">
        <v>79</v>
      </c>
      <c r="G251" s="7" t="s">
        <v>13</v>
      </c>
      <c r="H251" s="7" t="s">
        <v>3228</v>
      </c>
      <c r="I251" s="7">
        <v>39.979999999999997</v>
      </c>
      <c r="J251" s="7">
        <v>2</v>
      </c>
      <c r="K251" s="7">
        <v>0</v>
      </c>
      <c r="L251" s="15">
        <v>9.1953999999999994</v>
      </c>
      <c r="M251" s="19">
        <f t="shared" si="16"/>
        <v>2017</v>
      </c>
      <c r="N251" s="19">
        <f t="shared" si="13"/>
        <v>7</v>
      </c>
      <c r="O251" s="19">
        <f t="shared" si="14"/>
        <v>27</v>
      </c>
      <c r="P251" s="12">
        <f>'Furniture Label'!$B$6</f>
        <v>249479.0324058788</v>
      </c>
      <c r="Q251" s="12">
        <f>VLOOKUP(N251,'Furniture Label'!$E$1:$F$13,2,FALSE)</f>
        <v>37563.989999999991</v>
      </c>
      <c r="R251" s="12">
        <f>VLOOKUP(O251,'Furniture Label'!$H$1:$K$54,2,FALSE)</f>
        <v>5660.1040000000003</v>
      </c>
      <c r="S251" s="34">
        <f>VLOOKUP(O251,'Furniture Label'!$H$1:$K$54,3,FALSE)</f>
        <v>71</v>
      </c>
      <c r="T251" s="34">
        <f>VLOOKUP(O251,'Furniture Label'!$H$1:$K$54,4,FALSE)</f>
        <v>14</v>
      </c>
      <c r="U251" s="49">
        <f t="shared" si="15"/>
        <v>162.95657142857144</v>
      </c>
    </row>
    <row r="252" spans="1:21" x14ac:dyDescent="0.45">
      <c r="A252" s="9">
        <v>42925</v>
      </c>
      <c r="B252" s="9">
        <v>42930</v>
      </c>
      <c r="C252" s="7" t="s">
        <v>52</v>
      </c>
      <c r="D252" s="7" t="s">
        <v>1862</v>
      </c>
      <c r="E252" s="7" t="s">
        <v>132</v>
      </c>
      <c r="F252" s="7" t="s">
        <v>55</v>
      </c>
      <c r="G252" s="7" t="s">
        <v>13</v>
      </c>
      <c r="H252" s="7" t="s">
        <v>3228</v>
      </c>
      <c r="I252" s="7">
        <v>526.45000000000005</v>
      </c>
      <c r="J252" s="7">
        <v>5</v>
      </c>
      <c r="K252" s="7">
        <v>0</v>
      </c>
      <c r="L252" s="15">
        <v>31.586999999999961</v>
      </c>
      <c r="M252" s="19">
        <f t="shared" si="16"/>
        <v>2017</v>
      </c>
      <c r="N252" s="19">
        <f t="shared" si="13"/>
        <v>7</v>
      </c>
      <c r="O252" s="19">
        <f t="shared" si="14"/>
        <v>28</v>
      </c>
      <c r="P252" s="12">
        <f>'Furniture Label'!$B$6</f>
        <v>249479.0324058788</v>
      </c>
      <c r="Q252" s="12">
        <f>VLOOKUP(N252,'Furniture Label'!$E$1:$F$13,2,FALSE)</f>
        <v>37563.989999999991</v>
      </c>
      <c r="R252" s="12">
        <f>VLOOKUP(O252,'Furniture Label'!$H$1:$K$54,2,FALSE)</f>
        <v>8792.5579999999991</v>
      </c>
      <c r="S252" s="34">
        <f>VLOOKUP(O252,'Furniture Label'!$H$1:$K$54,3,FALSE)</f>
        <v>117</v>
      </c>
      <c r="T252" s="34">
        <f>VLOOKUP(O252,'Furniture Label'!$H$1:$K$54,4,FALSE)</f>
        <v>22</v>
      </c>
      <c r="U252" s="49">
        <f t="shared" si="15"/>
        <v>352.91966666666667</v>
      </c>
    </row>
    <row r="253" spans="1:21" x14ac:dyDescent="0.45">
      <c r="A253" s="9">
        <v>42926</v>
      </c>
      <c r="B253" s="9">
        <v>42930</v>
      </c>
      <c r="C253" s="7" t="s">
        <v>9</v>
      </c>
      <c r="D253" s="7" t="s">
        <v>248</v>
      </c>
      <c r="E253" s="7" t="s">
        <v>615</v>
      </c>
      <c r="F253" s="7" t="s">
        <v>12</v>
      </c>
      <c r="G253" s="7" t="s">
        <v>13</v>
      </c>
      <c r="H253" s="7" t="s">
        <v>3228</v>
      </c>
      <c r="I253" s="7">
        <v>18.84</v>
      </c>
      <c r="J253" s="7">
        <v>3</v>
      </c>
      <c r="K253" s="7">
        <v>0</v>
      </c>
      <c r="L253" s="15">
        <v>7.9128000000000007</v>
      </c>
      <c r="M253" s="19">
        <f t="shared" si="16"/>
        <v>2017</v>
      </c>
      <c r="N253" s="19">
        <f t="shared" si="13"/>
        <v>7</v>
      </c>
      <c r="O253" s="19">
        <f t="shared" si="14"/>
        <v>28</v>
      </c>
      <c r="P253" s="12">
        <f>'Furniture Label'!$B$6</f>
        <v>249479.0324058788</v>
      </c>
      <c r="Q253" s="12">
        <f>VLOOKUP(N253,'Furniture Label'!$E$1:$F$13,2,FALSE)</f>
        <v>37563.989999999991</v>
      </c>
      <c r="R253" s="12">
        <f>VLOOKUP(O253,'Furniture Label'!$H$1:$K$54,2,FALSE)</f>
        <v>8792.5579999999991</v>
      </c>
      <c r="S253" s="34">
        <f>VLOOKUP(O253,'Furniture Label'!$H$1:$K$54,3,FALSE)</f>
        <v>117</v>
      </c>
      <c r="T253" s="34">
        <f>VLOOKUP(O253,'Furniture Label'!$H$1:$K$54,4,FALSE)</f>
        <v>22</v>
      </c>
      <c r="U253" s="49">
        <f t="shared" si="15"/>
        <v>352.91966666666667</v>
      </c>
    </row>
    <row r="254" spans="1:21" x14ac:dyDescent="0.45">
      <c r="A254" s="9">
        <v>42929</v>
      </c>
      <c r="B254" s="9">
        <v>42933</v>
      </c>
      <c r="C254" s="7" t="s">
        <v>9</v>
      </c>
      <c r="D254" s="7" t="s">
        <v>77</v>
      </c>
      <c r="E254" s="7" t="s">
        <v>78</v>
      </c>
      <c r="F254" s="7" t="s">
        <v>79</v>
      </c>
      <c r="G254" s="7" t="s">
        <v>13</v>
      </c>
      <c r="H254" s="7" t="s">
        <v>3228</v>
      </c>
      <c r="I254" s="7">
        <v>91.00800000000001</v>
      </c>
      <c r="J254" s="7">
        <v>9</v>
      </c>
      <c r="K254" s="7">
        <v>0.2</v>
      </c>
      <c r="L254" s="15">
        <v>19.339199999999998</v>
      </c>
      <c r="M254" s="19">
        <f t="shared" si="16"/>
        <v>2017</v>
      </c>
      <c r="N254" s="19">
        <f t="shared" si="13"/>
        <v>7</v>
      </c>
      <c r="O254" s="19">
        <f t="shared" si="14"/>
        <v>28</v>
      </c>
      <c r="P254" s="12">
        <f>'Furniture Label'!$B$6</f>
        <v>249479.0324058788</v>
      </c>
      <c r="Q254" s="12">
        <f>VLOOKUP(N254,'Furniture Label'!$E$1:$F$13,2,FALSE)</f>
        <v>37563.989999999991</v>
      </c>
      <c r="R254" s="12">
        <f>VLOOKUP(O254,'Furniture Label'!$H$1:$K$54,2,FALSE)</f>
        <v>8792.5579999999991</v>
      </c>
      <c r="S254" s="34">
        <f>VLOOKUP(O254,'Furniture Label'!$H$1:$K$54,3,FALSE)</f>
        <v>117</v>
      </c>
      <c r="T254" s="34">
        <f>VLOOKUP(O254,'Furniture Label'!$H$1:$K$54,4,FALSE)</f>
        <v>22</v>
      </c>
      <c r="U254" s="49">
        <f t="shared" si="15"/>
        <v>352.91966666666667</v>
      </c>
    </row>
    <row r="255" spans="1:21" x14ac:dyDescent="0.45">
      <c r="A255" s="9">
        <v>42930</v>
      </c>
      <c r="B255" s="9">
        <v>42934</v>
      </c>
      <c r="C255" s="7" t="s">
        <v>9</v>
      </c>
      <c r="D255" s="7" t="s">
        <v>1748</v>
      </c>
      <c r="E255" s="7" t="s">
        <v>20</v>
      </c>
      <c r="F255" s="7" t="s">
        <v>21</v>
      </c>
      <c r="G255" s="7" t="s">
        <v>13</v>
      </c>
      <c r="H255" s="7" t="s">
        <v>3228</v>
      </c>
      <c r="I255" s="7">
        <v>276.69</v>
      </c>
      <c r="J255" s="7">
        <v>3</v>
      </c>
      <c r="K255" s="7">
        <v>0</v>
      </c>
      <c r="L255" s="15">
        <v>49.804199999999994</v>
      </c>
      <c r="M255" s="19">
        <f t="shared" si="16"/>
        <v>2017</v>
      </c>
      <c r="N255" s="19">
        <f t="shared" si="13"/>
        <v>7</v>
      </c>
      <c r="O255" s="19">
        <f t="shared" si="14"/>
        <v>28</v>
      </c>
      <c r="P255" s="12">
        <f>'Furniture Label'!$B$6</f>
        <v>249479.0324058788</v>
      </c>
      <c r="Q255" s="12">
        <f>VLOOKUP(N255,'Furniture Label'!$E$1:$F$13,2,FALSE)</f>
        <v>37563.989999999991</v>
      </c>
      <c r="R255" s="12">
        <f>VLOOKUP(O255,'Furniture Label'!$H$1:$K$54,2,FALSE)</f>
        <v>8792.5579999999991</v>
      </c>
      <c r="S255" s="34">
        <f>VLOOKUP(O255,'Furniture Label'!$H$1:$K$54,3,FALSE)</f>
        <v>117</v>
      </c>
      <c r="T255" s="34">
        <f>VLOOKUP(O255,'Furniture Label'!$H$1:$K$54,4,FALSE)</f>
        <v>22</v>
      </c>
      <c r="U255" s="49">
        <f t="shared" si="15"/>
        <v>352.91966666666667</v>
      </c>
    </row>
    <row r="256" spans="1:21" x14ac:dyDescent="0.45">
      <c r="A256" s="9">
        <v>42930</v>
      </c>
      <c r="B256" s="9">
        <v>42934</v>
      </c>
      <c r="C256" s="7" t="s">
        <v>9</v>
      </c>
      <c r="D256" s="7" t="s">
        <v>1748</v>
      </c>
      <c r="E256" s="7" t="s">
        <v>20</v>
      </c>
      <c r="F256" s="7" t="s">
        <v>21</v>
      </c>
      <c r="G256" s="7" t="s">
        <v>13</v>
      </c>
      <c r="H256" s="7" t="s">
        <v>3228</v>
      </c>
      <c r="I256" s="7">
        <v>18.84</v>
      </c>
      <c r="J256" s="7">
        <v>3</v>
      </c>
      <c r="K256" s="7">
        <v>0</v>
      </c>
      <c r="L256" s="15">
        <v>7.9128000000000007</v>
      </c>
      <c r="M256" s="19">
        <f t="shared" si="16"/>
        <v>2017</v>
      </c>
      <c r="N256" s="19">
        <f t="shared" si="13"/>
        <v>7</v>
      </c>
      <c r="O256" s="19">
        <f t="shared" si="14"/>
        <v>28</v>
      </c>
      <c r="P256" s="12">
        <f>'Furniture Label'!$B$6</f>
        <v>249479.0324058788</v>
      </c>
      <c r="Q256" s="12">
        <f>VLOOKUP(N256,'Furniture Label'!$E$1:$F$13,2,FALSE)</f>
        <v>37563.989999999991</v>
      </c>
      <c r="R256" s="12">
        <f>VLOOKUP(O256,'Furniture Label'!$H$1:$K$54,2,FALSE)</f>
        <v>8792.5579999999991</v>
      </c>
      <c r="S256" s="34">
        <f>VLOOKUP(O256,'Furniture Label'!$H$1:$K$54,3,FALSE)</f>
        <v>117</v>
      </c>
      <c r="T256" s="34">
        <f>VLOOKUP(O256,'Furniture Label'!$H$1:$K$54,4,FALSE)</f>
        <v>22</v>
      </c>
      <c r="U256" s="49">
        <f t="shared" si="15"/>
        <v>352.91966666666667</v>
      </c>
    </row>
    <row r="257" spans="1:21" x14ac:dyDescent="0.45">
      <c r="A257" s="9">
        <v>42930</v>
      </c>
      <c r="B257" s="9">
        <v>42934</v>
      </c>
      <c r="C257" s="7" t="s">
        <v>9</v>
      </c>
      <c r="D257" s="7" t="s">
        <v>248</v>
      </c>
      <c r="E257" s="7" t="s">
        <v>249</v>
      </c>
      <c r="F257" s="7" t="s">
        <v>79</v>
      </c>
      <c r="G257" s="7" t="s">
        <v>13</v>
      </c>
      <c r="H257" s="7" t="s">
        <v>3228</v>
      </c>
      <c r="I257" s="7">
        <v>396.92000000000007</v>
      </c>
      <c r="J257" s="7">
        <v>5</v>
      </c>
      <c r="K257" s="7">
        <v>0.2</v>
      </c>
      <c r="L257" s="15">
        <v>148.845</v>
      </c>
      <c r="M257" s="19">
        <f t="shared" si="16"/>
        <v>2017</v>
      </c>
      <c r="N257" s="19">
        <f t="shared" si="13"/>
        <v>7</v>
      </c>
      <c r="O257" s="19">
        <f t="shared" si="14"/>
        <v>28</v>
      </c>
      <c r="P257" s="12">
        <f>'Furniture Label'!$B$6</f>
        <v>249479.0324058788</v>
      </c>
      <c r="Q257" s="12">
        <f>VLOOKUP(N257,'Furniture Label'!$E$1:$F$13,2,FALSE)</f>
        <v>37563.989999999991</v>
      </c>
      <c r="R257" s="12">
        <f>VLOOKUP(O257,'Furniture Label'!$H$1:$K$54,2,FALSE)</f>
        <v>8792.5579999999991</v>
      </c>
      <c r="S257" s="34">
        <f>VLOOKUP(O257,'Furniture Label'!$H$1:$K$54,3,FALSE)</f>
        <v>117</v>
      </c>
      <c r="T257" s="34">
        <f>VLOOKUP(O257,'Furniture Label'!$H$1:$K$54,4,FALSE)</f>
        <v>22</v>
      </c>
      <c r="U257" s="49">
        <f t="shared" si="15"/>
        <v>352.91966666666667</v>
      </c>
    </row>
    <row r="258" spans="1:21" x14ac:dyDescent="0.45">
      <c r="A258" s="9">
        <v>42931</v>
      </c>
      <c r="B258" s="9">
        <v>42935</v>
      </c>
      <c r="C258" s="7" t="s">
        <v>9</v>
      </c>
      <c r="D258" s="7" t="s">
        <v>260</v>
      </c>
      <c r="E258" s="7" t="s">
        <v>127</v>
      </c>
      <c r="F258" s="7" t="s">
        <v>79</v>
      </c>
      <c r="G258" s="7" t="s">
        <v>13</v>
      </c>
      <c r="H258" s="7" t="s">
        <v>29</v>
      </c>
      <c r="I258" s="7">
        <v>310.44300000000004</v>
      </c>
      <c r="J258" s="7">
        <v>3</v>
      </c>
      <c r="K258" s="7">
        <v>0.3</v>
      </c>
      <c r="L258" s="15">
        <v>-48.783900000000031</v>
      </c>
      <c r="M258" s="19">
        <f t="shared" si="16"/>
        <v>2017</v>
      </c>
      <c r="N258" s="19">
        <f t="shared" ref="N258:N321" si="17">MONTH(A258)</f>
        <v>7</v>
      </c>
      <c r="O258" s="19">
        <f t="shared" ref="O258:O321" si="18">WEEKNUM(A258)</f>
        <v>28</v>
      </c>
      <c r="P258" s="12">
        <f>'Furniture Label'!$B$6</f>
        <v>249479.0324058788</v>
      </c>
      <c r="Q258" s="12">
        <f>VLOOKUP(N258,'Furniture Label'!$E$1:$F$13,2,FALSE)</f>
        <v>37563.989999999991</v>
      </c>
      <c r="R258" s="12">
        <f>VLOOKUP(O258,'Furniture Label'!$H$1:$K$54,2,FALSE)</f>
        <v>8792.5579999999991</v>
      </c>
      <c r="S258" s="34">
        <f>VLOOKUP(O258,'Furniture Label'!$H$1:$K$54,3,FALSE)</f>
        <v>117</v>
      </c>
      <c r="T258" s="34">
        <f>VLOOKUP(O258,'Furniture Label'!$H$1:$K$54,4,FALSE)</f>
        <v>22</v>
      </c>
      <c r="U258" s="49">
        <f t="shared" si="15"/>
        <v>352.91966666666667</v>
      </c>
    </row>
    <row r="259" spans="1:21" x14ac:dyDescent="0.45">
      <c r="A259" s="9">
        <v>42931</v>
      </c>
      <c r="B259" s="9">
        <v>42934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7">
        <v>664.14599999999996</v>
      </c>
      <c r="J259" s="7">
        <v>6</v>
      </c>
      <c r="K259" s="7">
        <v>0.1</v>
      </c>
      <c r="L259" s="15">
        <v>88.552800000000005</v>
      </c>
      <c r="M259" s="19">
        <f t="shared" si="16"/>
        <v>2017</v>
      </c>
      <c r="N259" s="19">
        <f t="shared" si="17"/>
        <v>7</v>
      </c>
      <c r="O259" s="19">
        <f t="shared" si="18"/>
        <v>28</v>
      </c>
      <c r="P259" s="12">
        <f>'Furniture Label'!$B$6</f>
        <v>249479.0324058788</v>
      </c>
      <c r="Q259" s="12">
        <f>VLOOKUP(N259,'Furniture Label'!$E$1:$F$13,2,FALSE)</f>
        <v>37563.989999999991</v>
      </c>
      <c r="R259" s="12">
        <f>VLOOKUP(O259,'Furniture Label'!$H$1:$K$54,2,FALSE)</f>
        <v>8792.5579999999991</v>
      </c>
      <c r="S259" s="34">
        <f>VLOOKUP(O259,'Furniture Label'!$H$1:$K$54,3,FALSE)</f>
        <v>117</v>
      </c>
      <c r="T259" s="34">
        <f>VLOOKUP(O259,'Furniture Label'!$H$1:$K$54,4,FALSE)</f>
        <v>22</v>
      </c>
      <c r="U259" s="49">
        <f t="shared" ref="U259:U322" si="19">AVERAGEIF($O:$O,O259,$I:$I)</f>
        <v>352.91966666666667</v>
      </c>
    </row>
    <row r="260" spans="1:21" x14ac:dyDescent="0.45">
      <c r="A260" s="9">
        <v>42931</v>
      </c>
      <c r="B260" s="9">
        <v>42933</v>
      </c>
      <c r="C260" s="7" t="s">
        <v>18</v>
      </c>
      <c r="D260" s="7" t="s">
        <v>1890</v>
      </c>
      <c r="E260" s="7" t="s">
        <v>165</v>
      </c>
      <c r="F260" s="7" t="s">
        <v>12</v>
      </c>
      <c r="G260" s="7" t="s">
        <v>13</v>
      </c>
      <c r="H260" s="7" t="s">
        <v>29</v>
      </c>
      <c r="I260" s="7">
        <v>872.94</v>
      </c>
      <c r="J260" s="7">
        <v>3</v>
      </c>
      <c r="K260" s="7">
        <v>0</v>
      </c>
      <c r="L260" s="15">
        <v>157.12919999999997</v>
      </c>
      <c r="M260" s="19">
        <f t="shared" si="16"/>
        <v>2017</v>
      </c>
      <c r="N260" s="19">
        <f t="shared" si="17"/>
        <v>7</v>
      </c>
      <c r="O260" s="19">
        <f t="shared" si="18"/>
        <v>28</v>
      </c>
      <c r="P260" s="12">
        <f>'Furniture Label'!$B$6</f>
        <v>249479.0324058788</v>
      </c>
      <c r="Q260" s="12">
        <f>VLOOKUP(N260,'Furniture Label'!$E$1:$F$13,2,FALSE)</f>
        <v>37563.989999999991</v>
      </c>
      <c r="R260" s="12">
        <f>VLOOKUP(O260,'Furniture Label'!$H$1:$K$54,2,FALSE)</f>
        <v>8792.5579999999991</v>
      </c>
      <c r="S260" s="34">
        <f>VLOOKUP(O260,'Furniture Label'!$H$1:$K$54,3,FALSE)</f>
        <v>117</v>
      </c>
      <c r="T260" s="34">
        <f>VLOOKUP(O260,'Furniture Label'!$H$1:$K$54,4,FALSE)</f>
        <v>22</v>
      </c>
      <c r="U260" s="49">
        <f t="shared" si="19"/>
        <v>352.91966666666667</v>
      </c>
    </row>
    <row r="261" spans="1:21" x14ac:dyDescent="0.45">
      <c r="A261" s="9">
        <v>42932</v>
      </c>
      <c r="B261" s="9">
        <v>42934</v>
      </c>
      <c r="C261" s="7" t="s">
        <v>9</v>
      </c>
      <c r="D261" s="7" t="s">
        <v>77</v>
      </c>
      <c r="E261" s="7" t="s">
        <v>78</v>
      </c>
      <c r="F261" s="7" t="s">
        <v>79</v>
      </c>
      <c r="G261" s="7" t="s">
        <v>13</v>
      </c>
      <c r="H261" s="7" t="s">
        <v>3226</v>
      </c>
      <c r="I261" s="7">
        <v>71.371999999999986</v>
      </c>
      <c r="J261" s="7">
        <v>2</v>
      </c>
      <c r="K261" s="7">
        <v>0.3</v>
      </c>
      <c r="L261" s="15">
        <v>-1.0196000000000005</v>
      </c>
      <c r="M261" s="19">
        <f t="shared" si="16"/>
        <v>2017</v>
      </c>
      <c r="N261" s="19">
        <f t="shared" si="17"/>
        <v>7</v>
      </c>
      <c r="O261" s="19">
        <f t="shared" si="18"/>
        <v>29</v>
      </c>
      <c r="P261" s="12">
        <f>'Furniture Label'!$B$6</f>
        <v>249479.0324058788</v>
      </c>
      <c r="Q261" s="12">
        <f>VLOOKUP(N261,'Furniture Label'!$E$1:$F$13,2,FALSE)</f>
        <v>37563.989999999991</v>
      </c>
      <c r="R261" s="12">
        <f>VLOOKUP(O261,'Furniture Label'!$H$1:$K$54,2,FALSE)</f>
        <v>7141.107</v>
      </c>
      <c r="S261" s="34">
        <f>VLOOKUP(O261,'Furniture Label'!$H$1:$K$54,3,FALSE)</f>
        <v>70</v>
      </c>
      <c r="T261" s="34">
        <f>VLOOKUP(O261,'Furniture Label'!$H$1:$K$54,4,FALSE)</f>
        <v>16</v>
      </c>
      <c r="U261" s="49">
        <f t="shared" si="19"/>
        <v>264.22005555555558</v>
      </c>
    </row>
    <row r="262" spans="1:21" x14ac:dyDescent="0.45">
      <c r="A262" s="9">
        <v>42932</v>
      </c>
      <c r="B262" s="9">
        <v>42939</v>
      </c>
      <c r="C262" s="7" t="s">
        <v>9</v>
      </c>
      <c r="D262" s="7" t="s">
        <v>233</v>
      </c>
      <c r="E262" s="7" t="s">
        <v>44</v>
      </c>
      <c r="F262" s="7" t="s">
        <v>12</v>
      </c>
      <c r="G262" s="7" t="s">
        <v>13</v>
      </c>
      <c r="H262" s="7" t="s">
        <v>3226</v>
      </c>
      <c r="I262" s="7">
        <v>242.35200000000003</v>
      </c>
      <c r="J262" s="7">
        <v>3</v>
      </c>
      <c r="K262" s="7">
        <v>0.2</v>
      </c>
      <c r="L262" s="15">
        <v>15.147000000000006</v>
      </c>
      <c r="M262" s="19">
        <f t="shared" si="16"/>
        <v>2017</v>
      </c>
      <c r="N262" s="19">
        <f t="shared" si="17"/>
        <v>7</v>
      </c>
      <c r="O262" s="19">
        <f t="shared" si="18"/>
        <v>29</v>
      </c>
      <c r="P262" s="12">
        <f>'Furniture Label'!$B$6</f>
        <v>249479.0324058788</v>
      </c>
      <c r="Q262" s="12">
        <f>VLOOKUP(N262,'Furniture Label'!$E$1:$F$13,2,FALSE)</f>
        <v>37563.989999999991</v>
      </c>
      <c r="R262" s="12">
        <f>VLOOKUP(O262,'Furniture Label'!$H$1:$K$54,2,FALSE)</f>
        <v>7141.107</v>
      </c>
      <c r="S262" s="34">
        <f>VLOOKUP(O262,'Furniture Label'!$H$1:$K$54,3,FALSE)</f>
        <v>70</v>
      </c>
      <c r="T262" s="34">
        <f>VLOOKUP(O262,'Furniture Label'!$H$1:$K$54,4,FALSE)</f>
        <v>16</v>
      </c>
      <c r="U262" s="49">
        <f t="shared" si="19"/>
        <v>264.22005555555558</v>
      </c>
    </row>
    <row r="263" spans="1:21" x14ac:dyDescent="0.45">
      <c r="A263" s="9">
        <v>42933</v>
      </c>
      <c r="B263" s="9">
        <v>42938</v>
      </c>
      <c r="C263" s="7" t="s">
        <v>9</v>
      </c>
      <c r="D263" s="7" t="s">
        <v>442</v>
      </c>
      <c r="E263" s="7" t="s">
        <v>28</v>
      </c>
      <c r="F263" s="7" t="s">
        <v>12</v>
      </c>
      <c r="G263" s="7" t="s">
        <v>13</v>
      </c>
      <c r="H263" s="7" t="s">
        <v>3228</v>
      </c>
      <c r="I263" s="7">
        <v>7.9040000000000008</v>
      </c>
      <c r="J263" s="7">
        <v>2</v>
      </c>
      <c r="K263" s="7">
        <v>0.2</v>
      </c>
      <c r="L263" s="15">
        <v>2.1736000000000004</v>
      </c>
      <c r="M263" s="19">
        <f t="shared" si="16"/>
        <v>2017</v>
      </c>
      <c r="N263" s="19">
        <f t="shared" si="17"/>
        <v>7</v>
      </c>
      <c r="O263" s="19">
        <f t="shared" si="18"/>
        <v>29</v>
      </c>
      <c r="P263" s="12">
        <f>'Furniture Label'!$B$6</f>
        <v>249479.0324058788</v>
      </c>
      <c r="Q263" s="12">
        <f>VLOOKUP(N263,'Furniture Label'!$E$1:$F$13,2,FALSE)</f>
        <v>37563.989999999991</v>
      </c>
      <c r="R263" s="12">
        <f>VLOOKUP(O263,'Furniture Label'!$H$1:$K$54,2,FALSE)</f>
        <v>7141.107</v>
      </c>
      <c r="S263" s="34">
        <f>VLOOKUP(O263,'Furniture Label'!$H$1:$K$54,3,FALSE)</f>
        <v>70</v>
      </c>
      <c r="T263" s="34">
        <f>VLOOKUP(O263,'Furniture Label'!$H$1:$K$54,4,FALSE)</f>
        <v>16</v>
      </c>
      <c r="U263" s="49">
        <f t="shared" si="19"/>
        <v>264.22005555555558</v>
      </c>
    </row>
    <row r="264" spans="1:21" x14ac:dyDescent="0.45">
      <c r="A264" s="9">
        <v>42933</v>
      </c>
      <c r="B264" s="9">
        <v>42939</v>
      </c>
      <c r="C264" s="7" t="s">
        <v>52</v>
      </c>
      <c r="D264" s="7" t="s">
        <v>2871</v>
      </c>
      <c r="E264" s="7" t="s">
        <v>139</v>
      </c>
      <c r="F264" s="7" t="s">
        <v>79</v>
      </c>
      <c r="G264" s="7" t="s">
        <v>13</v>
      </c>
      <c r="H264" s="7" t="s">
        <v>3228</v>
      </c>
      <c r="I264" s="7">
        <v>39.08</v>
      </c>
      <c r="J264" s="7">
        <v>4</v>
      </c>
      <c r="K264" s="7">
        <v>0</v>
      </c>
      <c r="L264" s="15">
        <v>14.459599999999998</v>
      </c>
      <c r="M264" s="19">
        <f t="shared" si="16"/>
        <v>2017</v>
      </c>
      <c r="N264" s="19">
        <f t="shared" si="17"/>
        <v>7</v>
      </c>
      <c r="O264" s="19">
        <f t="shared" si="18"/>
        <v>29</v>
      </c>
      <c r="P264" s="12">
        <f>'Furniture Label'!$B$6</f>
        <v>249479.0324058788</v>
      </c>
      <c r="Q264" s="12">
        <f>VLOOKUP(N264,'Furniture Label'!$E$1:$F$13,2,FALSE)</f>
        <v>37563.989999999991</v>
      </c>
      <c r="R264" s="12">
        <f>VLOOKUP(O264,'Furniture Label'!$H$1:$K$54,2,FALSE)</f>
        <v>7141.107</v>
      </c>
      <c r="S264" s="34">
        <f>VLOOKUP(O264,'Furniture Label'!$H$1:$K$54,3,FALSE)</f>
        <v>70</v>
      </c>
      <c r="T264" s="34">
        <f>VLOOKUP(O264,'Furniture Label'!$H$1:$K$54,4,FALSE)</f>
        <v>16</v>
      </c>
      <c r="U264" s="49">
        <f t="shared" si="19"/>
        <v>264.22005555555558</v>
      </c>
    </row>
    <row r="265" spans="1:21" x14ac:dyDescent="0.45">
      <c r="A265" s="9">
        <v>42933</v>
      </c>
      <c r="B265" s="9">
        <v>42935</v>
      </c>
      <c r="C265" s="7" t="s">
        <v>18</v>
      </c>
      <c r="D265" s="7" t="s">
        <v>2516</v>
      </c>
      <c r="E265" s="7" t="s">
        <v>20</v>
      </c>
      <c r="F265" s="7" t="s">
        <v>21</v>
      </c>
      <c r="G265" s="7" t="s">
        <v>13</v>
      </c>
      <c r="H265" s="7" t="s">
        <v>14</v>
      </c>
      <c r="I265" s="7">
        <v>1194.165</v>
      </c>
      <c r="J265" s="7">
        <v>5</v>
      </c>
      <c r="K265" s="7">
        <v>0.15</v>
      </c>
      <c r="L265" s="15">
        <v>210.73499999999993</v>
      </c>
      <c r="M265" s="19">
        <f t="shared" si="16"/>
        <v>2017</v>
      </c>
      <c r="N265" s="19">
        <f t="shared" si="17"/>
        <v>7</v>
      </c>
      <c r="O265" s="19">
        <f t="shared" si="18"/>
        <v>29</v>
      </c>
      <c r="P265" s="12">
        <f>'Furniture Label'!$B$6</f>
        <v>249479.0324058788</v>
      </c>
      <c r="Q265" s="12">
        <f>VLOOKUP(N265,'Furniture Label'!$E$1:$F$13,2,FALSE)</f>
        <v>37563.989999999991</v>
      </c>
      <c r="R265" s="12">
        <f>VLOOKUP(O265,'Furniture Label'!$H$1:$K$54,2,FALSE)</f>
        <v>7141.107</v>
      </c>
      <c r="S265" s="34">
        <f>VLOOKUP(O265,'Furniture Label'!$H$1:$K$54,3,FALSE)</f>
        <v>70</v>
      </c>
      <c r="T265" s="34">
        <f>VLOOKUP(O265,'Furniture Label'!$H$1:$K$54,4,FALSE)</f>
        <v>16</v>
      </c>
      <c r="U265" s="49">
        <f t="shared" si="19"/>
        <v>264.22005555555558</v>
      </c>
    </row>
    <row r="266" spans="1:21" x14ac:dyDescent="0.45">
      <c r="A266" s="9">
        <v>42934</v>
      </c>
      <c r="B266" s="9">
        <v>42939</v>
      </c>
      <c r="C266" s="7" t="s">
        <v>9</v>
      </c>
      <c r="D266" s="7" t="s">
        <v>271</v>
      </c>
      <c r="E266" s="7" t="s">
        <v>160</v>
      </c>
      <c r="F266" s="7" t="s">
        <v>21</v>
      </c>
      <c r="G266" s="7" t="s">
        <v>13</v>
      </c>
      <c r="H266" s="7" t="s">
        <v>29</v>
      </c>
      <c r="I266" s="7">
        <v>801.59999999999991</v>
      </c>
      <c r="J266" s="7">
        <v>5</v>
      </c>
      <c r="K266" s="7">
        <v>0.5</v>
      </c>
      <c r="L266" s="15">
        <v>-448.89599999999996</v>
      </c>
      <c r="M266" s="19">
        <f t="shared" si="16"/>
        <v>2017</v>
      </c>
      <c r="N266" s="19">
        <f t="shared" si="17"/>
        <v>7</v>
      </c>
      <c r="O266" s="19">
        <f t="shared" si="18"/>
        <v>29</v>
      </c>
      <c r="P266" s="12">
        <f>'Furniture Label'!$B$6</f>
        <v>249479.0324058788</v>
      </c>
      <c r="Q266" s="12">
        <f>VLOOKUP(N266,'Furniture Label'!$E$1:$F$13,2,FALSE)</f>
        <v>37563.989999999991</v>
      </c>
      <c r="R266" s="12">
        <f>VLOOKUP(O266,'Furniture Label'!$H$1:$K$54,2,FALSE)</f>
        <v>7141.107</v>
      </c>
      <c r="S266" s="34">
        <f>VLOOKUP(O266,'Furniture Label'!$H$1:$K$54,3,FALSE)</f>
        <v>70</v>
      </c>
      <c r="T266" s="34">
        <f>VLOOKUP(O266,'Furniture Label'!$H$1:$K$54,4,FALSE)</f>
        <v>16</v>
      </c>
      <c r="U266" s="49">
        <f t="shared" si="19"/>
        <v>264.22005555555558</v>
      </c>
    </row>
    <row r="267" spans="1:21" x14ac:dyDescent="0.45">
      <c r="A267" s="9">
        <v>42934</v>
      </c>
      <c r="B267" s="9">
        <v>42939</v>
      </c>
      <c r="C267" s="7" t="s">
        <v>9</v>
      </c>
      <c r="D267" s="7" t="s">
        <v>271</v>
      </c>
      <c r="E267" s="7" t="s">
        <v>160</v>
      </c>
      <c r="F267" s="7" t="s">
        <v>21</v>
      </c>
      <c r="G267" s="7" t="s">
        <v>13</v>
      </c>
      <c r="H267" s="7" t="s">
        <v>3226</v>
      </c>
      <c r="I267" s="7">
        <v>161.56800000000001</v>
      </c>
      <c r="J267" s="7">
        <v>2</v>
      </c>
      <c r="K267" s="7">
        <v>0.2</v>
      </c>
      <c r="L267" s="15">
        <v>10.098000000000006</v>
      </c>
      <c r="M267" s="19">
        <f t="shared" si="16"/>
        <v>2017</v>
      </c>
      <c r="N267" s="19">
        <f t="shared" si="17"/>
        <v>7</v>
      </c>
      <c r="O267" s="19">
        <f t="shared" si="18"/>
        <v>29</v>
      </c>
      <c r="P267" s="12">
        <f>'Furniture Label'!$B$6</f>
        <v>249479.0324058788</v>
      </c>
      <c r="Q267" s="12">
        <f>VLOOKUP(N267,'Furniture Label'!$E$1:$F$13,2,FALSE)</f>
        <v>37563.989999999991</v>
      </c>
      <c r="R267" s="12">
        <f>VLOOKUP(O267,'Furniture Label'!$H$1:$K$54,2,FALSE)</f>
        <v>7141.107</v>
      </c>
      <c r="S267" s="34">
        <f>VLOOKUP(O267,'Furniture Label'!$H$1:$K$54,3,FALSE)</f>
        <v>70</v>
      </c>
      <c r="T267" s="34">
        <f>VLOOKUP(O267,'Furniture Label'!$H$1:$K$54,4,FALSE)</f>
        <v>16</v>
      </c>
      <c r="U267" s="49">
        <f t="shared" si="19"/>
        <v>264.22005555555558</v>
      </c>
    </row>
    <row r="268" spans="1:21" x14ac:dyDescent="0.45">
      <c r="A268" s="9">
        <v>42934</v>
      </c>
      <c r="B268" s="9">
        <v>42939</v>
      </c>
      <c r="C268" s="7" t="s">
        <v>9</v>
      </c>
      <c r="D268" s="7" t="s">
        <v>271</v>
      </c>
      <c r="E268" s="7" t="s">
        <v>160</v>
      </c>
      <c r="F268" s="7" t="s">
        <v>21</v>
      </c>
      <c r="G268" s="7" t="s">
        <v>13</v>
      </c>
      <c r="H268" s="7" t="s">
        <v>3226</v>
      </c>
      <c r="I268" s="7">
        <v>311.97600000000006</v>
      </c>
      <c r="J268" s="7">
        <v>3</v>
      </c>
      <c r="K268" s="7">
        <v>0.2</v>
      </c>
      <c r="L268" s="15">
        <v>-42.89670000000001</v>
      </c>
      <c r="M268" s="19">
        <f t="shared" si="16"/>
        <v>2017</v>
      </c>
      <c r="N268" s="19">
        <f t="shared" si="17"/>
        <v>7</v>
      </c>
      <c r="O268" s="19">
        <f t="shared" si="18"/>
        <v>29</v>
      </c>
      <c r="P268" s="12">
        <f>'Furniture Label'!$B$6</f>
        <v>249479.0324058788</v>
      </c>
      <c r="Q268" s="12">
        <f>VLOOKUP(N268,'Furniture Label'!$E$1:$F$13,2,FALSE)</f>
        <v>37563.989999999991</v>
      </c>
      <c r="R268" s="12">
        <f>VLOOKUP(O268,'Furniture Label'!$H$1:$K$54,2,FALSE)</f>
        <v>7141.107</v>
      </c>
      <c r="S268" s="34">
        <f>VLOOKUP(O268,'Furniture Label'!$H$1:$K$54,3,FALSE)</f>
        <v>70</v>
      </c>
      <c r="T268" s="34">
        <f>VLOOKUP(O268,'Furniture Label'!$H$1:$K$54,4,FALSE)</f>
        <v>16</v>
      </c>
      <c r="U268" s="49">
        <f t="shared" si="19"/>
        <v>264.22005555555558</v>
      </c>
    </row>
    <row r="269" spans="1:21" x14ac:dyDescent="0.45">
      <c r="A269" s="9">
        <v>42934</v>
      </c>
      <c r="B269" s="9">
        <v>42939</v>
      </c>
      <c r="C269" s="7" t="s">
        <v>9</v>
      </c>
      <c r="D269" s="7" t="s">
        <v>77</v>
      </c>
      <c r="E269" s="7" t="s">
        <v>78</v>
      </c>
      <c r="F269" s="7" t="s">
        <v>79</v>
      </c>
      <c r="G269" s="7" t="s">
        <v>13</v>
      </c>
      <c r="H269" s="7" t="s">
        <v>3226</v>
      </c>
      <c r="I269" s="7">
        <v>198.744</v>
      </c>
      <c r="J269" s="7">
        <v>4</v>
      </c>
      <c r="K269" s="7">
        <v>0.3</v>
      </c>
      <c r="L269" s="15">
        <v>-14.195999999999984</v>
      </c>
      <c r="M269" s="19">
        <f t="shared" si="16"/>
        <v>2017</v>
      </c>
      <c r="N269" s="19">
        <f t="shared" si="17"/>
        <v>7</v>
      </c>
      <c r="O269" s="19">
        <f t="shared" si="18"/>
        <v>29</v>
      </c>
      <c r="P269" s="12">
        <f>'Furniture Label'!$B$6</f>
        <v>249479.0324058788</v>
      </c>
      <c r="Q269" s="12">
        <f>VLOOKUP(N269,'Furniture Label'!$E$1:$F$13,2,FALSE)</f>
        <v>37563.989999999991</v>
      </c>
      <c r="R269" s="12">
        <f>VLOOKUP(O269,'Furniture Label'!$H$1:$K$54,2,FALSE)</f>
        <v>7141.107</v>
      </c>
      <c r="S269" s="34">
        <f>VLOOKUP(O269,'Furniture Label'!$H$1:$K$54,3,FALSE)</f>
        <v>70</v>
      </c>
      <c r="T269" s="34">
        <f>VLOOKUP(O269,'Furniture Label'!$H$1:$K$54,4,FALSE)</f>
        <v>16</v>
      </c>
      <c r="U269" s="49">
        <f t="shared" si="19"/>
        <v>264.22005555555558</v>
      </c>
    </row>
    <row r="270" spans="1:21" x14ac:dyDescent="0.45">
      <c r="A270" s="9">
        <v>42936</v>
      </c>
      <c r="B270" s="9">
        <v>42942</v>
      </c>
      <c r="C270" s="7" t="s">
        <v>9</v>
      </c>
      <c r="D270" s="7" t="s">
        <v>156</v>
      </c>
      <c r="E270" s="7" t="s">
        <v>110</v>
      </c>
      <c r="F270" s="7" t="s">
        <v>55</v>
      </c>
      <c r="G270" s="7" t="s">
        <v>13</v>
      </c>
      <c r="H270" s="7" t="s">
        <v>3228</v>
      </c>
      <c r="I270" s="7">
        <v>8.7919999999999998</v>
      </c>
      <c r="J270" s="7">
        <v>1</v>
      </c>
      <c r="K270" s="7">
        <v>0.6</v>
      </c>
      <c r="L270" s="15">
        <v>-5.7148000000000003</v>
      </c>
      <c r="M270" s="19">
        <f t="shared" si="16"/>
        <v>2017</v>
      </c>
      <c r="N270" s="19">
        <f t="shared" si="17"/>
        <v>7</v>
      </c>
      <c r="O270" s="19">
        <f t="shared" si="18"/>
        <v>29</v>
      </c>
      <c r="P270" s="12">
        <f>'Furniture Label'!$B$6</f>
        <v>249479.0324058788</v>
      </c>
      <c r="Q270" s="12">
        <f>VLOOKUP(N270,'Furniture Label'!$E$1:$F$13,2,FALSE)</f>
        <v>37563.989999999991</v>
      </c>
      <c r="R270" s="12">
        <f>VLOOKUP(O270,'Furniture Label'!$H$1:$K$54,2,FALSE)</f>
        <v>7141.107</v>
      </c>
      <c r="S270" s="34">
        <f>VLOOKUP(O270,'Furniture Label'!$H$1:$K$54,3,FALSE)</f>
        <v>70</v>
      </c>
      <c r="T270" s="34">
        <f>VLOOKUP(O270,'Furniture Label'!$H$1:$K$54,4,FALSE)</f>
        <v>16</v>
      </c>
      <c r="U270" s="49">
        <f t="shared" si="19"/>
        <v>264.22005555555558</v>
      </c>
    </row>
    <row r="271" spans="1:21" x14ac:dyDescent="0.45">
      <c r="A271" s="9">
        <v>42936</v>
      </c>
      <c r="B271" s="9">
        <v>42941</v>
      </c>
      <c r="C271" s="7" t="s">
        <v>18</v>
      </c>
      <c r="D271" s="7" t="s">
        <v>2251</v>
      </c>
      <c r="E271" s="7" t="s">
        <v>2252</v>
      </c>
      <c r="F271" s="7" t="s">
        <v>55</v>
      </c>
      <c r="G271" s="7" t="s">
        <v>13</v>
      </c>
      <c r="H271" s="7" t="s">
        <v>3226</v>
      </c>
      <c r="I271" s="7">
        <v>182.94</v>
      </c>
      <c r="J271" s="7">
        <v>3</v>
      </c>
      <c r="K271" s="7">
        <v>0</v>
      </c>
      <c r="L271" s="15">
        <v>27.440999999999995</v>
      </c>
      <c r="M271" s="19">
        <f t="shared" si="16"/>
        <v>2017</v>
      </c>
      <c r="N271" s="19">
        <f t="shared" si="17"/>
        <v>7</v>
      </c>
      <c r="O271" s="19">
        <f t="shared" si="18"/>
        <v>29</v>
      </c>
      <c r="P271" s="12">
        <f>'Furniture Label'!$B$6</f>
        <v>249479.0324058788</v>
      </c>
      <c r="Q271" s="12">
        <f>VLOOKUP(N271,'Furniture Label'!$E$1:$F$13,2,FALSE)</f>
        <v>37563.989999999991</v>
      </c>
      <c r="R271" s="12">
        <f>VLOOKUP(O271,'Furniture Label'!$H$1:$K$54,2,FALSE)</f>
        <v>7141.107</v>
      </c>
      <c r="S271" s="34">
        <f>VLOOKUP(O271,'Furniture Label'!$H$1:$K$54,3,FALSE)</f>
        <v>70</v>
      </c>
      <c r="T271" s="34">
        <f>VLOOKUP(O271,'Furniture Label'!$H$1:$K$54,4,FALSE)</f>
        <v>16</v>
      </c>
      <c r="U271" s="49">
        <f t="shared" si="19"/>
        <v>264.22005555555558</v>
      </c>
    </row>
    <row r="272" spans="1:21" x14ac:dyDescent="0.45">
      <c r="A272" s="9">
        <v>42936</v>
      </c>
      <c r="B272" s="9">
        <v>42941</v>
      </c>
      <c r="C272" s="7" t="s">
        <v>18</v>
      </c>
      <c r="D272" s="7" t="s">
        <v>138</v>
      </c>
      <c r="E272" s="7" t="s">
        <v>139</v>
      </c>
      <c r="F272" s="7" t="s">
        <v>79</v>
      </c>
      <c r="G272" s="7" t="s">
        <v>13</v>
      </c>
      <c r="H272" s="7" t="s">
        <v>3226</v>
      </c>
      <c r="I272" s="7">
        <v>163.76400000000001</v>
      </c>
      <c r="J272" s="7">
        <v>2</v>
      </c>
      <c r="K272" s="7">
        <v>0.1</v>
      </c>
      <c r="L272" s="15">
        <v>25.474399999999999</v>
      </c>
      <c r="M272" s="19">
        <f t="shared" si="16"/>
        <v>2017</v>
      </c>
      <c r="N272" s="19">
        <f t="shared" si="17"/>
        <v>7</v>
      </c>
      <c r="O272" s="19">
        <f t="shared" si="18"/>
        <v>29</v>
      </c>
      <c r="P272" s="12">
        <f>'Furniture Label'!$B$6</f>
        <v>249479.0324058788</v>
      </c>
      <c r="Q272" s="12">
        <f>VLOOKUP(N272,'Furniture Label'!$E$1:$F$13,2,FALSE)</f>
        <v>37563.989999999991</v>
      </c>
      <c r="R272" s="12">
        <f>VLOOKUP(O272,'Furniture Label'!$H$1:$K$54,2,FALSE)</f>
        <v>7141.107</v>
      </c>
      <c r="S272" s="34">
        <f>VLOOKUP(O272,'Furniture Label'!$H$1:$K$54,3,FALSE)</f>
        <v>70</v>
      </c>
      <c r="T272" s="34">
        <f>VLOOKUP(O272,'Furniture Label'!$H$1:$K$54,4,FALSE)</f>
        <v>16</v>
      </c>
      <c r="U272" s="49">
        <f t="shared" si="19"/>
        <v>264.22005555555558</v>
      </c>
    </row>
    <row r="273" spans="1:21" x14ac:dyDescent="0.45">
      <c r="A273" s="9">
        <v>42936</v>
      </c>
      <c r="B273" s="9">
        <v>42941</v>
      </c>
      <c r="C273" s="7" t="s">
        <v>18</v>
      </c>
      <c r="D273" s="7" t="s">
        <v>138</v>
      </c>
      <c r="E273" s="7" t="s">
        <v>139</v>
      </c>
      <c r="F273" s="7" t="s">
        <v>79</v>
      </c>
      <c r="G273" s="7" t="s">
        <v>13</v>
      </c>
      <c r="H273" s="7" t="s">
        <v>3228</v>
      </c>
      <c r="I273" s="7">
        <v>183.92</v>
      </c>
      <c r="J273" s="7">
        <v>4</v>
      </c>
      <c r="K273" s="7">
        <v>0</v>
      </c>
      <c r="L273" s="15">
        <v>31.266399999999976</v>
      </c>
      <c r="M273" s="19">
        <f t="shared" si="16"/>
        <v>2017</v>
      </c>
      <c r="N273" s="19">
        <f t="shared" si="17"/>
        <v>7</v>
      </c>
      <c r="O273" s="19">
        <f t="shared" si="18"/>
        <v>29</v>
      </c>
      <c r="P273" s="12">
        <f>'Furniture Label'!$B$6</f>
        <v>249479.0324058788</v>
      </c>
      <c r="Q273" s="12">
        <f>VLOOKUP(N273,'Furniture Label'!$E$1:$F$13,2,FALSE)</f>
        <v>37563.989999999991</v>
      </c>
      <c r="R273" s="12">
        <f>VLOOKUP(O273,'Furniture Label'!$H$1:$K$54,2,FALSE)</f>
        <v>7141.107</v>
      </c>
      <c r="S273" s="34">
        <f>VLOOKUP(O273,'Furniture Label'!$H$1:$K$54,3,FALSE)</f>
        <v>70</v>
      </c>
      <c r="T273" s="34">
        <f>VLOOKUP(O273,'Furniture Label'!$H$1:$K$54,4,FALSE)</f>
        <v>16</v>
      </c>
      <c r="U273" s="49">
        <f t="shared" si="19"/>
        <v>264.22005555555558</v>
      </c>
    </row>
    <row r="274" spans="1:21" x14ac:dyDescent="0.45">
      <c r="A274" s="9">
        <v>42937</v>
      </c>
      <c r="B274" s="9">
        <v>42943</v>
      </c>
      <c r="C274" s="7" t="s">
        <v>9</v>
      </c>
      <c r="D274" s="7" t="s">
        <v>929</v>
      </c>
      <c r="E274" s="7" t="s">
        <v>165</v>
      </c>
      <c r="F274" s="7" t="s">
        <v>12</v>
      </c>
      <c r="G274" s="7" t="s">
        <v>13</v>
      </c>
      <c r="H274" s="7" t="s">
        <v>3228</v>
      </c>
      <c r="I274" s="7">
        <v>8.8000000000000007</v>
      </c>
      <c r="J274" s="7">
        <v>5</v>
      </c>
      <c r="K274" s="7">
        <v>0</v>
      </c>
      <c r="L274" s="15">
        <v>3.8720000000000003</v>
      </c>
      <c r="M274" s="19">
        <f t="shared" si="16"/>
        <v>2017</v>
      </c>
      <c r="N274" s="19">
        <f t="shared" si="17"/>
        <v>7</v>
      </c>
      <c r="O274" s="19">
        <f t="shared" si="18"/>
        <v>29</v>
      </c>
      <c r="P274" s="12">
        <f>'Furniture Label'!$B$6</f>
        <v>249479.0324058788</v>
      </c>
      <c r="Q274" s="12">
        <f>VLOOKUP(N274,'Furniture Label'!$E$1:$F$13,2,FALSE)</f>
        <v>37563.989999999991</v>
      </c>
      <c r="R274" s="12">
        <f>VLOOKUP(O274,'Furniture Label'!$H$1:$K$54,2,FALSE)</f>
        <v>7141.107</v>
      </c>
      <c r="S274" s="34">
        <f>VLOOKUP(O274,'Furniture Label'!$H$1:$K$54,3,FALSE)</f>
        <v>70</v>
      </c>
      <c r="T274" s="34">
        <f>VLOOKUP(O274,'Furniture Label'!$H$1:$K$54,4,FALSE)</f>
        <v>16</v>
      </c>
      <c r="U274" s="49">
        <f t="shared" si="19"/>
        <v>264.22005555555558</v>
      </c>
    </row>
    <row r="275" spans="1:21" x14ac:dyDescent="0.45">
      <c r="A275" s="9">
        <v>42937</v>
      </c>
      <c r="B275" s="9">
        <v>42943</v>
      </c>
      <c r="C275" s="7" t="s">
        <v>9</v>
      </c>
      <c r="D275" s="7" t="s">
        <v>929</v>
      </c>
      <c r="E275" s="7" t="s">
        <v>165</v>
      </c>
      <c r="F275" s="7" t="s">
        <v>12</v>
      </c>
      <c r="G275" s="7" t="s">
        <v>13</v>
      </c>
      <c r="H275" s="7" t="s">
        <v>14</v>
      </c>
      <c r="I275" s="7">
        <v>302.94</v>
      </c>
      <c r="J275" s="7">
        <v>3</v>
      </c>
      <c r="K275" s="7">
        <v>0</v>
      </c>
      <c r="L275" s="15">
        <v>69.67619999999998</v>
      </c>
      <c r="M275" s="19">
        <f t="shared" si="16"/>
        <v>2017</v>
      </c>
      <c r="N275" s="19">
        <f t="shared" si="17"/>
        <v>7</v>
      </c>
      <c r="O275" s="19">
        <f t="shared" si="18"/>
        <v>29</v>
      </c>
      <c r="P275" s="12">
        <f>'Furniture Label'!$B$6</f>
        <v>249479.0324058788</v>
      </c>
      <c r="Q275" s="12">
        <f>VLOOKUP(N275,'Furniture Label'!$E$1:$F$13,2,FALSE)</f>
        <v>37563.989999999991</v>
      </c>
      <c r="R275" s="12">
        <f>VLOOKUP(O275,'Furniture Label'!$H$1:$K$54,2,FALSE)</f>
        <v>7141.107</v>
      </c>
      <c r="S275" s="34">
        <f>VLOOKUP(O275,'Furniture Label'!$H$1:$K$54,3,FALSE)</f>
        <v>70</v>
      </c>
      <c r="T275" s="34">
        <f>VLOOKUP(O275,'Furniture Label'!$H$1:$K$54,4,FALSE)</f>
        <v>16</v>
      </c>
      <c r="U275" s="49">
        <f t="shared" si="19"/>
        <v>264.22005555555558</v>
      </c>
    </row>
    <row r="276" spans="1:21" x14ac:dyDescent="0.45">
      <c r="A276" s="9">
        <v>42937</v>
      </c>
      <c r="B276" s="9">
        <v>42941</v>
      </c>
      <c r="C276" s="7" t="s">
        <v>9</v>
      </c>
      <c r="D276" s="7" t="s">
        <v>466</v>
      </c>
      <c r="E276" s="7" t="s">
        <v>20</v>
      </c>
      <c r="F276" s="7" t="s">
        <v>21</v>
      </c>
      <c r="G276" s="7" t="s">
        <v>13</v>
      </c>
      <c r="H276" s="7" t="s">
        <v>3226</v>
      </c>
      <c r="I276" s="7">
        <v>225.29600000000002</v>
      </c>
      <c r="J276" s="7">
        <v>2</v>
      </c>
      <c r="K276" s="7">
        <v>0.2</v>
      </c>
      <c r="L276" s="15">
        <v>22.529599999999995</v>
      </c>
      <c r="M276" s="19">
        <f t="shared" si="16"/>
        <v>2017</v>
      </c>
      <c r="N276" s="19">
        <f t="shared" si="17"/>
        <v>7</v>
      </c>
      <c r="O276" s="19">
        <f t="shared" si="18"/>
        <v>29</v>
      </c>
      <c r="P276" s="12">
        <f>'Furniture Label'!$B$6</f>
        <v>249479.0324058788</v>
      </c>
      <c r="Q276" s="12">
        <f>VLOOKUP(N276,'Furniture Label'!$E$1:$F$13,2,FALSE)</f>
        <v>37563.989999999991</v>
      </c>
      <c r="R276" s="12">
        <f>VLOOKUP(O276,'Furniture Label'!$H$1:$K$54,2,FALSE)</f>
        <v>7141.107</v>
      </c>
      <c r="S276" s="34">
        <f>VLOOKUP(O276,'Furniture Label'!$H$1:$K$54,3,FALSE)</f>
        <v>70</v>
      </c>
      <c r="T276" s="34">
        <f>VLOOKUP(O276,'Furniture Label'!$H$1:$K$54,4,FALSE)</f>
        <v>16</v>
      </c>
      <c r="U276" s="49">
        <f t="shared" si="19"/>
        <v>264.22005555555558</v>
      </c>
    </row>
    <row r="277" spans="1:21" x14ac:dyDescent="0.45">
      <c r="A277" s="9">
        <v>42937</v>
      </c>
      <c r="B277" s="9">
        <v>42941</v>
      </c>
      <c r="C277" s="7" t="s">
        <v>9</v>
      </c>
      <c r="D277" s="7" t="s">
        <v>2544</v>
      </c>
      <c r="E277" s="7" t="s">
        <v>54</v>
      </c>
      <c r="F277" s="7" t="s">
        <v>55</v>
      </c>
      <c r="G277" s="7" t="s">
        <v>13</v>
      </c>
      <c r="H277" s="7" t="s">
        <v>29</v>
      </c>
      <c r="I277" s="7">
        <v>124.404</v>
      </c>
      <c r="J277" s="7">
        <v>4</v>
      </c>
      <c r="K277" s="7">
        <v>0.3</v>
      </c>
      <c r="L277" s="15">
        <v>-21.3264</v>
      </c>
      <c r="M277" s="19">
        <f t="shared" si="16"/>
        <v>2017</v>
      </c>
      <c r="N277" s="19">
        <f t="shared" si="17"/>
        <v>7</v>
      </c>
      <c r="O277" s="19">
        <f t="shared" si="18"/>
        <v>29</v>
      </c>
      <c r="P277" s="12">
        <f>'Furniture Label'!$B$6</f>
        <v>249479.0324058788</v>
      </c>
      <c r="Q277" s="12">
        <f>VLOOKUP(N277,'Furniture Label'!$E$1:$F$13,2,FALSE)</f>
        <v>37563.989999999991</v>
      </c>
      <c r="R277" s="12">
        <f>VLOOKUP(O277,'Furniture Label'!$H$1:$K$54,2,FALSE)</f>
        <v>7141.107</v>
      </c>
      <c r="S277" s="34">
        <f>VLOOKUP(O277,'Furniture Label'!$H$1:$K$54,3,FALSE)</f>
        <v>70</v>
      </c>
      <c r="T277" s="34">
        <f>VLOOKUP(O277,'Furniture Label'!$H$1:$K$54,4,FALSE)</f>
        <v>16</v>
      </c>
      <c r="U277" s="49">
        <f t="shared" si="19"/>
        <v>264.22005555555558</v>
      </c>
    </row>
    <row r="278" spans="1:21" x14ac:dyDescent="0.45">
      <c r="A278" s="9">
        <v>42938</v>
      </c>
      <c r="B278" s="9">
        <v>42943</v>
      </c>
      <c r="C278" s="7" t="s">
        <v>9</v>
      </c>
      <c r="D278" s="7" t="s">
        <v>156</v>
      </c>
      <c r="E278" s="7" t="s">
        <v>110</v>
      </c>
      <c r="F278" s="7" t="s">
        <v>55</v>
      </c>
      <c r="G278" s="7" t="s">
        <v>13</v>
      </c>
      <c r="H278" s="7" t="s">
        <v>3226</v>
      </c>
      <c r="I278" s="7">
        <v>526.34399999999994</v>
      </c>
      <c r="J278" s="7">
        <v>4</v>
      </c>
      <c r="K278" s="7">
        <v>0.3</v>
      </c>
      <c r="L278" s="15">
        <v>-75.191999999999979</v>
      </c>
      <c r="M278" s="19">
        <f t="shared" si="16"/>
        <v>2017</v>
      </c>
      <c r="N278" s="19">
        <f t="shared" si="17"/>
        <v>7</v>
      </c>
      <c r="O278" s="19">
        <f t="shared" si="18"/>
        <v>29</v>
      </c>
      <c r="P278" s="12">
        <f>'Furniture Label'!$B$6</f>
        <v>249479.0324058788</v>
      </c>
      <c r="Q278" s="12">
        <f>VLOOKUP(N278,'Furniture Label'!$E$1:$F$13,2,FALSE)</f>
        <v>37563.989999999991</v>
      </c>
      <c r="R278" s="12">
        <f>VLOOKUP(O278,'Furniture Label'!$H$1:$K$54,2,FALSE)</f>
        <v>7141.107</v>
      </c>
      <c r="S278" s="34">
        <f>VLOOKUP(O278,'Furniture Label'!$H$1:$K$54,3,FALSE)</f>
        <v>70</v>
      </c>
      <c r="T278" s="34">
        <f>VLOOKUP(O278,'Furniture Label'!$H$1:$K$54,4,FALSE)</f>
        <v>16</v>
      </c>
      <c r="U278" s="49">
        <f t="shared" si="19"/>
        <v>264.22005555555558</v>
      </c>
    </row>
    <row r="279" spans="1:21" x14ac:dyDescent="0.45">
      <c r="A279" s="9">
        <v>42941</v>
      </c>
      <c r="B279" s="9">
        <v>42944</v>
      </c>
      <c r="C279" s="7" t="s">
        <v>9</v>
      </c>
      <c r="D279" s="7" t="s">
        <v>77</v>
      </c>
      <c r="E279" s="7" t="s">
        <v>78</v>
      </c>
      <c r="F279" s="7" t="s">
        <v>79</v>
      </c>
      <c r="G279" s="7" t="s">
        <v>13</v>
      </c>
      <c r="H279" s="7" t="s">
        <v>3228</v>
      </c>
      <c r="I279" s="7">
        <v>20.096000000000004</v>
      </c>
      <c r="J279" s="7">
        <v>4</v>
      </c>
      <c r="K279" s="7">
        <v>0.2</v>
      </c>
      <c r="L279" s="15">
        <v>3.0143999999999984</v>
      </c>
      <c r="M279" s="19">
        <f t="shared" si="16"/>
        <v>2017</v>
      </c>
      <c r="N279" s="19">
        <f t="shared" si="17"/>
        <v>7</v>
      </c>
      <c r="O279" s="19">
        <f t="shared" si="18"/>
        <v>30</v>
      </c>
      <c r="P279" s="12">
        <f>'Furniture Label'!$B$6</f>
        <v>249479.0324058788</v>
      </c>
      <c r="Q279" s="12">
        <f>VLOOKUP(N279,'Furniture Label'!$E$1:$F$13,2,FALSE)</f>
        <v>37563.989999999991</v>
      </c>
      <c r="R279" s="12">
        <f>VLOOKUP(O279,'Furniture Label'!$H$1:$K$54,2,FALSE)</f>
        <v>10401.907999999999</v>
      </c>
      <c r="S279" s="34">
        <f>VLOOKUP(O279,'Furniture Label'!$H$1:$K$54,3,FALSE)</f>
        <v>112</v>
      </c>
      <c r="T279" s="34">
        <f>VLOOKUP(O279,'Furniture Label'!$H$1:$K$54,4,FALSE)</f>
        <v>16</v>
      </c>
      <c r="U279" s="49">
        <f t="shared" si="19"/>
        <v>156.2432</v>
      </c>
    </row>
    <row r="280" spans="1:21" x14ac:dyDescent="0.45">
      <c r="A280" s="9">
        <v>42941</v>
      </c>
      <c r="B280" s="9">
        <v>42944</v>
      </c>
      <c r="C280" s="7" t="s">
        <v>9</v>
      </c>
      <c r="D280" s="7" t="s">
        <v>77</v>
      </c>
      <c r="E280" s="7" t="s">
        <v>78</v>
      </c>
      <c r="F280" s="7" t="s">
        <v>79</v>
      </c>
      <c r="G280" s="7" t="s">
        <v>13</v>
      </c>
      <c r="H280" s="7" t="s">
        <v>29</v>
      </c>
      <c r="I280" s="7">
        <v>138.58799999999999</v>
      </c>
      <c r="J280" s="7">
        <v>1</v>
      </c>
      <c r="K280" s="7">
        <v>0.4</v>
      </c>
      <c r="L280" s="15">
        <v>-34.646999999999991</v>
      </c>
      <c r="M280" s="19">
        <f t="shared" si="16"/>
        <v>2017</v>
      </c>
      <c r="N280" s="19">
        <f t="shared" si="17"/>
        <v>7</v>
      </c>
      <c r="O280" s="19">
        <f t="shared" si="18"/>
        <v>30</v>
      </c>
      <c r="P280" s="12">
        <f>'Furniture Label'!$B$6</f>
        <v>249479.0324058788</v>
      </c>
      <c r="Q280" s="12">
        <f>VLOOKUP(N280,'Furniture Label'!$E$1:$F$13,2,FALSE)</f>
        <v>37563.989999999991</v>
      </c>
      <c r="R280" s="12">
        <f>VLOOKUP(O280,'Furniture Label'!$H$1:$K$54,2,FALSE)</f>
        <v>10401.907999999999</v>
      </c>
      <c r="S280" s="34">
        <f>VLOOKUP(O280,'Furniture Label'!$H$1:$K$54,3,FALSE)</f>
        <v>112</v>
      </c>
      <c r="T280" s="34">
        <f>VLOOKUP(O280,'Furniture Label'!$H$1:$K$54,4,FALSE)</f>
        <v>16</v>
      </c>
      <c r="U280" s="49">
        <f t="shared" si="19"/>
        <v>156.2432</v>
      </c>
    </row>
    <row r="281" spans="1:21" x14ac:dyDescent="0.45">
      <c r="A281" s="9">
        <v>42941</v>
      </c>
      <c r="B281" s="9">
        <v>42943</v>
      </c>
      <c r="C281" s="7" t="s">
        <v>52</v>
      </c>
      <c r="D281" s="7" t="s">
        <v>402</v>
      </c>
      <c r="E281" s="7" t="s">
        <v>54</v>
      </c>
      <c r="F281" s="7" t="s">
        <v>55</v>
      </c>
      <c r="G281" s="7" t="s">
        <v>13</v>
      </c>
      <c r="H281" s="7" t="s">
        <v>29</v>
      </c>
      <c r="I281" s="7">
        <v>298.11599999999999</v>
      </c>
      <c r="J281" s="7">
        <v>6</v>
      </c>
      <c r="K281" s="7">
        <v>0.3</v>
      </c>
      <c r="L281" s="15">
        <v>-4.2588000000000363</v>
      </c>
      <c r="M281" s="19">
        <f t="shared" si="16"/>
        <v>2017</v>
      </c>
      <c r="N281" s="19">
        <f t="shared" si="17"/>
        <v>7</v>
      </c>
      <c r="O281" s="19">
        <f t="shared" si="18"/>
        <v>30</v>
      </c>
      <c r="P281" s="12">
        <f>'Furniture Label'!$B$6</f>
        <v>249479.0324058788</v>
      </c>
      <c r="Q281" s="12">
        <f>VLOOKUP(N281,'Furniture Label'!$E$1:$F$13,2,FALSE)</f>
        <v>37563.989999999991</v>
      </c>
      <c r="R281" s="12">
        <f>VLOOKUP(O281,'Furniture Label'!$H$1:$K$54,2,FALSE)</f>
        <v>10401.907999999999</v>
      </c>
      <c r="S281" s="34">
        <f>VLOOKUP(O281,'Furniture Label'!$H$1:$K$54,3,FALSE)</f>
        <v>112</v>
      </c>
      <c r="T281" s="34">
        <f>VLOOKUP(O281,'Furniture Label'!$H$1:$K$54,4,FALSE)</f>
        <v>16</v>
      </c>
      <c r="U281" s="49">
        <f t="shared" si="19"/>
        <v>156.2432</v>
      </c>
    </row>
    <row r="282" spans="1:21" x14ac:dyDescent="0.45">
      <c r="A282" s="9">
        <v>42942</v>
      </c>
      <c r="B282" s="9">
        <v>42948</v>
      </c>
      <c r="C282" s="7" t="s">
        <v>18</v>
      </c>
      <c r="D282" s="7" t="s">
        <v>19</v>
      </c>
      <c r="E282" s="7" t="s">
        <v>20</v>
      </c>
      <c r="F282" s="7" t="s">
        <v>21</v>
      </c>
      <c r="G282" s="7" t="s">
        <v>13</v>
      </c>
      <c r="H282" s="7" t="s">
        <v>3226</v>
      </c>
      <c r="I282" s="7">
        <v>362.35199999999998</v>
      </c>
      <c r="J282" s="7">
        <v>3</v>
      </c>
      <c r="K282" s="7">
        <v>0.2</v>
      </c>
      <c r="L282" s="15">
        <v>45.293999999999954</v>
      </c>
      <c r="M282" s="19">
        <f t="shared" si="16"/>
        <v>2017</v>
      </c>
      <c r="N282" s="19">
        <f t="shared" si="17"/>
        <v>7</v>
      </c>
      <c r="O282" s="19">
        <f t="shared" si="18"/>
        <v>30</v>
      </c>
      <c r="P282" s="12">
        <f>'Furniture Label'!$B$6</f>
        <v>249479.0324058788</v>
      </c>
      <c r="Q282" s="12">
        <f>VLOOKUP(N282,'Furniture Label'!$E$1:$F$13,2,FALSE)</f>
        <v>37563.989999999991</v>
      </c>
      <c r="R282" s="12">
        <f>VLOOKUP(O282,'Furniture Label'!$H$1:$K$54,2,FALSE)</f>
        <v>10401.907999999999</v>
      </c>
      <c r="S282" s="34">
        <f>VLOOKUP(O282,'Furniture Label'!$H$1:$K$54,3,FALSE)</f>
        <v>112</v>
      </c>
      <c r="T282" s="34">
        <f>VLOOKUP(O282,'Furniture Label'!$H$1:$K$54,4,FALSE)</f>
        <v>16</v>
      </c>
      <c r="U282" s="49">
        <f t="shared" si="19"/>
        <v>156.2432</v>
      </c>
    </row>
    <row r="283" spans="1:21" x14ac:dyDescent="0.45">
      <c r="A283" s="9">
        <v>42943</v>
      </c>
      <c r="B283" s="9">
        <v>42947</v>
      </c>
      <c r="C283" s="7" t="s">
        <v>9</v>
      </c>
      <c r="D283" s="7" t="s">
        <v>729</v>
      </c>
      <c r="E283" s="7" t="s">
        <v>28</v>
      </c>
      <c r="F283" s="7" t="s">
        <v>12</v>
      </c>
      <c r="G283" s="7" t="s">
        <v>13</v>
      </c>
      <c r="H283" s="7" t="s">
        <v>3228</v>
      </c>
      <c r="I283" s="7">
        <v>91.032000000000011</v>
      </c>
      <c r="J283" s="7">
        <v>3</v>
      </c>
      <c r="K283" s="7">
        <v>0.2</v>
      </c>
      <c r="L283" s="15">
        <v>-2.2758000000000109</v>
      </c>
      <c r="M283" s="19">
        <f t="shared" si="16"/>
        <v>2017</v>
      </c>
      <c r="N283" s="19">
        <f t="shared" si="17"/>
        <v>7</v>
      </c>
      <c r="O283" s="19">
        <f t="shared" si="18"/>
        <v>30</v>
      </c>
      <c r="P283" s="12">
        <f>'Furniture Label'!$B$6</f>
        <v>249479.0324058788</v>
      </c>
      <c r="Q283" s="12">
        <f>VLOOKUP(N283,'Furniture Label'!$E$1:$F$13,2,FALSE)</f>
        <v>37563.989999999991</v>
      </c>
      <c r="R283" s="12">
        <f>VLOOKUP(O283,'Furniture Label'!$H$1:$K$54,2,FALSE)</f>
        <v>10401.907999999999</v>
      </c>
      <c r="S283" s="34">
        <f>VLOOKUP(O283,'Furniture Label'!$H$1:$K$54,3,FALSE)</f>
        <v>112</v>
      </c>
      <c r="T283" s="34">
        <f>VLOOKUP(O283,'Furniture Label'!$H$1:$K$54,4,FALSE)</f>
        <v>16</v>
      </c>
      <c r="U283" s="49">
        <f t="shared" si="19"/>
        <v>156.2432</v>
      </c>
    </row>
    <row r="284" spans="1:21" x14ac:dyDescent="0.45">
      <c r="A284" s="9">
        <v>42943</v>
      </c>
      <c r="B284" s="9">
        <v>42947</v>
      </c>
      <c r="C284" s="7" t="s">
        <v>9</v>
      </c>
      <c r="D284" s="7" t="s">
        <v>1429</v>
      </c>
      <c r="E284" s="7" t="s">
        <v>139</v>
      </c>
      <c r="F284" s="7" t="s">
        <v>79</v>
      </c>
      <c r="G284" s="7" t="s">
        <v>13</v>
      </c>
      <c r="H284" s="7" t="s">
        <v>3228</v>
      </c>
      <c r="I284" s="7">
        <v>14.89</v>
      </c>
      <c r="J284" s="7">
        <v>1</v>
      </c>
      <c r="K284" s="7">
        <v>0</v>
      </c>
      <c r="L284" s="15">
        <v>4.0203000000000007</v>
      </c>
      <c r="M284" s="19">
        <f t="shared" si="16"/>
        <v>2017</v>
      </c>
      <c r="N284" s="19">
        <f t="shared" si="17"/>
        <v>7</v>
      </c>
      <c r="O284" s="19">
        <f t="shared" si="18"/>
        <v>30</v>
      </c>
      <c r="P284" s="12">
        <f>'Furniture Label'!$B$6</f>
        <v>249479.0324058788</v>
      </c>
      <c r="Q284" s="12">
        <f>VLOOKUP(N284,'Furniture Label'!$E$1:$F$13,2,FALSE)</f>
        <v>37563.989999999991</v>
      </c>
      <c r="R284" s="12">
        <f>VLOOKUP(O284,'Furniture Label'!$H$1:$K$54,2,FALSE)</f>
        <v>10401.907999999999</v>
      </c>
      <c r="S284" s="34">
        <f>VLOOKUP(O284,'Furniture Label'!$H$1:$K$54,3,FALSE)</f>
        <v>112</v>
      </c>
      <c r="T284" s="34">
        <f>VLOOKUP(O284,'Furniture Label'!$H$1:$K$54,4,FALSE)</f>
        <v>16</v>
      </c>
      <c r="U284" s="49">
        <f t="shared" si="19"/>
        <v>156.2432</v>
      </c>
    </row>
    <row r="285" spans="1:21" x14ac:dyDescent="0.45">
      <c r="A285" s="9">
        <v>42943</v>
      </c>
      <c r="B285" s="9">
        <v>42948</v>
      </c>
      <c r="C285" s="7" t="s">
        <v>9</v>
      </c>
      <c r="D285" s="7" t="s">
        <v>48</v>
      </c>
      <c r="E285" s="7" t="s">
        <v>49</v>
      </c>
      <c r="F285" s="7" t="s">
        <v>21</v>
      </c>
      <c r="G285" s="7" t="s">
        <v>13</v>
      </c>
      <c r="H285" s="7" t="s">
        <v>3228</v>
      </c>
      <c r="I285" s="7">
        <v>23.88</v>
      </c>
      <c r="J285" s="7">
        <v>3</v>
      </c>
      <c r="K285" s="7">
        <v>0</v>
      </c>
      <c r="L285" s="15">
        <v>10.507200000000001</v>
      </c>
      <c r="M285" s="19">
        <f t="shared" si="16"/>
        <v>2017</v>
      </c>
      <c r="N285" s="19">
        <f t="shared" si="17"/>
        <v>7</v>
      </c>
      <c r="O285" s="19">
        <f t="shared" si="18"/>
        <v>30</v>
      </c>
      <c r="P285" s="12">
        <f>'Furniture Label'!$B$6</f>
        <v>249479.0324058788</v>
      </c>
      <c r="Q285" s="12">
        <f>VLOOKUP(N285,'Furniture Label'!$E$1:$F$13,2,FALSE)</f>
        <v>37563.989999999991</v>
      </c>
      <c r="R285" s="12">
        <f>VLOOKUP(O285,'Furniture Label'!$H$1:$K$54,2,FALSE)</f>
        <v>10401.907999999999</v>
      </c>
      <c r="S285" s="34">
        <f>VLOOKUP(O285,'Furniture Label'!$H$1:$K$54,3,FALSE)</f>
        <v>112</v>
      </c>
      <c r="T285" s="34">
        <f>VLOOKUP(O285,'Furniture Label'!$H$1:$K$54,4,FALSE)</f>
        <v>16</v>
      </c>
      <c r="U285" s="49">
        <f t="shared" si="19"/>
        <v>156.2432</v>
      </c>
    </row>
    <row r="286" spans="1:21" x14ac:dyDescent="0.45">
      <c r="A286" s="9">
        <v>42943</v>
      </c>
      <c r="B286" s="9">
        <v>42948</v>
      </c>
      <c r="C286" s="7" t="s">
        <v>9</v>
      </c>
      <c r="D286" s="7" t="s">
        <v>1975</v>
      </c>
      <c r="E286" s="7" t="s">
        <v>44</v>
      </c>
      <c r="F286" s="7" t="s">
        <v>12</v>
      </c>
      <c r="G286" s="7" t="s">
        <v>13</v>
      </c>
      <c r="H286" s="7" t="s">
        <v>3226</v>
      </c>
      <c r="I286" s="7">
        <v>194.84800000000001</v>
      </c>
      <c r="J286" s="7">
        <v>4</v>
      </c>
      <c r="K286" s="7">
        <v>0.2</v>
      </c>
      <c r="L286" s="15">
        <v>12.177999999999983</v>
      </c>
      <c r="M286" s="19">
        <f t="shared" si="16"/>
        <v>2017</v>
      </c>
      <c r="N286" s="19">
        <f t="shared" si="17"/>
        <v>7</v>
      </c>
      <c r="O286" s="19">
        <f t="shared" si="18"/>
        <v>30</v>
      </c>
      <c r="P286" s="12">
        <f>'Furniture Label'!$B$6</f>
        <v>249479.0324058788</v>
      </c>
      <c r="Q286" s="12">
        <f>VLOOKUP(N286,'Furniture Label'!$E$1:$F$13,2,FALSE)</f>
        <v>37563.989999999991</v>
      </c>
      <c r="R286" s="12">
        <f>VLOOKUP(O286,'Furniture Label'!$H$1:$K$54,2,FALSE)</f>
        <v>10401.907999999999</v>
      </c>
      <c r="S286" s="34">
        <f>VLOOKUP(O286,'Furniture Label'!$H$1:$K$54,3,FALSE)</f>
        <v>112</v>
      </c>
      <c r="T286" s="34">
        <f>VLOOKUP(O286,'Furniture Label'!$H$1:$K$54,4,FALSE)</f>
        <v>16</v>
      </c>
      <c r="U286" s="49">
        <f t="shared" si="19"/>
        <v>156.2432</v>
      </c>
    </row>
    <row r="287" spans="1:21" x14ac:dyDescent="0.45">
      <c r="A287" s="9">
        <v>42945</v>
      </c>
      <c r="B287" s="9">
        <v>42950</v>
      </c>
      <c r="C287" s="7" t="s">
        <v>9</v>
      </c>
      <c r="D287" s="7" t="s">
        <v>2068</v>
      </c>
      <c r="E287" s="7" t="s">
        <v>321</v>
      </c>
      <c r="F287" s="7" t="s">
        <v>55</v>
      </c>
      <c r="G287" s="7" t="s">
        <v>13</v>
      </c>
      <c r="H287" s="7" t="s">
        <v>3226</v>
      </c>
      <c r="I287" s="7">
        <v>302.67</v>
      </c>
      <c r="J287" s="7">
        <v>3</v>
      </c>
      <c r="K287" s="7">
        <v>0</v>
      </c>
      <c r="L287" s="15">
        <v>72.640799999999999</v>
      </c>
      <c r="M287" s="19">
        <f t="shared" si="16"/>
        <v>2017</v>
      </c>
      <c r="N287" s="19">
        <f t="shared" si="17"/>
        <v>7</v>
      </c>
      <c r="O287" s="19">
        <f t="shared" si="18"/>
        <v>30</v>
      </c>
      <c r="P287" s="12">
        <f>'Furniture Label'!$B$6</f>
        <v>249479.0324058788</v>
      </c>
      <c r="Q287" s="12">
        <f>VLOOKUP(N287,'Furniture Label'!$E$1:$F$13,2,FALSE)</f>
        <v>37563.989999999991</v>
      </c>
      <c r="R287" s="12">
        <f>VLOOKUP(O287,'Furniture Label'!$H$1:$K$54,2,FALSE)</f>
        <v>10401.907999999999</v>
      </c>
      <c r="S287" s="34">
        <f>VLOOKUP(O287,'Furniture Label'!$H$1:$K$54,3,FALSE)</f>
        <v>112</v>
      </c>
      <c r="T287" s="34">
        <f>VLOOKUP(O287,'Furniture Label'!$H$1:$K$54,4,FALSE)</f>
        <v>16</v>
      </c>
      <c r="U287" s="49">
        <f t="shared" si="19"/>
        <v>156.2432</v>
      </c>
    </row>
    <row r="288" spans="1:21" x14ac:dyDescent="0.45">
      <c r="A288" s="9">
        <v>42945</v>
      </c>
      <c r="B288" s="9">
        <v>42949</v>
      </c>
      <c r="C288" s="7" t="s">
        <v>9</v>
      </c>
      <c r="D288" s="7" t="s">
        <v>48</v>
      </c>
      <c r="E288" s="7" t="s">
        <v>49</v>
      </c>
      <c r="F288" s="7" t="s">
        <v>21</v>
      </c>
      <c r="G288" s="7" t="s">
        <v>13</v>
      </c>
      <c r="H288" s="7" t="s">
        <v>14</v>
      </c>
      <c r="I288" s="7">
        <v>115.96</v>
      </c>
      <c r="J288" s="7">
        <v>2</v>
      </c>
      <c r="K288" s="7">
        <v>0</v>
      </c>
      <c r="L288" s="15">
        <v>25.511200000000002</v>
      </c>
      <c r="M288" s="19">
        <f t="shared" si="16"/>
        <v>2017</v>
      </c>
      <c r="N288" s="19">
        <f t="shared" si="17"/>
        <v>7</v>
      </c>
      <c r="O288" s="19">
        <f t="shared" si="18"/>
        <v>30</v>
      </c>
      <c r="P288" s="12">
        <f>'Furniture Label'!$B$6</f>
        <v>249479.0324058788</v>
      </c>
      <c r="Q288" s="12">
        <f>VLOOKUP(N288,'Furniture Label'!$E$1:$F$13,2,FALSE)</f>
        <v>37563.989999999991</v>
      </c>
      <c r="R288" s="12">
        <f>VLOOKUP(O288,'Furniture Label'!$H$1:$K$54,2,FALSE)</f>
        <v>10401.907999999999</v>
      </c>
      <c r="S288" s="34">
        <f>VLOOKUP(O288,'Furniture Label'!$H$1:$K$54,3,FALSE)</f>
        <v>112</v>
      </c>
      <c r="T288" s="34">
        <f>VLOOKUP(O288,'Furniture Label'!$H$1:$K$54,4,FALSE)</f>
        <v>16</v>
      </c>
      <c r="U288" s="49">
        <f t="shared" si="19"/>
        <v>156.2432</v>
      </c>
    </row>
    <row r="289" spans="1:21" x14ac:dyDescent="0.45">
      <c r="A289" s="9">
        <v>42947</v>
      </c>
      <c r="B289" s="9">
        <v>42950</v>
      </c>
      <c r="C289" s="7" t="s">
        <v>9</v>
      </c>
      <c r="D289" s="7" t="s">
        <v>67</v>
      </c>
      <c r="E289" s="7" t="s">
        <v>20</v>
      </c>
      <c r="F289" s="7" t="s">
        <v>21</v>
      </c>
      <c r="G289" s="7" t="s">
        <v>13</v>
      </c>
      <c r="H289" s="7" t="s">
        <v>3228</v>
      </c>
      <c r="I289" s="7">
        <v>36.96</v>
      </c>
      <c r="J289" s="7">
        <v>7</v>
      </c>
      <c r="K289" s="7">
        <v>0</v>
      </c>
      <c r="L289" s="15">
        <v>11.457599999999998</v>
      </c>
      <c r="M289" s="19">
        <f t="shared" si="16"/>
        <v>2017</v>
      </c>
      <c r="N289" s="19">
        <f t="shared" si="17"/>
        <v>7</v>
      </c>
      <c r="O289" s="19">
        <f t="shared" si="18"/>
        <v>31</v>
      </c>
      <c r="P289" s="12">
        <f>'Furniture Label'!$B$6</f>
        <v>249479.0324058788</v>
      </c>
      <c r="Q289" s="12">
        <f>VLOOKUP(N289,'Furniture Label'!$E$1:$F$13,2,FALSE)</f>
        <v>37563.989999999991</v>
      </c>
      <c r="R289" s="12">
        <f>VLOOKUP(O289,'Furniture Label'!$H$1:$K$54,2,FALSE)</f>
        <v>8712.3930000000018</v>
      </c>
      <c r="S289" s="34">
        <f>VLOOKUP(O289,'Furniture Label'!$H$1:$K$54,3,FALSE)</f>
        <v>95</v>
      </c>
      <c r="T289" s="34">
        <f>VLOOKUP(O289,'Furniture Label'!$H$1:$K$54,4,FALSE)</f>
        <v>11</v>
      </c>
      <c r="U289" s="49">
        <f t="shared" si="19"/>
        <v>114.76400000000001</v>
      </c>
    </row>
    <row r="290" spans="1:21" x14ac:dyDescent="0.45">
      <c r="A290" s="9">
        <v>42950</v>
      </c>
      <c r="B290" s="9">
        <v>42951</v>
      </c>
      <c r="C290" s="7" t="s">
        <v>9</v>
      </c>
      <c r="D290" s="7" t="s">
        <v>156</v>
      </c>
      <c r="E290" s="7" t="s">
        <v>110</v>
      </c>
      <c r="F290" s="7" t="s">
        <v>55</v>
      </c>
      <c r="G290" s="7" t="s">
        <v>13</v>
      </c>
      <c r="H290" s="7" t="s">
        <v>14</v>
      </c>
      <c r="I290" s="7">
        <v>183.37199999999999</v>
      </c>
      <c r="J290" s="7">
        <v>2</v>
      </c>
      <c r="K290" s="7">
        <v>0.3</v>
      </c>
      <c r="L290" s="15">
        <v>-36.674399999999991</v>
      </c>
      <c r="M290" s="19">
        <f t="shared" si="16"/>
        <v>2017</v>
      </c>
      <c r="N290" s="19">
        <f t="shared" si="17"/>
        <v>8</v>
      </c>
      <c r="O290" s="19">
        <f t="shared" si="18"/>
        <v>31</v>
      </c>
      <c r="P290" s="12">
        <f>'Furniture Label'!$B$6</f>
        <v>249479.0324058788</v>
      </c>
      <c r="Q290" s="12">
        <f>VLOOKUP(N290,'Furniture Label'!$E$1:$F$13,2,FALSE)</f>
        <v>29442.170999999998</v>
      </c>
      <c r="R290" s="12">
        <f>VLOOKUP(O290,'Furniture Label'!$H$1:$K$54,2,FALSE)</f>
        <v>8712.3930000000018</v>
      </c>
      <c r="S290" s="34">
        <f>VLOOKUP(O290,'Furniture Label'!$H$1:$K$54,3,FALSE)</f>
        <v>95</v>
      </c>
      <c r="T290" s="34">
        <f>VLOOKUP(O290,'Furniture Label'!$H$1:$K$54,4,FALSE)</f>
        <v>11</v>
      </c>
      <c r="U290" s="49">
        <f t="shared" si="19"/>
        <v>114.76400000000001</v>
      </c>
    </row>
    <row r="291" spans="1:21" x14ac:dyDescent="0.45">
      <c r="A291" s="9">
        <v>42950</v>
      </c>
      <c r="B291" s="9">
        <v>42955</v>
      </c>
      <c r="C291" s="7" t="s">
        <v>9</v>
      </c>
      <c r="D291" s="7" t="s">
        <v>67</v>
      </c>
      <c r="E291" s="7" t="s">
        <v>20</v>
      </c>
      <c r="F291" s="7" t="s">
        <v>21</v>
      </c>
      <c r="G291" s="7" t="s">
        <v>13</v>
      </c>
      <c r="H291" s="7" t="s">
        <v>3228</v>
      </c>
      <c r="I291" s="7">
        <v>123.96000000000001</v>
      </c>
      <c r="J291" s="7">
        <v>3</v>
      </c>
      <c r="K291" s="7">
        <v>0</v>
      </c>
      <c r="L291" s="15">
        <v>11.156400000000005</v>
      </c>
      <c r="M291" s="19">
        <f t="shared" si="16"/>
        <v>2017</v>
      </c>
      <c r="N291" s="19">
        <f t="shared" si="17"/>
        <v>8</v>
      </c>
      <c r="O291" s="19">
        <f t="shared" si="18"/>
        <v>31</v>
      </c>
      <c r="P291" s="12">
        <f>'Furniture Label'!$B$6</f>
        <v>249479.0324058788</v>
      </c>
      <c r="Q291" s="12">
        <f>VLOOKUP(N291,'Furniture Label'!$E$1:$F$13,2,FALSE)</f>
        <v>29442.170999999998</v>
      </c>
      <c r="R291" s="12">
        <f>VLOOKUP(O291,'Furniture Label'!$H$1:$K$54,2,FALSE)</f>
        <v>8712.3930000000018</v>
      </c>
      <c r="S291" s="34">
        <f>VLOOKUP(O291,'Furniture Label'!$H$1:$K$54,3,FALSE)</f>
        <v>95</v>
      </c>
      <c r="T291" s="34">
        <f>VLOOKUP(O291,'Furniture Label'!$H$1:$K$54,4,FALSE)</f>
        <v>11</v>
      </c>
      <c r="U291" s="49">
        <f t="shared" si="19"/>
        <v>114.76400000000001</v>
      </c>
    </row>
    <row r="292" spans="1:21" x14ac:dyDescent="0.45">
      <c r="A292" s="9">
        <v>42953</v>
      </c>
      <c r="B292" s="9">
        <v>42957</v>
      </c>
      <c r="C292" s="7" t="s">
        <v>9</v>
      </c>
      <c r="D292" s="7" t="s">
        <v>1862</v>
      </c>
      <c r="E292" s="7" t="s">
        <v>361</v>
      </c>
      <c r="F292" s="7" t="s">
        <v>12</v>
      </c>
      <c r="G292" s="7" t="s">
        <v>13</v>
      </c>
      <c r="H292" s="7" t="s">
        <v>14</v>
      </c>
      <c r="I292" s="7">
        <v>145.74</v>
      </c>
      <c r="J292" s="7">
        <v>3</v>
      </c>
      <c r="K292" s="7">
        <v>0</v>
      </c>
      <c r="L292" s="15">
        <v>23.318400000000011</v>
      </c>
      <c r="M292" s="19">
        <f t="shared" si="16"/>
        <v>2017</v>
      </c>
      <c r="N292" s="19">
        <f t="shared" si="17"/>
        <v>8</v>
      </c>
      <c r="O292" s="19">
        <f t="shared" si="18"/>
        <v>32</v>
      </c>
      <c r="P292" s="12">
        <f>'Furniture Label'!$B$6</f>
        <v>249479.0324058788</v>
      </c>
      <c r="Q292" s="12">
        <f>VLOOKUP(N292,'Furniture Label'!$E$1:$F$13,2,FALSE)</f>
        <v>29442.170999999998</v>
      </c>
      <c r="R292" s="12">
        <f>VLOOKUP(O292,'Furniture Label'!$H$1:$K$54,2,FALSE)</f>
        <v>5371.7532000000001</v>
      </c>
      <c r="S292" s="34">
        <f>VLOOKUP(O292,'Furniture Label'!$H$1:$K$54,3,FALSE)</f>
        <v>78</v>
      </c>
      <c r="T292" s="34">
        <f>VLOOKUP(O292,'Furniture Label'!$H$1:$K$54,4,FALSE)</f>
        <v>12</v>
      </c>
      <c r="U292" s="49">
        <f t="shared" si="19"/>
        <v>339.45628571428568</v>
      </c>
    </row>
    <row r="293" spans="1:21" x14ac:dyDescent="0.45">
      <c r="A293" s="9">
        <v>42953</v>
      </c>
      <c r="B293" s="9">
        <v>42957</v>
      </c>
      <c r="C293" s="7" t="s">
        <v>9</v>
      </c>
      <c r="D293" s="7" t="s">
        <v>1862</v>
      </c>
      <c r="E293" s="7" t="s">
        <v>361</v>
      </c>
      <c r="F293" s="7" t="s">
        <v>12</v>
      </c>
      <c r="G293" s="7" t="s">
        <v>13</v>
      </c>
      <c r="H293" s="7" t="s">
        <v>3228</v>
      </c>
      <c r="I293" s="7">
        <v>15.4</v>
      </c>
      <c r="J293" s="7">
        <v>5</v>
      </c>
      <c r="K293" s="7">
        <v>0</v>
      </c>
      <c r="L293" s="15">
        <v>7.3919999999999995</v>
      </c>
      <c r="M293" s="19">
        <f t="shared" si="16"/>
        <v>2017</v>
      </c>
      <c r="N293" s="19">
        <f t="shared" si="17"/>
        <v>8</v>
      </c>
      <c r="O293" s="19">
        <f t="shared" si="18"/>
        <v>32</v>
      </c>
      <c r="P293" s="12">
        <f>'Furniture Label'!$B$6</f>
        <v>249479.0324058788</v>
      </c>
      <c r="Q293" s="12">
        <f>VLOOKUP(N293,'Furniture Label'!$E$1:$F$13,2,FALSE)</f>
        <v>29442.170999999998</v>
      </c>
      <c r="R293" s="12">
        <f>VLOOKUP(O293,'Furniture Label'!$H$1:$K$54,2,FALSE)</f>
        <v>5371.7532000000001</v>
      </c>
      <c r="S293" s="34">
        <f>VLOOKUP(O293,'Furniture Label'!$H$1:$K$54,3,FALSE)</f>
        <v>78</v>
      </c>
      <c r="T293" s="34">
        <f>VLOOKUP(O293,'Furniture Label'!$H$1:$K$54,4,FALSE)</f>
        <v>12</v>
      </c>
      <c r="U293" s="49">
        <f t="shared" si="19"/>
        <v>339.45628571428568</v>
      </c>
    </row>
    <row r="294" spans="1:21" x14ac:dyDescent="0.45">
      <c r="A294" s="9">
        <v>42954</v>
      </c>
      <c r="B294" s="9">
        <v>42958</v>
      </c>
      <c r="C294" s="7" t="s">
        <v>9</v>
      </c>
      <c r="D294" s="7" t="s">
        <v>1748</v>
      </c>
      <c r="E294" s="7" t="s">
        <v>20</v>
      </c>
      <c r="F294" s="7" t="s">
        <v>21</v>
      </c>
      <c r="G294" s="7" t="s">
        <v>13</v>
      </c>
      <c r="H294" s="7" t="s">
        <v>3228</v>
      </c>
      <c r="I294" s="7">
        <v>51.75</v>
      </c>
      <c r="J294" s="7">
        <v>1</v>
      </c>
      <c r="K294" s="7">
        <v>0</v>
      </c>
      <c r="L294" s="15">
        <v>15.524999999999999</v>
      </c>
      <c r="M294" s="19">
        <f t="shared" si="16"/>
        <v>2017</v>
      </c>
      <c r="N294" s="19">
        <f t="shared" si="17"/>
        <v>8</v>
      </c>
      <c r="O294" s="19">
        <f t="shared" si="18"/>
        <v>32</v>
      </c>
      <c r="P294" s="12">
        <f>'Furniture Label'!$B$6</f>
        <v>249479.0324058788</v>
      </c>
      <c r="Q294" s="12">
        <f>VLOOKUP(N294,'Furniture Label'!$E$1:$F$13,2,FALSE)</f>
        <v>29442.170999999998</v>
      </c>
      <c r="R294" s="12">
        <f>VLOOKUP(O294,'Furniture Label'!$H$1:$K$54,2,FALSE)</f>
        <v>5371.7532000000001</v>
      </c>
      <c r="S294" s="34">
        <f>VLOOKUP(O294,'Furniture Label'!$H$1:$K$54,3,FALSE)</f>
        <v>78</v>
      </c>
      <c r="T294" s="34">
        <f>VLOOKUP(O294,'Furniture Label'!$H$1:$K$54,4,FALSE)</f>
        <v>12</v>
      </c>
      <c r="U294" s="49">
        <f t="shared" si="19"/>
        <v>339.45628571428568</v>
      </c>
    </row>
    <row r="295" spans="1:21" x14ac:dyDescent="0.45">
      <c r="A295" s="9">
        <v>42954</v>
      </c>
      <c r="B295" s="9">
        <v>42958</v>
      </c>
      <c r="C295" s="7" t="s">
        <v>9</v>
      </c>
      <c r="D295" s="7" t="s">
        <v>1748</v>
      </c>
      <c r="E295" s="7" t="s">
        <v>20</v>
      </c>
      <c r="F295" s="7" t="s">
        <v>21</v>
      </c>
      <c r="G295" s="7" t="s">
        <v>13</v>
      </c>
      <c r="H295" s="7" t="s">
        <v>3226</v>
      </c>
      <c r="I295" s="7">
        <v>207.18400000000003</v>
      </c>
      <c r="J295" s="7">
        <v>1</v>
      </c>
      <c r="K295" s="7">
        <v>0.2</v>
      </c>
      <c r="L295" s="15">
        <v>25.897999999999982</v>
      </c>
      <c r="M295" s="19">
        <f t="shared" ref="M295:M358" si="20">YEAR(A295)</f>
        <v>2017</v>
      </c>
      <c r="N295" s="19">
        <f t="shared" si="17"/>
        <v>8</v>
      </c>
      <c r="O295" s="19">
        <f t="shared" si="18"/>
        <v>32</v>
      </c>
      <c r="P295" s="12">
        <f>'Furniture Label'!$B$6</f>
        <v>249479.0324058788</v>
      </c>
      <c r="Q295" s="12">
        <f>VLOOKUP(N295,'Furniture Label'!$E$1:$F$13,2,FALSE)</f>
        <v>29442.170999999998</v>
      </c>
      <c r="R295" s="12">
        <f>VLOOKUP(O295,'Furniture Label'!$H$1:$K$54,2,FALSE)</f>
        <v>5371.7532000000001</v>
      </c>
      <c r="S295" s="34">
        <f>VLOOKUP(O295,'Furniture Label'!$H$1:$K$54,3,FALSE)</f>
        <v>78</v>
      </c>
      <c r="T295" s="34">
        <f>VLOOKUP(O295,'Furniture Label'!$H$1:$K$54,4,FALSE)</f>
        <v>12</v>
      </c>
      <c r="U295" s="49">
        <f t="shared" si="19"/>
        <v>339.45628571428568</v>
      </c>
    </row>
    <row r="296" spans="1:21" x14ac:dyDescent="0.45">
      <c r="A296" s="9">
        <v>42957</v>
      </c>
      <c r="B296" s="9">
        <v>42962</v>
      </c>
      <c r="C296" s="7" t="s">
        <v>9</v>
      </c>
      <c r="D296" s="7" t="s">
        <v>248</v>
      </c>
      <c r="E296" s="7" t="s">
        <v>132</v>
      </c>
      <c r="F296" s="7" t="s">
        <v>55</v>
      </c>
      <c r="G296" s="7" t="s">
        <v>13</v>
      </c>
      <c r="H296" s="7" t="s">
        <v>3228</v>
      </c>
      <c r="I296" s="7">
        <v>121.3</v>
      </c>
      <c r="J296" s="7">
        <v>2</v>
      </c>
      <c r="K296" s="7">
        <v>0</v>
      </c>
      <c r="L296" s="15">
        <v>25.472999999999999</v>
      </c>
      <c r="M296" s="19">
        <f t="shared" si="20"/>
        <v>2017</v>
      </c>
      <c r="N296" s="19">
        <f t="shared" si="17"/>
        <v>8</v>
      </c>
      <c r="O296" s="19">
        <f t="shared" si="18"/>
        <v>32</v>
      </c>
      <c r="P296" s="12">
        <f>'Furniture Label'!$B$6</f>
        <v>249479.0324058788</v>
      </c>
      <c r="Q296" s="12">
        <f>VLOOKUP(N296,'Furniture Label'!$E$1:$F$13,2,FALSE)</f>
        <v>29442.170999999998</v>
      </c>
      <c r="R296" s="12">
        <f>VLOOKUP(O296,'Furniture Label'!$H$1:$K$54,2,FALSE)</f>
        <v>5371.7532000000001</v>
      </c>
      <c r="S296" s="34">
        <f>VLOOKUP(O296,'Furniture Label'!$H$1:$K$54,3,FALSE)</f>
        <v>78</v>
      </c>
      <c r="T296" s="34">
        <f>VLOOKUP(O296,'Furniture Label'!$H$1:$K$54,4,FALSE)</f>
        <v>12</v>
      </c>
      <c r="U296" s="49">
        <f t="shared" si="19"/>
        <v>339.45628571428568</v>
      </c>
    </row>
    <row r="297" spans="1:21" x14ac:dyDescent="0.45">
      <c r="A297" s="9">
        <v>42959</v>
      </c>
      <c r="B297" s="9">
        <v>42962</v>
      </c>
      <c r="C297" s="7" t="s">
        <v>9</v>
      </c>
      <c r="D297" s="7" t="s">
        <v>3021</v>
      </c>
      <c r="E297" s="7" t="s">
        <v>20</v>
      </c>
      <c r="F297" s="7" t="s">
        <v>21</v>
      </c>
      <c r="G297" s="7" t="s">
        <v>13</v>
      </c>
      <c r="H297" s="7" t="s">
        <v>3228</v>
      </c>
      <c r="I297" s="7">
        <v>54.92</v>
      </c>
      <c r="J297" s="7">
        <v>4</v>
      </c>
      <c r="K297" s="7">
        <v>0</v>
      </c>
      <c r="L297" s="15">
        <v>19.7712</v>
      </c>
      <c r="M297" s="19">
        <f t="shared" si="20"/>
        <v>2017</v>
      </c>
      <c r="N297" s="19">
        <f t="shared" si="17"/>
        <v>8</v>
      </c>
      <c r="O297" s="19">
        <f t="shared" si="18"/>
        <v>32</v>
      </c>
      <c r="P297" s="12">
        <f>'Furniture Label'!$B$6</f>
        <v>249479.0324058788</v>
      </c>
      <c r="Q297" s="12">
        <f>VLOOKUP(N297,'Furniture Label'!$E$1:$F$13,2,FALSE)</f>
        <v>29442.170999999998</v>
      </c>
      <c r="R297" s="12">
        <f>VLOOKUP(O297,'Furniture Label'!$H$1:$K$54,2,FALSE)</f>
        <v>5371.7532000000001</v>
      </c>
      <c r="S297" s="34">
        <f>VLOOKUP(O297,'Furniture Label'!$H$1:$K$54,3,FALSE)</f>
        <v>78</v>
      </c>
      <c r="T297" s="34">
        <f>VLOOKUP(O297,'Furniture Label'!$H$1:$K$54,4,FALSE)</f>
        <v>12</v>
      </c>
      <c r="U297" s="49">
        <f t="shared" si="19"/>
        <v>339.45628571428568</v>
      </c>
    </row>
    <row r="298" spans="1:21" x14ac:dyDescent="0.45">
      <c r="A298" s="9">
        <v>42959</v>
      </c>
      <c r="B298" s="9">
        <v>42959</v>
      </c>
      <c r="C298" s="7" t="s">
        <v>18</v>
      </c>
      <c r="D298" s="7" t="s">
        <v>194</v>
      </c>
      <c r="E298" s="7" t="s">
        <v>1255</v>
      </c>
      <c r="F298" s="7" t="s">
        <v>79</v>
      </c>
      <c r="G298" s="7" t="s">
        <v>13</v>
      </c>
      <c r="H298" s="7" t="s">
        <v>3226</v>
      </c>
      <c r="I298" s="7">
        <v>1779.9</v>
      </c>
      <c r="J298" s="7">
        <v>5</v>
      </c>
      <c r="K298" s="7">
        <v>0</v>
      </c>
      <c r="L298" s="15">
        <v>373.77899999999983</v>
      </c>
      <c r="M298" s="19">
        <f t="shared" si="20"/>
        <v>2017</v>
      </c>
      <c r="N298" s="19">
        <f t="shared" si="17"/>
        <v>8</v>
      </c>
      <c r="O298" s="19">
        <f t="shared" si="18"/>
        <v>32</v>
      </c>
      <c r="P298" s="12">
        <f>'Furniture Label'!$B$6</f>
        <v>249479.0324058788</v>
      </c>
      <c r="Q298" s="12">
        <f>VLOOKUP(N298,'Furniture Label'!$E$1:$F$13,2,FALSE)</f>
        <v>29442.170999999998</v>
      </c>
      <c r="R298" s="12">
        <f>VLOOKUP(O298,'Furniture Label'!$H$1:$K$54,2,FALSE)</f>
        <v>5371.7532000000001</v>
      </c>
      <c r="S298" s="34">
        <f>VLOOKUP(O298,'Furniture Label'!$H$1:$K$54,3,FALSE)</f>
        <v>78</v>
      </c>
      <c r="T298" s="34">
        <f>VLOOKUP(O298,'Furniture Label'!$H$1:$K$54,4,FALSE)</f>
        <v>12</v>
      </c>
      <c r="U298" s="49">
        <f t="shared" si="19"/>
        <v>339.45628571428568</v>
      </c>
    </row>
    <row r="299" spans="1:21" x14ac:dyDescent="0.45">
      <c r="A299" s="9">
        <v>42960</v>
      </c>
      <c r="B299" s="9">
        <v>42965</v>
      </c>
      <c r="C299" s="7" t="s">
        <v>9</v>
      </c>
      <c r="D299" s="7" t="s">
        <v>172</v>
      </c>
      <c r="E299" s="7" t="s">
        <v>173</v>
      </c>
      <c r="F299" s="7" t="s">
        <v>12</v>
      </c>
      <c r="G299" s="7" t="s">
        <v>13</v>
      </c>
      <c r="H299" s="7" t="s">
        <v>3228</v>
      </c>
      <c r="I299" s="7">
        <v>31.983999999999998</v>
      </c>
      <c r="J299" s="7">
        <v>1</v>
      </c>
      <c r="K299" s="7">
        <v>0.2</v>
      </c>
      <c r="L299" s="15">
        <v>0</v>
      </c>
      <c r="M299" s="19">
        <f t="shared" si="20"/>
        <v>2017</v>
      </c>
      <c r="N299" s="19">
        <f t="shared" si="17"/>
        <v>8</v>
      </c>
      <c r="O299" s="19">
        <f t="shared" si="18"/>
        <v>33</v>
      </c>
      <c r="P299" s="12">
        <f>'Furniture Label'!$B$6</f>
        <v>249479.0324058788</v>
      </c>
      <c r="Q299" s="12">
        <f>VLOOKUP(N299,'Furniture Label'!$E$1:$F$13,2,FALSE)</f>
        <v>29442.170999999998</v>
      </c>
      <c r="R299" s="12">
        <f>VLOOKUP(O299,'Furniture Label'!$H$1:$K$54,2,FALSE)</f>
        <v>4756.0245000000004</v>
      </c>
      <c r="S299" s="34">
        <f>VLOOKUP(O299,'Furniture Label'!$H$1:$K$54,3,FALSE)</f>
        <v>69</v>
      </c>
      <c r="T299" s="34">
        <f>VLOOKUP(O299,'Furniture Label'!$H$1:$K$54,4,FALSE)</f>
        <v>8</v>
      </c>
      <c r="U299" s="49">
        <f t="shared" si="19"/>
        <v>549.85654545454543</v>
      </c>
    </row>
    <row r="300" spans="1:21" x14ac:dyDescent="0.45">
      <c r="A300" s="9">
        <v>42960</v>
      </c>
      <c r="B300" s="9">
        <v>42965</v>
      </c>
      <c r="C300" s="7" t="s">
        <v>9</v>
      </c>
      <c r="D300" s="7" t="s">
        <v>172</v>
      </c>
      <c r="E300" s="7" t="s">
        <v>173</v>
      </c>
      <c r="F300" s="7" t="s">
        <v>12</v>
      </c>
      <c r="G300" s="7" t="s">
        <v>13</v>
      </c>
      <c r="H300" s="7" t="s">
        <v>3226</v>
      </c>
      <c r="I300" s="7">
        <v>423.64799999999997</v>
      </c>
      <c r="J300" s="7">
        <v>2</v>
      </c>
      <c r="K300" s="7">
        <v>0.2</v>
      </c>
      <c r="L300" s="15">
        <v>47.660399999999967</v>
      </c>
      <c r="M300" s="19">
        <f t="shared" si="20"/>
        <v>2017</v>
      </c>
      <c r="N300" s="19">
        <f t="shared" si="17"/>
        <v>8</v>
      </c>
      <c r="O300" s="19">
        <f t="shared" si="18"/>
        <v>33</v>
      </c>
      <c r="P300" s="12">
        <f>'Furniture Label'!$B$6</f>
        <v>249479.0324058788</v>
      </c>
      <c r="Q300" s="12">
        <f>VLOOKUP(N300,'Furniture Label'!$E$1:$F$13,2,FALSE)</f>
        <v>29442.170999999998</v>
      </c>
      <c r="R300" s="12">
        <f>VLOOKUP(O300,'Furniture Label'!$H$1:$K$54,2,FALSE)</f>
        <v>4756.0245000000004</v>
      </c>
      <c r="S300" s="34">
        <f>VLOOKUP(O300,'Furniture Label'!$H$1:$K$54,3,FALSE)</f>
        <v>69</v>
      </c>
      <c r="T300" s="34">
        <f>VLOOKUP(O300,'Furniture Label'!$H$1:$K$54,4,FALSE)</f>
        <v>8</v>
      </c>
      <c r="U300" s="49">
        <f t="shared" si="19"/>
        <v>549.85654545454543</v>
      </c>
    </row>
    <row r="301" spans="1:21" x14ac:dyDescent="0.45">
      <c r="A301" s="9">
        <v>42961</v>
      </c>
      <c r="B301" s="9">
        <v>42968</v>
      </c>
      <c r="C301" s="7" t="s">
        <v>9</v>
      </c>
      <c r="D301" s="7" t="s">
        <v>19</v>
      </c>
      <c r="E301" s="7" t="s">
        <v>20</v>
      </c>
      <c r="F301" s="7" t="s">
        <v>21</v>
      </c>
      <c r="G301" s="7" t="s">
        <v>13</v>
      </c>
      <c r="H301" s="7" t="s">
        <v>29</v>
      </c>
      <c r="I301" s="7">
        <v>418.29599999999994</v>
      </c>
      <c r="J301" s="7">
        <v>3</v>
      </c>
      <c r="K301" s="7">
        <v>0.2</v>
      </c>
      <c r="L301" s="15">
        <v>5.2287000000000035</v>
      </c>
      <c r="M301" s="19">
        <f t="shared" si="20"/>
        <v>2017</v>
      </c>
      <c r="N301" s="19">
        <f t="shared" si="17"/>
        <v>8</v>
      </c>
      <c r="O301" s="19">
        <f t="shared" si="18"/>
        <v>33</v>
      </c>
      <c r="P301" s="12">
        <f>'Furniture Label'!$B$6</f>
        <v>249479.0324058788</v>
      </c>
      <c r="Q301" s="12">
        <f>VLOOKUP(N301,'Furniture Label'!$E$1:$F$13,2,FALSE)</f>
        <v>29442.170999999998</v>
      </c>
      <c r="R301" s="12">
        <f>VLOOKUP(O301,'Furniture Label'!$H$1:$K$54,2,FALSE)</f>
        <v>4756.0245000000004</v>
      </c>
      <c r="S301" s="34">
        <f>VLOOKUP(O301,'Furniture Label'!$H$1:$K$54,3,FALSE)</f>
        <v>69</v>
      </c>
      <c r="T301" s="34">
        <f>VLOOKUP(O301,'Furniture Label'!$H$1:$K$54,4,FALSE)</f>
        <v>8</v>
      </c>
      <c r="U301" s="49">
        <f t="shared" si="19"/>
        <v>549.85654545454543</v>
      </c>
    </row>
    <row r="302" spans="1:21" x14ac:dyDescent="0.45">
      <c r="A302" s="9">
        <v>42964</v>
      </c>
      <c r="B302" s="9">
        <v>42966</v>
      </c>
      <c r="C302" s="7" t="s">
        <v>18</v>
      </c>
      <c r="D302" s="7" t="s">
        <v>1798</v>
      </c>
      <c r="E302" s="7" t="s">
        <v>139</v>
      </c>
      <c r="F302" s="7" t="s">
        <v>79</v>
      </c>
      <c r="G302" s="7" t="s">
        <v>13</v>
      </c>
      <c r="H302" s="7" t="s">
        <v>3226</v>
      </c>
      <c r="I302" s="7">
        <v>462.56400000000002</v>
      </c>
      <c r="J302" s="7">
        <v>2</v>
      </c>
      <c r="K302" s="7">
        <v>0.1</v>
      </c>
      <c r="L302" s="15">
        <v>97.652399999999943</v>
      </c>
      <c r="M302" s="19">
        <f t="shared" si="20"/>
        <v>2017</v>
      </c>
      <c r="N302" s="19">
        <f t="shared" si="17"/>
        <v>8</v>
      </c>
      <c r="O302" s="19">
        <f t="shared" si="18"/>
        <v>33</v>
      </c>
      <c r="P302" s="12">
        <f>'Furniture Label'!$B$6</f>
        <v>249479.0324058788</v>
      </c>
      <c r="Q302" s="12">
        <f>VLOOKUP(N302,'Furniture Label'!$E$1:$F$13,2,FALSE)</f>
        <v>29442.170999999998</v>
      </c>
      <c r="R302" s="12">
        <f>VLOOKUP(O302,'Furniture Label'!$H$1:$K$54,2,FALSE)</f>
        <v>4756.0245000000004</v>
      </c>
      <c r="S302" s="34">
        <f>VLOOKUP(O302,'Furniture Label'!$H$1:$K$54,3,FALSE)</f>
        <v>69</v>
      </c>
      <c r="T302" s="34">
        <f>VLOOKUP(O302,'Furniture Label'!$H$1:$K$54,4,FALSE)</f>
        <v>8</v>
      </c>
      <c r="U302" s="49">
        <f t="shared" si="19"/>
        <v>549.85654545454543</v>
      </c>
    </row>
    <row r="303" spans="1:21" x14ac:dyDescent="0.45">
      <c r="A303" s="9">
        <v>42964</v>
      </c>
      <c r="B303" s="9">
        <v>42971</v>
      </c>
      <c r="C303" s="7" t="s">
        <v>52</v>
      </c>
      <c r="D303" s="7" t="s">
        <v>95</v>
      </c>
      <c r="E303" s="7" t="s">
        <v>54</v>
      </c>
      <c r="F303" s="7" t="s">
        <v>55</v>
      </c>
      <c r="G303" s="7" t="s">
        <v>13</v>
      </c>
      <c r="H303" s="7" t="s">
        <v>3226</v>
      </c>
      <c r="I303" s="7">
        <v>74.591999999999999</v>
      </c>
      <c r="J303" s="7">
        <v>4</v>
      </c>
      <c r="K303" s="7">
        <v>0.3</v>
      </c>
      <c r="L303" s="15">
        <v>-2.1312000000000033</v>
      </c>
      <c r="M303" s="19">
        <f t="shared" si="20"/>
        <v>2017</v>
      </c>
      <c r="N303" s="19">
        <f t="shared" si="17"/>
        <v>8</v>
      </c>
      <c r="O303" s="19">
        <f t="shared" si="18"/>
        <v>33</v>
      </c>
      <c r="P303" s="12">
        <f>'Furniture Label'!$B$6</f>
        <v>249479.0324058788</v>
      </c>
      <c r="Q303" s="12">
        <f>VLOOKUP(N303,'Furniture Label'!$E$1:$F$13,2,FALSE)</f>
        <v>29442.170999999998</v>
      </c>
      <c r="R303" s="12">
        <f>VLOOKUP(O303,'Furniture Label'!$H$1:$K$54,2,FALSE)</f>
        <v>4756.0245000000004</v>
      </c>
      <c r="S303" s="34">
        <f>VLOOKUP(O303,'Furniture Label'!$H$1:$K$54,3,FALSE)</f>
        <v>69</v>
      </c>
      <c r="T303" s="34">
        <f>VLOOKUP(O303,'Furniture Label'!$H$1:$K$54,4,FALSE)</f>
        <v>8</v>
      </c>
      <c r="U303" s="49">
        <f t="shared" si="19"/>
        <v>549.85654545454543</v>
      </c>
    </row>
    <row r="304" spans="1:21" x14ac:dyDescent="0.45">
      <c r="A304" s="9">
        <v>42964</v>
      </c>
      <c r="B304" s="9">
        <v>42971</v>
      </c>
      <c r="C304" s="7" t="s">
        <v>52</v>
      </c>
      <c r="D304" s="7" t="s">
        <v>95</v>
      </c>
      <c r="E304" s="7" t="s">
        <v>54</v>
      </c>
      <c r="F304" s="7" t="s">
        <v>55</v>
      </c>
      <c r="G304" s="7" t="s">
        <v>13</v>
      </c>
      <c r="H304" s="7" t="s">
        <v>3228</v>
      </c>
      <c r="I304" s="7">
        <v>16.784000000000002</v>
      </c>
      <c r="J304" s="7">
        <v>2</v>
      </c>
      <c r="K304" s="7">
        <v>0.6</v>
      </c>
      <c r="L304" s="15">
        <v>-22.238800000000001</v>
      </c>
      <c r="M304" s="19">
        <f t="shared" si="20"/>
        <v>2017</v>
      </c>
      <c r="N304" s="19">
        <f t="shared" si="17"/>
        <v>8</v>
      </c>
      <c r="O304" s="19">
        <f t="shared" si="18"/>
        <v>33</v>
      </c>
      <c r="P304" s="12">
        <f>'Furniture Label'!$B$6</f>
        <v>249479.0324058788</v>
      </c>
      <c r="Q304" s="12">
        <f>VLOOKUP(N304,'Furniture Label'!$E$1:$F$13,2,FALSE)</f>
        <v>29442.170999999998</v>
      </c>
      <c r="R304" s="12">
        <f>VLOOKUP(O304,'Furniture Label'!$H$1:$K$54,2,FALSE)</f>
        <v>4756.0245000000004</v>
      </c>
      <c r="S304" s="34">
        <f>VLOOKUP(O304,'Furniture Label'!$H$1:$K$54,3,FALSE)</f>
        <v>69</v>
      </c>
      <c r="T304" s="34">
        <f>VLOOKUP(O304,'Furniture Label'!$H$1:$K$54,4,FALSE)</f>
        <v>8</v>
      </c>
      <c r="U304" s="49">
        <f t="shared" si="19"/>
        <v>549.85654545454543</v>
      </c>
    </row>
    <row r="305" spans="1:21" x14ac:dyDescent="0.45">
      <c r="A305" s="9">
        <v>42964</v>
      </c>
      <c r="B305" s="9">
        <v>42969</v>
      </c>
      <c r="C305" s="7" t="s">
        <v>9</v>
      </c>
      <c r="D305" s="7" t="s">
        <v>77</v>
      </c>
      <c r="E305" s="7" t="s">
        <v>78</v>
      </c>
      <c r="F305" s="7" t="s">
        <v>79</v>
      </c>
      <c r="G305" s="7" t="s">
        <v>13</v>
      </c>
      <c r="H305" s="7" t="s">
        <v>3226</v>
      </c>
      <c r="I305" s="7">
        <v>4416.174</v>
      </c>
      <c r="J305" s="7">
        <v>9</v>
      </c>
      <c r="K305" s="7">
        <v>0.3</v>
      </c>
      <c r="L305" s="15">
        <v>-630.88200000000006</v>
      </c>
      <c r="M305" s="19">
        <f t="shared" si="20"/>
        <v>2017</v>
      </c>
      <c r="N305" s="19">
        <f t="shared" si="17"/>
        <v>8</v>
      </c>
      <c r="O305" s="19">
        <f t="shared" si="18"/>
        <v>33</v>
      </c>
      <c r="P305" s="12">
        <f>'Furniture Label'!$B$6</f>
        <v>249479.0324058788</v>
      </c>
      <c r="Q305" s="12">
        <f>VLOOKUP(N305,'Furniture Label'!$E$1:$F$13,2,FALSE)</f>
        <v>29442.170999999998</v>
      </c>
      <c r="R305" s="12">
        <f>VLOOKUP(O305,'Furniture Label'!$H$1:$K$54,2,FALSE)</f>
        <v>4756.0245000000004</v>
      </c>
      <c r="S305" s="34">
        <f>VLOOKUP(O305,'Furniture Label'!$H$1:$K$54,3,FALSE)</f>
        <v>69</v>
      </c>
      <c r="T305" s="34">
        <f>VLOOKUP(O305,'Furniture Label'!$H$1:$K$54,4,FALSE)</f>
        <v>8</v>
      </c>
      <c r="U305" s="49">
        <f t="shared" si="19"/>
        <v>549.85654545454543</v>
      </c>
    </row>
    <row r="306" spans="1:21" x14ac:dyDescent="0.45">
      <c r="A306" s="9">
        <v>42965</v>
      </c>
      <c r="B306" s="9">
        <v>42970</v>
      </c>
      <c r="C306" s="7" t="s">
        <v>18</v>
      </c>
      <c r="D306" s="7" t="s">
        <v>138</v>
      </c>
      <c r="E306" s="7" t="s">
        <v>139</v>
      </c>
      <c r="F306" s="7" t="s">
        <v>79</v>
      </c>
      <c r="G306" s="7" t="s">
        <v>13</v>
      </c>
      <c r="H306" s="7" t="s">
        <v>3228</v>
      </c>
      <c r="I306" s="7">
        <v>40.479999999999997</v>
      </c>
      <c r="J306" s="7">
        <v>2</v>
      </c>
      <c r="K306" s="7">
        <v>0</v>
      </c>
      <c r="L306" s="15">
        <v>15.787199999999999</v>
      </c>
      <c r="M306" s="19">
        <f t="shared" si="20"/>
        <v>2017</v>
      </c>
      <c r="N306" s="19">
        <f t="shared" si="17"/>
        <v>8</v>
      </c>
      <c r="O306" s="19">
        <f t="shared" si="18"/>
        <v>33</v>
      </c>
      <c r="P306" s="12">
        <f>'Furniture Label'!$B$6</f>
        <v>249479.0324058788</v>
      </c>
      <c r="Q306" s="12">
        <f>VLOOKUP(N306,'Furniture Label'!$E$1:$F$13,2,FALSE)</f>
        <v>29442.170999999998</v>
      </c>
      <c r="R306" s="12">
        <f>VLOOKUP(O306,'Furniture Label'!$H$1:$K$54,2,FALSE)</f>
        <v>4756.0245000000004</v>
      </c>
      <c r="S306" s="34">
        <f>VLOOKUP(O306,'Furniture Label'!$H$1:$K$54,3,FALSE)</f>
        <v>69</v>
      </c>
      <c r="T306" s="34">
        <f>VLOOKUP(O306,'Furniture Label'!$H$1:$K$54,4,FALSE)</f>
        <v>8</v>
      </c>
      <c r="U306" s="49">
        <f t="shared" si="19"/>
        <v>549.85654545454543</v>
      </c>
    </row>
    <row r="307" spans="1:21" x14ac:dyDescent="0.45">
      <c r="A307" s="9">
        <v>42965</v>
      </c>
      <c r="B307" s="9">
        <v>42970</v>
      </c>
      <c r="C307" s="7" t="s">
        <v>18</v>
      </c>
      <c r="D307" s="7" t="s">
        <v>138</v>
      </c>
      <c r="E307" s="7" t="s">
        <v>139</v>
      </c>
      <c r="F307" s="7" t="s">
        <v>79</v>
      </c>
      <c r="G307" s="7" t="s">
        <v>13</v>
      </c>
      <c r="H307" s="7" t="s">
        <v>3228</v>
      </c>
      <c r="I307" s="7">
        <v>9.94</v>
      </c>
      <c r="J307" s="7">
        <v>2</v>
      </c>
      <c r="K307" s="7">
        <v>0</v>
      </c>
      <c r="L307" s="15">
        <v>3.0813999999999995</v>
      </c>
      <c r="M307" s="19">
        <f t="shared" si="20"/>
        <v>2017</v>
      </c>
      <c r="N307" s="19">
        <f t="shared" si="17"/>
        <v>8</v>
      </c>
      <c r="O307" s="19">
        <f t="shared" si="18"/>
        <v>33</v>
      </c>
      <c r="P307" s="12">
        <f>'Furniture Label'!$B$6</f>
        <v>249479.0324058788</v>
      </c>
      <c r="Q307" s="12">
        <f>VLOOKUP(N307,'Furniture Label'!$E$1:$F$13,2,FALSE)</f>
        <v>29442.170999999998</v>
      </c>
      <c r="R307" s="12">
        <f>VLOOKUP(O307,'Furniture Label'!$H$1:$K$54,2,FALSE)</f>
        <v>4756.0245000000004</v>
      </c>
      <c r="S307" s="34">
        <f>VLOOKUP(O307,'Furniture Label'!$H$1:$K$54,3,FALSE)</f>
        <v>69</v>
      </c>
      <c r="T307" s="34">
        <f>VLOOKUP(O307,'Furniture Label'!$H$1:$K$54,4,FALSE)</f>
        <v>8</v>
      </c>
      <c r="U307" s="49">
        <f t="shared" si="19"/>
        <v>549.85654545454543</v>
      </c>
    </row>
    <row r="308" spans="1:21" x14ac:dyDescent="0.45">
      <c r="A308" s="9">
        <v>42965</v>
      </c>
      <c r="B308" s="9">
        <v>42970</v>
      </c>
      <c r="C308" s="7" t="s">
        <v>18</v>
      </c>
      <c r="D308" s="7" t="s">
        <v>138</v>
      </c>
      <c r="E308" s="7" t="s">
        <v>139</v>
      </c>
      <c r="F308" s="7" t="s">
        <v>79</v>
      </c>
      <c r="G308" s="7" t="s">
        <v>13</v>
      </c>
      <c r="H308" s="7" t="s">
        <v>3228</v>
      </c>
      <c r="I308" s="7">
        <v>88.02</v>
      </c>
      <c r="J308" s="7">
        <v>3</v>
      </c>
      <c r="K308" s="7">
        <v>0</v>
      </c>
      <c r="L308" s="15">
        <v>27.286199999999994</v>
      </c>
      <c r="M308" s="19">
        <f t="shared" si="20"/>
        <v>2017</v>
      </c>
      <c r="N308" s="19">
        <f t="shared" si="17"/>
        <v>8</v>
      </c>
      <c r="O308" s="19">
        <f t="shared" si="18"/>
        <v>33</v>
      </c>
      <c r="P308" s="12">
        <f>'Furniture Label'!$B$6</f>
        <v>249479.0324058788</v>
      </c>
      <c r="Q308" s="12">
        <f>VLOOKUP(N308,'Furniture Label'!$E$1:$F$13,2,FALSE)</f>
        <v>29442.170999999998</v>
      </c>
      <c r="R308" s="12">
        <f>VLOOKUP(O308,'Furniture Label'!$H$1:$K$54,2,FALSE)</f>
        <v>4756.0245000000004</v>
      </c>
      <c r="S308" s="34">
        <f>VLOOKUP(O308,'Furniture Label'!$H$1:$K$54,3,FALSE)</f>
        <v>69</v>
      </c>
      <c r="T308" s="34">
        <f>VLOOKUP(O308,'Furniture Label'!$H$1:$K$54,4,FALSE)</f>
        <v>8</v>
      </c>
      <c r="U308" s="49">
        <f t="shared" si="19"/>
        <v>549.85654545454543</v>
      </c>
    </row>
    <row r="309" spans="1:21" x14ac:dyDescent="0.45">
      <c r="A309" s="9">
        <v>42965</v>
      </c>
      <c r="B309" s="9">
        <v>42972</v>
      </c>
      <c r="C309" s="7" t="s">
        <v>18</v>
      </c>
      <c r="D309" s="7" t="s">
        <v>48</v>
      </c>
      <c r="E309" s="7" t="s">
        <v>49</v>
      </c>
      <c r="F309" s="7" t="s">
        <v>21</v>
      </c>
      <c r="G309" s="7" t="s">
        <v>13</v>
      </c>
      <c r="H309" s="7" t="s">
        <v>3228</v>
      </c>
      <c r="I309" s="7">
        <v>65.94</v>
      </c>
      <c r="J309" s="7">
        <v>3</v>
      </c>
      <c r="K309" s="7">
        <v>0</v>
      </c>
      <c r="L309" s="15">
        <v>22.419600000000003</v>
      </c>
      <c r="M309" s="19">
        <f t="shared" si="20"/>
        <v>2017</v>
      </c>
      <c r="N309" s="19">
        <f t="shared" si="17"/>
        <v>8</v>
      </c>
      <c r="O309" s="19">
        <f t="shared" si="18"/>
        <v>33</v>
      </c>
      <c r="P309" s="12">
        <f>'Furniture Label'!$B$6</f>
        <v>249479.0324058788</v>
      </c>
      <c r="Q309" s="12">
        <f>VLOOKUP(N309,'Furniture Label'!$E$1:$F$13,2,FALSE)</f>
        <v>29442.170999999998</v>
      </c>
      <c r="R309" s="12">
        <f>VLOOKUP(O309,'Furniture Label'!$H$1:$K$54,2,FALSE)</f>
        <v>4756.0245000000004</v>
      </c>
      <c r="S309" s="34">
        <f>VLOOKUP(O309,'Furniture Label'!$H$1:$K$54,3,FALSE)</f>
        <v>69</v>
      </c>
      <c r="T309" s="34">
        <f>VLOOKUP(O309,'Furniture Label'!$H$1:$K$54,4,FALSE)</f>
        <v>8</v>
      </c>
      <c r="U309" s="49">
        <f t="shared" si="19"/>
        <v>549.85654545454543</v>
      </c>
    </row>
    <row r="310" spans="1:21" x14ac:dyDescent="0.45">
      <c r="A310" s="9">
        <v>42968</v>
      </c>
      <c r="B310" s="9">
        <v>42970</v>
      </c>
      <c r="C310" s="7" t="s">
        <v>9</v>
      </c>
      <c r="D310" s="7" t="s">
        <v>169</v>
      </c>
      <c r="E310" s="7" t="s">
        <v>713</v>
      </c>
      <c r="F310" s="7" t="s">
        <v>12</v>
      </c>
      <c r="G310" s="7" t="s">
        <v>13</v>
      </c>
      <c r="H310" s="7" t="s">
        <v>3226</v>
      </c>
      <c r="I310" s="7">
        <v>866.4</v>
      </c>
      <c r="J310" s="7">
        <v>4</v>
      </c>
      <c r="K310" s="7">
        <v>0</v>
      </c>
      <c r="L310" s="15">
        <v>225.26400000000001</v>
      </c>
      <c r="M310" s="19">
        <f t="shared" si="20"/>
        <v>2017</v>
      </c>
      <c r="N310" s="19">
        <f t="shared" si="17"/>
        <v>8</v>
      </c>
      <c r="O310" s="19">
        <f t="shared" si="18"/>
        <v>34</v>
      </c>
      <c r="P310" s="12">
        <f>'Furniture Label'!$B$6</f>
        <v>249479.0324058788</v>
      </c>
      <c r="Q310" s="12">
        <f>VLOOKUP(N310,'Furniture Label'!$E$1:$F$13,2,FALSE)</f>
        <v>29442.170999999998</v>
      </c>
      <c r="R310" s="12">
        <f>VLOOKUP(O310,'Furniture Label'!$H$1:$K$54,2,FALSE)</f>
        <v>4878.0679999999993</v>
      </c>
      <c r="S310" s="34">
        <f>VLOOKUP(O310,'Furniture Label'!$H$1:$K$54,3,FALSE)</f>
        <v>67</v>
      </c>
      <c r="T310" s="34">
        <f>VLOOKUP(O310,'Furniture Label'!$H$1:$K$54,4,FALSE)</f>
        <v>12</v>
      </c>
      <c r="U310" s="49">
        <f t="shared" si="19"/>
        <v>234.73733333333337</v>
      </c>
    </row>
    <row r="311" spans="1:21" x14ac:dyDescent="0.45">
      <c r="A311" s="9">
        <v>42968</v>
      </c>
      <c r="B311" s="9">
        <v>42969</v>
      </c>
      <c r="C311" s="7" t="s">
        <v>9</v>
      </c>
      <c r="D311" s="7" t="s">
        <v>1433</v>
      </c>
      <c r="E311" s="7" t="s">
        <v>20</v>
      </c>
      <c r="F311" s="7" t="s">
        <v>21</v>
      </c>
      <c r="G311" s="7" t="s">
        <v>13</v>
      </c>
      <c r="H311" s="7" t="s">
        <v>3228</v>
      </c>
      <c r="I311" s="7">
        <v>129.91999999999999</v>
      </c>
      <c r="J311" s="7">
        <v>4</v>
      </c>
      <c r="K311" s="7">
        <v>0</v>
      </c>
      <c r="L311" s="15">
        <v>10.393599999999992</v>
      </c>
      <c r="M311" s="19">
        <f t="shared" si="20"/>
        <v>2017</v>
      </c>
      <c r="N311" s="19">
        <f t="shared" si="17"/>
        <v>8</v>
      </c>
      <c r="O311" s="19">
        <f t="shared" si="18"/>
        <v>34</v>
      </c>
      <c r="P311" s="12">
        <f>'Furniture Label'!$B$6</f>
        <v>249479.0324058788</v>
      </c>
      <c r="Q311" s="12">
        <f>VLOOKUP(N311,'Furniture Label'!$E$1:$F$13,2,FALSE)</f>
        <v>29442.170999999998</v>
      </c>
      <c r="R311" s="12">
        <f>VLOOKUP(O311,'Furniture Label'!$H$1:$K$54,2,FALSE)</f>
        <v>4878.0679999999993</v>
      </c>
      <c r="S311" s="34">
        <f>VLOOKUP(O311,'Furniture Label'!$H$1:$K$54,3,FALSE)</f>
        <v>67</v>
      </c>
      <c r="T311" s="34">
        <f>VLOOKUP(O311,'Furniture Label'!$H$1:$K$54,4,FALSE)</f>
        <v>12</v>
      </c>
      <c r="U311" s="49">
        <f t="shared" si="19"/>
        <v>234.73733333333337</v>
      </c>
    </row>
    <row r="312" spans="1:21" x14ac:dyDescent="0.45">
      <c r="A312" s="9">
        <v>42968</v>
      </c>
      <c r="B312" s="9">
        <v>42969</v>
      </c>
      <c r="C312" s="7" t="s">
        <v>9</v>
      </c>
      <c r="D312" s="7" t="s">
        <v>1433</v>
      </c>
      <c r="E312" s="7" t="s">
        <v>20</v>
      </c>
      <c r="F312" s="7" t="s">
        <v>21</v>
      </c>
      <c r="G312" s="7" t="s">
        <v>13</v>
      </c>
      <c r="H312" s="7" t="s">
        <v>29</v>
      </c>
      <c r="I312" s="7">
        <v>568.72800000000007</v>
      </c>
      <c r="J312" s="7">
        <v>3</v>
      </c>
      <c r="K312" s="7">
        <v>0.2</v>
      </c>
      <c r="L312" s="15">
        <v>28.436399999999935</v>
      </c>
      <c r="M312" s="19">
        <f t="shared" si="20"/>
        <v>2017</v>
      </c>
      <c r="N312" s="19">
        <f t="shared" si="17"/>
        <v>8</v>
      </c>
      <c r="O312" s="19">
        <f t="shared" si="18"/>
        <v>34</v>
      </c>
      <c r="P312" s="12">
        <f>'Furniture Label'!$B$6</f>
        <v>249479.0324058788</v>
      </c>
      <c r="Q312" s="12">
        <f>VLOOKUP(N312,'Furniture Label'!$E$1:$F$13,2,FALSE)</f>
        <v>29442.170999999998</v>
      </c>
      <c r="R312" s="12">
        <f>VLOOKUP(O312,'Furniture Label'!$H$1:$K$54,2,FALSE)</f>
        <v>4878.0679999999993</v>
      </c>
      <c r="S312" s="34">
        <f>VLOOKUP(O312,'Furniture Label'!$H$1:$K$54,3,FALSE)</f>
        <v>67</v>
      </c>
      <c r="T312" s="34">
        <f>VLOOKUP(O312,'Furniture Label'!$H$1:$K$54,4,FALSE)</f>
        <v>12</v>
      </c>
      <c r="U312" s="49">
        <f t="shared" si="19"/>
        <v>234.73733333333337</v>
      </c>
    </row>
    <row r="313" spans="1:21" x14ac:dyDescent="0.45">
      <c r="A313" s="9">
        <v>42968</v>
      </c>
      <c r="B313" s="9">
        <v>42974</v>
      </c>
      <c r="C313" s="7" t="s">
        <v>52</v>
      </c>
      <c r="D313" s="7" t="s">
        <v>194</v>
      </c>
      <c r="E313" s="7" t="s">
        <v>1255</v>
      </c>
      <c r="F313" s="7" t="s">
        <v>79</v>
      </c>
      <c r="G313" s="7" t="s">
        <v>13</v>
      </c>
      <c r="H313" s="7" t="s">
        <v>3228</v>
      </c>
      <c r="I313" s="7">
        <v>25.16</v>
      </c>
      <c r="J313" s="7">
        <v>2</v>
      </c>
      <c r="K313" s="7">
        <v>0</v>
      </c>
      <c r="L313" s="15">
        <v>8.5543999999999976</v>
      </c>
      <c r="M313" s="19">
        <f t="shared" si="20"/>
        <v>2017</v>
      </c>
      <c r="N313" s="19">
        <f t="shared" si="17"/>
        <v>8</v>
      </c>
      <c r="O313" s="19">
        <f t="shared" si="18"/>
        <v>34</v>
      </c>
      <c r="P313" s="12">
        <f>'Furniture Label'!$B$6</f>
        <v>249479.0324058788</v>
      </c>
      <c r="Q313" s="12">
        <f>VLOOKUP(N313,'Furniture Label'!$E$1:$F$13,2,FALSE)</f>
        <v>29442.170999999998</v>
      </c>
      <c r="R313" s="12">
        <f>VLOOKUP(O313,'Furniture Label'!$H$1:$K$54,2,FALSE)</f>
        <v>4878.0679999999993</v>
      </c>
      <c r="S313" s="34">
        <f>VLOOKUP(O313,'Furniture Label'!$H$1:$K$54,3,FALSE)</f>
        <v>67</v>
      </c>
      <c r="T313" s="34">
        <f>VLOOKUP(O313,'Furniture Label'!$H$1:$K$54,4,FALSE)</f>
        <v>12</v>
      </c>
      <c r="U313" s="49">
        <f t="shared" si="19"/>
        <v>234.73733333333337</v>
      </c>
    </row>
    <row r="314" spans="1:21" x14ac:dyDescent="0.45">
      <c r="A314" s="9">
        <v>42968</v>
      </c>
      <c r="B314" s="9">
        <v>42974</v>
      </c>
      <c r="C314" s="7" t="s">
        <v>52</v>
      </c>
      <c r="D314" s="7" t="s">
        <v>194</v>
      </c>
      <c r="E314" s="7" t="s">
        <v>1255</v>
      </c>
      <c r="F314" s="7" t="s">
        <v>79</v>
      </c>
      <c r="G314" s="7" t="s">
        <v>13</v>
      </c>
      <c r="H314" s="7" t="s">
        <v>3228</v>
      </c>
      <c r="I314" s="7">
        <v>91.92</v>
      </c>
      <c r="J314" s="7">
        <v>4</v>
      </c>
      <c r="K314" s="7">
        <v>0</v>
      </c>
      <c r="L314" s="15">
        <v>31.252800000000001</v>
      </c>
      <c r="M314" s="19">
        <f t="shared" si="20"/>
        <v>2017</v>
      </c>
      <c r="N314" s="19">
        <f t="shared" si="17"/>
        <v>8</v>
      </c>
      <c r="O314" s="19">
        <f t="shared" si="18"/>
        <v>34</v>
      </c>
      <c r="P314" s="12">
        <f>'Furniture Label'!$B$6</f>
        <v>249479.0324058788</v>
      </c>
      <c r="Q314" s="12">
        <f>VLOOKUP(N314,'Furniture Label'!$E$1:$F$13,2,FALSE)</f>
        <v>29442.170999999998</v>
      </c>
      <c r="R314" s="12">
        <f>VLOOKUP(O314,'Furniture Label'!$H$1:$K$54,2,FALSE)</f>
        <v>4878.0679999999993</v>
      </c>
      <c r="S314" s="34">
        <f>VLOOKUP(O314,'Furniture Label'!$H$1:$K$54,3,FALSE)</f>
        <v>67</v>
      </c>
      <c r="T314" s="34">
        <f>VLOOKUP(O314,'Furniture Label'!$H$1:$K$54,4,FALSE)</f>
        <v>12</v>
      </c>
      <c r="U314" s="49">
        <f t="shared" si="19"/>
        <v>234.73733333333337</v>
      </c>
    </row>
    <row r="315" spans="1:21" x14ac:dyDescent="0.45">
      <c r="A315" s="9">
        <v>42968</v>
      </c>
      <c r="B315" s="9">
        <v>42972</v>
      </c>
      <c r="C315" s="7" t="s">
        <v>18</v>
      </c>
      <c r="D315" s="7" t="s">
        <v>48</v>
      </c>
      <c r="E315" s="7" t="s">
        <v>49</v>
      </c>
      <c r="F315" s="7" t="s">
        <v>21</v>
      </c>
      <c r="G315" s="7" t="s">
        <v>13</v>
      </c>
      <c r="H315" s="7" t="s">
        <v>3226</v>
      </c>
      <c r="I315" s="7">
        <v>388.70400000000006</v>
      </c>
      <c r="J315" s="7">
        <v>6</v>
      </c>
      <c r="K315" s="7">
        <v>0.2</v>
      </c>
      <c r="L315" s="15">
        <v>38.870400000000018</v>
      </c>
      <c r="M315" s="19">
        <f t="shared" si="20"/>
        <v>2017</v>
      </c>
      <c r="N315" s="19">
        <f t="shared" si="17"/>
        <v>8</v>
      </c>
      <c r="O315" s="19">
        <f t="shared" si="18"/>
        <v>34</v>
      </c>
      <c r="P315" s="12">
        <f>'Furniture Label'!$B$6</f>
        <v>249479.0324058788</v>
      </c>
      <c r="Q315" s="12">
        <f>VLOOKUP(N315,'Furniture Label'!$E$1:$F$13,2,FALSE)</f>
        <v>29442.170999999998</v>
      </c>
      <c r="R315" s="12">
        <f>VLOOKUP(O315,'Furniture Label'!$H$1:$K$54,2,FALSE)</f>
        <v>4878.0679999999993</v>
      </c>
      <c r="S315" s="34">
        <f>VLOOKUP(O315,'Furniture Label'!$H$1:$K$54,3,FALSE)</f>
        <v>67</v>
      </c>
      <c r="T315" s="34">
        <f>VLOOKUP(O315,'Furniture Label'!$H$1:$K$54,4,FALSE)</f>
        <v>12</v>
      </c>
      <c r="U315" s="49">
        <f t="shared" si="19"/>
        <v>234.73733333333337</v>
      </c>
    </row>
    <row r="316" spans="1:21" x14ac:dyDescent="0.45">
      <c r="A316" s="9">
        <v>42968</v>
      </c>
      <c r="B316" s="9">
        <v>42972</v>
      </c>
      <c r="C316" s="7" t="s">
        <v>9</v>
      </c>
      <c r="D316" s="7" t="s">
        <v>707</v>
      </c>
      <c r="E316" s="7" t="s">
        <v>228</v>
      </c>
      <c r="F316" s="7" t="s">
        <v>21</v>
      </c>
      <c r="G316" s="7" t="s">
        <v>13</v>
      </c>
      <c r="H316" s="7" t="s">
        <v>3228</v>
      </c>
      <c r="I316" s="7">
        <v>22.752000000000002</v>
      </c>
      <c r="J316" s="7">
        <v>3</v>
      </c>
      <c r="K316" s="7">
        <v>0.2</v>
      </c>
      <c r="L316" s="15">
        <v>7.1099999999999994</v>
      </c>
      <c r="M316" s="19">
        <f t="shared" si="20"/>
        <v>2017</v>
      </c>
      <c r="N316" s="19">
        <f t="shared" si="17"/>
        <v>8</v>
      </c>
      <c r="O316" s="19">
        <f t="shared" si="18"/>
        <v>34</v>
      </c>
      <c r="P316" s="12">
        <f>'Furniture Label'!$B$6</f>
        <v>249479.0324058788</v>
      </c>
      <c r="Q316" s="12">
        <f>VLOOKUP(N316,'Furniture Label'!$E$1:$F$13,2,FALSE)</f>
        <v>29442.170999999998</v>
      </c>
      <c r="R316" s="12">
        <f>VLOOKUP(O316,'Furniture Label'!$H$1:$K$54,2,FALSE)</f>
        <v>4878.0679999999993</v>
      </c>
      <c r="S316" s="34">
        <f>VLOOKUP(O316,'Furniture Label'!$H$1:$K$54,3,FALSE)</f>
        <v>67</v>
      </c>
      <c r="T316" s="34">
        <f>VLOOKUP(O316,'Furniture Label'!$H$1:$K$54,4,FALSE)</f>
        <v>12</v>
      </c>
      <c r="U316" s="49">
        <f t="shared" si="19"/>
        <v>234.73733333333337</v>
      </c>
    </row>
    <row r="317" spans="1:21" x14ac:dyDescent="0.45">
      <c r="A317" s="9">
        <v>42969</v>
      </c>
      <c r="B317" s="9">
        <v>42970</v>
      </c>
      <c r="C317" s="7" t="s">
        <v>9</v>
      </c>
      <c r="D317" s="7" t="s">
        <v>67</v>
      </c>
      <c r="E317" s="7" t="s">
        <v>20</v>
      </c>
      <c r="F317" s="7" t="s">
        <v>21</v>
      </c>
      <c r="G317" s="7" t="s">
        <v>13</v>
      </c>
      <c r="H317" s="7" t="s">
        <v>29</v>
      </c>
      <c r="I317" s="7">
        <v>210.00800000000001</v>
      </c>
      <c r="J317" s="7">
        <v>1</v>
      </c>
      <c r="K317" s="7">
        <v>0.2</v>
      </c>
      <c r="L317" s="15">
        <v>2.625099999999982</v>
      </c>
      <c r="M317" s="19">
        <f t="shared" si="20"/>
        <v>2017</v>
      </c>
      <c r="N317" s="19">
        <f t="shared" si="17"/>
        <v>8</v>
      </c>
      <c r="O317" s="19">
        <f t="shared" si="18"/>
        <v>34</v>
      </c>
      <c r="P317" s="12">
        <f>'Furniture Label'!$B$6</f>
        <v>249479.0324058788</v>
      </c>
      <c r="Q317" s="12">
        <f>VLOOKUP(N317,'Furniture Label'!$E$1:$F$13,2,FALSE)</f>
        <v>29442.170999999998</v>
      </c>
      <c r="R317" s="12">
        <f>VLOOKUP(O317,'Furniture Label'!$H$1:$K$54,2,FALSE)</f>
        <v>4878.0679999999993</v>
      </c>
      <c r="S317" s="34">
        <f>VLOOKUP(O317,'Furniture Label'!$H$1:$K$54,3,FALSE)</f>
        <v>67</v>
      </c>
      <c r="T317" s="34">
        <f>VLOOKUP(O317,'Furniture Label'!$H$1:$K$54,4,FALSE)</f>
        <v>12</v>
      </c>
      <c r="U317" s="49">
        <f t="shared" si="19"/>
        <v>234.73733333333337</v>
      </c>
    </row>
    <row r="318" spans="1:21" x14ac:dyDescent="0.45">
      <c r="A318" s="9">
        <v>42969</v>
      </c>
      <c r="B318" s="9">
        <v>42971</v>
      </c>
      <c r="C318" s="7" t="s">
        <v>52</v>
      </c>
      <c r="D318" s="7" t="s">
        <v>77</v>
      </c>
      <c r="E318" s="7" t="s">
        <v>78</v>
      </c>
      <c r="F318" s="7" t="s">
        <v>79</v>
      </c>
      <c r="G318" s="7" t="s">
        <v>13</v>
      </c>
      <c r="H318" s="7" t="s">
        <v>29</v>
      </c>
      <c r="I318" s="7">
        <v>314.53199999999998</v>
      </c>
      <c r="J318" s="7">
        <v>2</v>
      </c>
      <c r="K318" s="7">
        <v>0.4</v>
      </c>
      <c r="L318" s="15">
        <v>-83.875200000000035</v>
      </c>
      <c r="M318" s="19">
        <f t="shared" si="20"/>
        <v>2017</v>
      </c>
      <c r="N318" s="19">
        <f t="shared" si="17"/>
        <v>8</v>
      </c>
      <c r="O318" s="19">
        <f t="shared" si="18"/>
        <v>34</v>
      </c>
      <c r="P318" s="12">
        <f>'Furniture Label'!$B$6</f>
        <v>249479.0324058788</v>
      </c>
      <c r="Q318" s="12">
        <f>VLOOKUP(N318,'Furniture Label'!$E$1:$F$13,2,FALSE)</f>
        <v>29442.170999999998</v>
      </c>
      <c r="R318" s="12">
        <f>VLOOKUP(O318,'Furniture Label'!$H$1:$K$54,2,FALSE)</f>
        <v>4878.0679999999993</v>
      </c>
      <c r="S318" s="34">
        <f>VLOOKUP(O318,'Furniture Label'!$H$1:$K$54,3,FALSE)</f>
        <v>67</v>
      </c>
      <c r="T318" s="34">
        <f>VLOOKUP(O318,'Furniture Label'!$H$1:$K$54,4,FALSE)</f>
        <v>12</v>
      </c>
      <c r="U318" s="49">
        <f t="shared" si="19"/>
        <v>234.73733333333337</v>
      </c>
    </row>
    <row r="319" spans="1:21" x14ac:dyDescent="0.45">
      <c r="A319" s="9">
        <v>42970</v>
      </c>
      <c r="B319" s="9">
        <v>42973</v>
      </c>
      <c r="C319" s="7" t="s">
        <v>9</v>
      </c>
      <c r="D319" s="7" t="s">
        <v>2370</v>
      </c>
      <c r="E319" s="7" t="s">
        <v>28</v>
      </c>
      <c r="F319" s="7" t="s">
        <v>12</v>
      </c>
      <c r="G319" s="7" t="s">
        <v>13</v>
      </c>
      <c r="H319" s="7" t="s">
        <v>3228</v>
      </c>
      <c r="I319" s="7">
        <v>2.7840000000000003</v>
      </c>
      <c r="J319" s="7">
        <v>2</v>
      </c>
      <c r="K319" s="7">
        <v>0.2</v>
      </c>
      <c r="L319" s="15">
        <v>0.41759999999999986</v>
      </c>
      <c r="M319" s="19">
        <f t="shared" si="20"/>
        <v>2017</v>
      </c>
      <c r="N319" s="19">
        <f t="shared" si="17"/>
        <v>8</v>
      </c>
      <c r="O319" s="19">
        <f t="shared" si="18"/>
        <v>34</v>
      </c>
      <c r="P319" s="12">
        <f>'Furniture Label'!$B$6</f>
        <v>249479.0324058788</v>
      </c>
      <c r="Q319" s="12">
        <f>VLOOKUP(N319,'Furniture Label'!$E$1:$F$13,2,FALSE)</f>
        <v>29442.170999999998</v>
      </c>
      <c r="R319" s="12">
        <f>VLOOKUP(O319,'Furniture Label'!$H$1:$K$54,2,FALSE)</f>
        <v>4878.0679999999993</v>
      </c>
      <c r="S319" s="34">
        <f>VLOOKUP(O319,'Furniture Label'!$H$1:$K$54,3,FALSE)</f>
        <v>67</v>
      </c>
      <c r="T319" s="34">
        <f>VLOOKUP(O319,'Furniture Label'!$H$1:$K$54,4,FALSE)</f>
        <v>12</v>
      </c>
      <c r="U319" s="49">
        <f t="shared" si="19"/>
        <v>234.73733333333337</v>
      </c>
    </row>
    <row r="320" spans="1:21" x14ac:dyDescent="0.45">
      <c r="A320" s="9">
        <v>42972</v>
      </c>
      <c r="B320" s="9">
        <v>42976</v>
      </c>
      <c r="C320" s="7" t="s">
        <v>9</v>
      </c>
      <c r="D320" s="7" t="s">
        <v>77</v>
      </c>
      <c r="E320" s="7" t="s">
        <v>78</v>
      </c>
      <c r="F320" s="7" t="s">
        <v>79</v>
      </c>
      <c r="G320" s="7" t="s">
        <v>13</v>
      </c>
      <c r="H320" s="7" t="s">
        <v>14</v>
      </c>
      <c r="I320" s="7">
        <v>130.97999999999999</v>
      </c>
      <c r="J320" s="7">
        <v>2</v>
      </c>
      <c r="K320" s="7">
        <v>0.5</v>
      </c>
      <c r="L320" s="15">
        <v>-89.066399999999987</v>
      </c>
      <c r="M320" s="19">
        <f t="shared" si="20"/>
        <v>2017</v>
      </c>
      <c r="N320" s="19">
        <f t="shared" si="17"/>
        <v>8</v>
      </c>
      <c r="O320" s="19">
        <f t="shared" si="18"/>
        <v>34</v>
      </c>
      <c r="P320" s="12">
        <f>'Furniture Label'!$B$6</f>
        <v>249479.0324058788</v>
      </c>
      <c r="Q320" s="12">
        <f>VLOOKUP(N320,'Furniture Label'!$E$1:$F$13,2,FALSE)</f>
        <v>29442.170999999998</v>
      </c>
      <c r="R320" s="12">
        <f>VLOOKUP(O320,'Furniture Label'!$H$1:$K$54,2,FALSE)</f>
        <v>4878.0679999999993</v>
      </c>
      <c r="S320" s="34">
        <f>VLOOKUP(O320,'Furniture Label'!$H$1:$K$54,3,FALSE)</f>
        <v>67</v>
      </c>
      <c r="T320" s="34">
        <f>VLOOKUP(O320,'Furniture Label'!$H$1:$K$54,4,FALSE)</f>
        <v>12</v>
      </c>
      <c r="U320" s="49">
        <f t="shared" si="19"/>
        <v>234.73733333333337</v>
      </c>
    </row>
    <row r="321" spans="1:21" x14ac:dyDescent="0.45">
      <c r="A321" s="9">
        <v>42973</v>
      </c>
      <c r="B321" s="9">
        <v>42979</v>
      </c>
      <c r="C321" s="7" t="s">
        <v>9</v>
      </c>
      <c r="D321" s="7" t="s">
        <v>156</v>
      </c>
      <c r="E321" s="7" t="s">
        <v>110</v>
      </c>
      <c r="F321" s="7" t="s">
        <v>55</v>
      </c>
      <c r="G321" s="7" t="s">
        <v>13</v>
      </c>
      <c r="H321" s="7" t="s">
        <v>3228</v>
      </c>
      <c r="I321" s="7">
        <v>64.959999999999994</v>
      </c>
      <c r="J321" s="7">
        <v>5</v>
      </c>
      <c r="K321" s="7">
        <v>0.6</v>
      </c>
      <c r="L321" s="15">
        <v>-43.847999999999985</v>
      </c>
      <c r="M321" s="19">
        <f t="shared" si="20"/>
        <v>2017</v>
      </c>
      <c r="N321" s="19">
        <f t="shared" si="17"/>
        <v>8</v>
      </c>
      <c r="O321" s="19">
        <f t="shared" si="18"/>
        <v>34</v>
      </c>
      <c r="P321" s="12">
        <f>'Furniture Label'!$B$6</f>
        <v>249479.0324058788</v>
      </c>
      <c r="Q321" s="12">
        <f>VLOOKUP(N321,'Furniture Label'!$E$1:$F$13,2,FALSE)</f>
        <v>29442.170999999998</v>
      </c>
      <c r="R321" s="12">
        <f>VLOOKUP(O321,'Furniture Label'!$H$1:$K$54,2,FALSE)</f>
        <v>4878.0679999999993</v>
      </c>
      <c r="S321" s="34">
        <f>VLOOKUP(O321,'Furniture Label'!$H$1:$K$54,3,FALSE)</f>
        <v>67</v>
      </c>
      <c r="T321" s="34">
        <f>VLOOKUP(O321,'Furniture Label'!$H$1:$K$54,4,FALSE)</f>
        <v>12</v>
      </c>
      <c r="U321" s="49">
        <f t="shared" si="19"/>
        <v>234.73733333333337</v>
      </c>
    </row>
    <row r="322" spans="1:21" x14ac:dyDescent="0.45">
      <c r="A322" s="9">
        <v>42974</v>
      </c>
      <c r="B322" s="9">
        <v>42979</v>
      </c>
      <c r="C322" s="7" t="s">
        <v>18</v>
      </c>
      <c r="D322" s="7" t="s">
        <v>303</v>
      </c>
      <c r="E322" s="7" t="s">
        <v>601</v>
      </c>
      <c r="F322" s="7" t="s">
        <v>79</v>
      </c>
      <c r="G322" s="7" t="s">
        <v>13</v>
      </c>
      <c r="H322" s="7" t="s">
        <v>29</v>
      </c>
      <c r="I322" s="7">
        <v>1488.4239999999998</v>
      </c>
      <c r="J322" s="7">
        <v>7</v>
      </c>
      <c r="K322" s="7">
        <v>0.3</v>
      </c>
      <c r="L322" s="15">
        <v>-297.68479999999983</v>
      </c>
      <c r="M322" s="19">
        <f t="shared" si="20"/>
        <v>2017</v>
      </c>
      <c r="N322" s="19">
        <f t="shared" ref="N322:N385" si="21">MONTH(A322)</f>
        <v>8</v>
      </c>
      <c r="O322" s="19">
        <f t="shared" ref="O322:O385" si="22">WEEKNUM(A322)</f>
        <v>35</v>
      </c>
      <c r="P322" s="12">
        <f>'Furniture Label'!$B$6</f>
        <v>249479.0324058788</v>
      </c>
      <c r="Q322" s="12">
        <f>VLOOKUP(N322,'Furniture Label'!$E$1:$F$13,2,FALSE)</f>
        <v>29442.170999999998</v>
      </c>
      <c r="R322" s="12">
        <f>VLOOKUP(O322,'Furniture Label'!$H$1:$K$54,2,FALSE)</f>
        <v>11574.501500000002</v>
      </c>
      <c r="S322" s="34">
        <f>VLOOKUP(O322,'Furniture Label'!$H$1:$K$54,3,FALSE)</f>
        <v>95</v>
      </c>
      <c r="T322" s="34">
        <f>VLOOKUP(O322,'Furniture Label'!$H$1:$K$54,4,FALSE)</f>
        <v>17</v>
      </c>
      <c r="U322" s="49">
        <f t="shared" si="19"/>
        <v>430.43235294117648</v>
      </c>
    </row>
    <row r="323" spans="1:21" x14ac:dyDescent="0.45">
      <c r="A323" s="9">
        <v>42974</v>
      </c>
      <c r="B323" s="9">
        <v>42976</v>
      </c>
      <c r="C323" s="7" t="s">
        <v>18</v>
      </c>
      <c r="D323" s="7" t="s">
        <v>502</v>
      </c>
      <c r="E323" s="7" t="s">
        <v>20</v>
      </c>
      <c r="F323" s="7" t="s">
        <v>21</v>
      </c>
      <c r="G323" s="7" t="s">
        <v>13</v>
      </c>
      <c r="H323" s="7" t="s">
        <v>3228</v>
      </c>
      <c r="I323" s="7">
        <v>198.46</v>
      </c>
      <c r="J323" s="7">
        <v>2</v>
      </c>
      <c r="K323" s="7">
        <v>0</v>
      </c>
      <c r="L323" s="15">
        <v>99.23</v>
      </c>
      <c r="M323" s="19">
        <f t="shared" si="20"/>
        <v>2017</v>
      </c>
      <c r="N323" s="19">
        <f t="shared" si="21"/>
        <v>8</v>
      </c>
      <c r="O323" s="19">
        <f t="shared" si="22"/>
        <v>35</v>
      </c>
      <c r="P323" s="12">
        <f>'Furniture Label'!$B$6</f>
        <v>249479.0324058788</v>
      </c>
      <c r="Q323" s="12">
        <f>VLOOKUP(N323,'Furniture Label'!$E$1:$F$13,2,FALSE)</f>
        <v>29442.170999999998</v>
      </c>
      <c r="R323" s="12">
        <f>VLOOKUP(O323,'Furniture Label'!$H$1:$K$54,2,FALSE)</f>
        <v>11574.501500000002</v>
      </c>
      <c r="S323" s="34">
        <f>VLOOKUP(O323,'Furniture Label'!$H$1:$K$54,3,FALSE)</f>
        <v>95</v>
      </c>
      <c r="T323" s="34">
        <f>VLOOKUP(O323,'Furniture Label'!$H$1:$K$54,4,FALSE)</f>
        <v>17</v>
      </c>
      <c r="U323" s="49">
        <f t="shared" ref="U323:U386" si="23">AVERAGEIF($O:$O,O323,$I:$I)</f>
        <v>430.43235294117648</v>
      </c>
    </row>
    <row r="324" spans="1:21" x14ac:dyDescent="0.45">
      <c r="A324" s="9">
        <v>42974</v>
      </c>
      <c r="B324" s="9">
        <v>42976</v>
      </c>
      <c r="C324" s="7" t="s">
        <v>18</v>
      </c>
      <c r="D324" s="7" t="s">
        <v>502</v>
      </c>
      <c r="E324" s="7" t="s">
        <v>20</v>
      </c>
      <c r="F324" s="7" t="s">
        <v>21</v>
      </c>
      <c r="G324" s="7" t="s">
        <v>13</v>
      </c>
      <c r="H324" s="7" t="s">
        <v>3226</v>
      </c>
      <c r="I324" s="7">
        <v>230.28000000000003</v>
      </c>
      <c r="J324" s="7">
        <v>3</v>
      </c>
      <c r="K324" s="7">
        <v>0.2</v>
      </c>
      <c r="L324" s="15">
        <v>23.027999999999992</v>
      </c>
      <c r="M324" s="19">
        <f t="shared" si="20"/>
        <v>2017</v>
      </c>
      <c r="N324" s="19">
        <f t="shared" si="21"/>
        <v>8</v>
      </c>
      <c r="O324" s="19">
        <f t="shared" si="22"/>
        <v>35</v>
      </c>
      <c r="P324" s="12">
        <f>'Furniture Label'!$B$6</f>
        <v>249479.0324058788</v>
      </c>
      <c r="Q324" s="12">
        <f>VLOOKUP(N324,'Furniture Label'!$E$1:$F$13,2,FALSE)</f>
        <v>29442.170999999998</v>
      </c>
      <c r="R324" s="12">
        <f>VLOOKUP(O324,'Furniture Label'!$H$1:$K$54,2,FALSE)</f>
        <v>11574.501500000002</v>
      </c>
      <c r="S324" s="34">
        <f>VLOOKUP(O324,'Furniture Label'!$H$1:$K$54,3,FALSE)</f>
        <v>95</v>
      </c>
      <c r="T324" s="34">
        <f>VLOOKUP(O324,'Furniture Label'!$H$1:$K$54,4,FALSE)</f>
        <v>17</v>
      </c>
      <c r="U324" s="49">
        <f t="shared" si="23"/>
        <v>430.43235294117648</v>
      </c>
    </row>
    <row r="325" spans="1:21" x14ac:dyDescent="0.45">
      <c r="A325" s="9">
        <v>42974</v>
      </c>
      <c r="B325" s="9">
        <v>42978</v>
      </c>
      <c r="C325" s="7" t="s">
        <v>9</v>
      </c>
      <c r="D325" s="7" t="s">
        <v>865</v>
      </c>
      <c r="E325" s="7" t="s">
        <v>160</v>
      </c>
      <c r="F325" s="7" t="s">
        <v>21</v>
      </c>
      <c r="G325" s="7" t="s">
        <v>13</v>
      </c>
      <c r="H325" s="7" t="s">
        <v>3228</v>
      </c>
      <c r="I325" s="7">
        <v>120.57600000000001</v>
      </c>
      <c r="J325" s="7">
        <v>8</v>
      </c>
      <c r="K325" s="7">
        <v>0.2</v>
      </c>
      <c r="L325" s="15">
        <v>33.1584</v>
      </c>
      <c r="M325" s="19">
        <f t="shared" si="20"/>
        <v>2017</v>
      </c>
      <c r="N325" s="19">
        <f t="shared" si="21"/>
        <v>8</v>
      </c>
      <c r="O325" s="19">
        <f t="shared" si="22"/>
        <v>35</v>
      </c>
      <c r="P325" s="12">
        <f>'Furniture Label'!$B$6</f>
        <v>249479.0324058788</v>
      </c>
      <c r="Q325" s="12">
        <f>VLOOKUP(N325,'Furniture Label'!$E$1:$F$13,2,FALSE)</f>
        <v>29442.170999999998</v>
      </c>
      <c r="R325" s="12">
        <f>VLOOKUP(O325,'Furniture Label'!$H$1:$K$54,2,FALSE)</f>
        <v>11574.501500000002</v>
      </c>
      <c r="S325" s="34">
        <f>VLOOKUP(O325,'Furniture Label'!$H$1:$K$54,3,FALSE)</f>
        <v>95</v>
      </c>
      <c r="T325" s="34">
        <f>VLOOKUP(O325,'Furniture Label'!$H$1:$K$54,4,FALSE)</f>
        <v>17</v>
      </c>
      <c r="U325" s="49">
        <f t="shared" si="23"/>
        <v>430.43235294117648</v>
      </c>
    </row>
    <row r="326" spans="1:21" x14ac:dyDescent="0.45">
      <c r="A326" s="9">
        <v>42975</v>
      </c>
      <c r="B326" s="9">
        <v>42981</v>
      </c>
      <c r="C326" s="7" t="s">
        <v>52</v>
      </c>
      <c r="D326" s="7" t="s">
        <v>48</v>
      </c>
      <c r="E326" s="7" t="s">
        <v>49</v>
      </c>
      <c r="F326" s="7" t="s">
        <v>21</v>
      </c>
      <c r="G326" s="7" t="s">
        <v>13</v>
      </c>
      <c r="H326" s="7" t="s">
        <v>29</v>
      </c>
      <c r="I326" s="7">
        <v>1137.75</v>
      </c>
      <c r="J326" s="7">
        <v>5</v>
      </c>
      <c r="K326" s="7">
        <v>0</v>
      </c>
      <c r="L326" s="15">
        <v>250.30500000000004</v>
      </c>
      <c r="M326" s="19">
        <f t="shared" si="20"/>
        <v>2017</v>
      </c>
      <c r="N326" s="19">
        <f t="shared" si="21"/>
        <v>8</v>
      </c>
      <c r="O326" s="19">
        <f t="shared" si="22"/>
        <v>35</v>
      </c>
      <c r="P326" s="12">
        <f>'Furniture Label'!$B$6</f>
        <v>249479.0324058788</v>
      </c>
      <c r="Q326" s="12">
        <f>VLOOKUP(N326,'Furniture Label'!$E$1:$F$13,2,FALSE)</f>
        <v>29442.170999999998</v>
      </c>
      <c r="R326" s="12">
        <f>VLOOKUP(O326,'Furniture Label'!$H$1:$K$54,2,FALSE)</f>
        <v>11574.501500000002</v>
      </c>
      <c r="S326" s="34">
        <f>VLOOKUP(O326,'Furniture Label'!$H$1:$K$54,3,FALSE)</f>
        <v>95</v>
      </c>
      <c r="T326" s="34">
        <f>VLOOKUP(O326,'Furniture Label'!$H$1:$K$54,4,FALSE)</f>
        <v>17</v>
      </c>
      <c r="U326" s="49">
        <f t="shared" si="23"/>
        <v>430.43235294117648</v>
      </c>
    </row>
    <row r="327" spans="1:21" x14ac:dyDescent="0.45">
      <c r="A327" s="9">
        <v>42976</v>
      </c>
      <c r="B327" s="9">
        <v>42982</v>
      </c>
      <c r="C327" s="7" t="s">
        <v>18</v>
      </c>
      <c r="D327" s="7" t="s">
        <v>19</v>
      </c>
      <c r="E327" s="7" t="s">
        <v>20</v>
      </c>
      <c r="F327" s="7" t="s">
        <v>21</v>
      </c>
      <c r="G327" s="7" t="s">
        <v>13</v>
      </c>
      <c r="H327" s="7" t="s">
        <v>3228</v>
      </c>
      <c r="I327" s="7">
        <v>148.02000000000001</v>
      </c>
      <c r="J327" s="7">
        <v>3</v>
      </c>
      <c r="K327" s="7">
        <v>0</v>
      </c>
      <c r="L327" s="15">
        <v>41.445600000000013</v>
      </c>
      <c r="M327" s="19">
        <f t="shared" si="20"/>
        <v>2017</v>
      </c>
      <c r="N327" s="19">
        <f t="shared" si="21"/>
        <v>8</v>
      </c>
      <c r="O327" s="19">
        <f t="shared" si="22"/>
        <v>35</v>
      </c>
      <c r="P327" s="12">
        <f>'Furniture Label'!$B$6</f>
        <v>249479.0324058788</v>
      </c>
      <c r="Q327" s="12">
        <f>VLOOKUP(N327,'Furniture Label'!$E$1:$F$13,2,FALSE)</f>
        <v>29442.170999999998</v>
      </c>
      <c r="R327" s="12">
        <f>VLOOKUP(O327,'Furniture Label'!$H$1:$K$54,2,FALSE)</f>
        <v>11574.501500000002</v>
      </c>
      <c r="S327" s="34">
        <f>VLOOKUP(O327,'Furniture Label'!$H$1:$K$54,3,FALSE)</f>
        <v>95</v>
      </c>
      <c r="T327" s="34">
        <f>VLOOKUP(O327,'Furniture Label'!$H$1:$K$54,4,FALSE)</f>
        <v>17</v>
      </c>
      <c r="U327" s="49">
        <f t="shared" si="23"/>
        <v>430.43235294117648</v>
      </c>
    </row>
    <row r="328" spans="1:21" x14ac:dyDescent="0.45">
      <c r="A328" s="9">
        <v>42978</v>
      </c>
      <c r="B328" s="9">
        <v>42980</v>
      </c>
      <c r="C328" s="7" t="s">
        <v>18</v>
      </c>
      <c r="D328" s="7" t="s">
        <v>2010</v>
      </c>
      <c r="E328" s="7" t="s">
        <v>49</v>
      </c>
      <c r="F328" s="7" t="s">
        <v>21</v>
      </c>
      <c r="G328" s="7" t="s">
        <v>13</v>
      </c>
      <c r="H328" s="7" t="s">
        <v>3226</v>
      </c>
      <c r="I328" s="7">
        <v>569.5680000000001</v>
      </c>
      <c r="J328" s="7">
        <v>2</v>
      </c>
      <c r="K328" s="7">
        <v>0.2</v>
      </c>
      <c r="L328" s="15">
        <v>7.119599999999906</v>
      </c>
      <c r="M328" s="19">
        <f t="shared" si="20"/>
        <v>2017</v>
      </c>
      <c r="N328" s="19">
        <f t="shared" si="21"/>
        <v>8</v>
      </c>
      <c r="O328" s="19">
        <f t="shared" si="22"/>
        <v>35</v>
      </c>
      <c r="P328" s="12">
        <f>'Furniture Label'!$B$6</f>
        <v>249479.0324058788</v>
      </c>
      <c r="Q328" s="12">
        <f>VLOOKUP(N328,'Furniture Label'!$E$1:$F$13,2,FALSE)</f>
        <v>29442.170999999998</v>
      </c>
      <c r="R328" s="12">
        <f>VLOOKUP(O328,'Furniture Label'!$H$1:$K$54,2,FALSE)</f>
        <v>11574.501500000002</v>
      </c>
      <c r="S328" s="34">
        <f>VLOOKUP(O328,'Furniture Label'!$H$1:$K$54,3,FALSE)</f>
        <v>95</v>
      </c>
      <c r="T328" s="34">
        <f>VLOOKUP(O328,'Furniture Label'!$H$1:$K$54,4,FALSE)</f>
        <v>17</v>
      </c>
      <c r="U328" s="49">
        <f t="shared" si="23"/>
        <v>430.43235294117648</v>
      </c>
    </row>
    <row r="329" spans="1:21" x14ac:dyDescent="0.45">
      <c r="A329" s="9">
        <v>42979</v>
      </c>
      <c r="B329" s="9">
        <v>42983</v>
      </c>
      <c r="C329" s="7" t="s">
        <v>9</v>
      </c>
      <c r="D329" s="7" t="s">
        <v>138</v>
      </c>
      <c r="E329" s="7" t="s">
        <v>139</v>
      </c>
      <c r="F329" s="7" t="s">
        <v>79</v>
      </c>
      <c r="G329" s="7" t="s">
        <v>13</v>
      </c>
      <c r="H329" s="7" t="s">
        <v>3228</v>
      </c>
      <c r="I329" s="7">
        <v>114.9</v>
      </c>
      <c r="J329" s="7">
        <v>5</v>
      </c>
      <c r="K329" s="7">
        <v>0</v>
      </c>
      <c r="L329" s="15">
        <v>39.066000000000003</v>
      </c>
      <c r="M329" s="19">
        <f t="shared" si="20"/>
        <v>2017</v>
      </c>
      <c r="N329" s="19">
        <f t="shared" si="21"/>
        <v>9</v>
      </c>
      <c r="O329" s="19">
        <f t="shared" si="22"/>
        <v>35</v>
      </c>
      <c r="P329" s="12">
        <f>'Furniture Label'!$B$6</f>
        <v>249479.0324058788</v>
      </c>
      <c r="Q329" s="12">
        <f>VLOOKUP(N329,'Furniture Label'!$E$1:$F$13,2,FALSE)</f>
        <v>77352.384700000039</v>
      </c>
      <c r="R329" s="12">
        <f>VLOOKUP(O329,'Furniture Label'!$H$1:$K$54,2,FALSE)</f>
        <v>11574.501500000002</v>
      </c>
      <c r="S329" s="34">
        <f>VLOOKUP(O329,'Furniture Label'!$H$1:$K$54,3,FALSE)</f>
        <v>95</v>
      </c>
      <c r="T329" s="34">
        <f>VLOOKUP(O329,'Furniture Label'!$H$1:$K$54,4,FALSE)</f>
        <v>17</v>
      </c>
      <c r="U329" s="49">
        <f t="shared" si="23"/>
        <v>430.43235294117648</v>
      </c>
    </row>
    <row r="330" spans="1:21" x14ac:dyDescent="0.45">
      <c r="A330" s="9">
        <v>42979</v>
      </c>
      <c r="B330" s="9">
        <v>42979</v>
      </c>
      <c r="C330" s="7" t="s">
        <v>9</v>
      </c>
      <c r="D330" s="7" t="s">
        <v>433</v>
      </c>
      <c r="E330" s="7" t="s">
        <v>123</v>
      </c>
      <c r="F330" s="7" t="s">
        <v>55</v>
      </c>
      <c r="G330" s="7" t="s">
        <v>13</v>
      </c>
      <c r="H330" s="7" t="s">
        <v>3226</v>
      </c>
      <c r="I330" s="7">
        <v>498.26000000000005</v>
      </c>
      <c r="J330" s="7">
        <v>7</v>
      </c>
      <c r="K330" s="7">
        <v>0</v>
      </c>
      <c r="L330" s="15">
        <v>134.53020000000001</v>
      </c>
      <c r="M330" s="19">
        <f t="shared" si="20"/>
        <v>2017</v>
      </c>
      <c r="N330" s="19">
        <f t="shared" si="21"/>
        <v>9</v>
      </c>
      <c r="O330" s="19">
        <f t="shared" si="22"/>
        <v>35</v>
      </c>
      <c r="P330" s="12">
        <f>'Furniture Label'!$B$6</f>
        <v>249479.0324058788</v>
      </c>
      <c r="Q330" s="12">
        <f>VLOOKUP(N330,'Furniture Label'!$E$1:$F$13,2,FALSE)</f>
        <v>77352.384700000039</v>
      </c>
      <c r="R330" s="12">
        <f>VLOOKUP(O330,'Furniture Label'!$H$1:$K$54,2,FALSE)</f>
        <v>11574.501500000002</v>
      </c>
      <c r="S330" s="34">
        <f>VLOOKUP(O330,'Furniture Label'!$H$1:$K$54,3,FALSE)</f>
        <v>95</v>
      </c>
      <c r="T330" s="34">
        <f>VLOOKUP(O330,'Furniture Label'!$H$1:$K$54,4,FALSE)</f>
        <v>17</v>
      </c>
      <c r="U330" s="49">
        <f t="shared" si="23"/>
        <v>430.43235294117648</v>
      </c>
    </row>
    <row r="331" spans="1:21" x14ac:dyDescent="0.45">
      <c r="A331" s="9">
        <v>42979</v>
      </c>
      <c r="B331" s="9">
        <v>42979</v>
      </c>
      <c r="C331" s="7" t="s">
        <v>18</v>
      </c>
      <c r="D331" s="7" t="s">
        <v>48</v>
      </c>
      <c r="E331" s="7" t="s">
        <v>49</v>
      </c>
      <c r="F331" s="7" t="s">
        <v>21</v>
      </c>
      <c r="G331" s="7" t="s">
        <v>13</v>
      </c>
      <c r="H331" s="7" t="s">
        <v>29</v>
      </c>
      <c r="I331" s="7">
        <v>283.56</v>
      </c>
      <c r="J331" s="7">
        <v>4</v>
      </c>
      <c r="K331" s="7">
        <v>0</v>
      </c>
      <c r="L331" s="15">
        <v>45.36960000000002</v>
      </c>
      <c r="M331" s="19">
        <f t="shared" si="20"/>
        <v>2017</v>
      </c>
      <c r="N331" s="19">
        <f t="shared" si="21"/>
        <v>9</v>
      </c>
      <c r="O331" s="19">
        <f t="shared" si="22"/>
        <v>35</v>
      </c>
      <c r="P331" s="12">
        <f>'Furniture Label'!$B$6</f>
        <v>249479.0324058788</v>
      </c>
      <c r="Q331" s="12">
        <f>VLOOKUP(N331,'Furniture Label'!$E$1:$F$13,2,FALSE)</f>
        <v>77352.384700000039</v>
      </c>
      <c r="R331" s="12">
        <f>VLOOKUP(O331,'Furniture Label'!$H$1:$K$54,2,FALSE)</f>
        <v>11574.501500000002</v>
      </c>
      <c r="S331" s="34">
        <f>VLOOKUP(O331,'Furniture Label'!$H$1:$K$54,3,FALSE)</f>
        <v>95</v>
      </c>
      <c r="T331" s="34">
        <f>VLOOKUP(O331,'Furniture Label'!$H$1:$K$54,4,FALSE)</f>
        <v>17</v>
      </c>
      <c r="U331" s="49">
        <f t="shared" si="23"/>
        <v>430.43235294117648</v>
      </c>
    </row>
    <row r="332" spans="1:21" x14ac:dyDescent="0.45">
      <c r="A332" s="9">
        <v>42980</v>
      </c>
      <c r="B332" s="9">
        <v>42986</v>
      </c>
      <c r="C332" s="7" t="s">
        <v>18</v>
      </c>
      <c r="D332" s="7" t="s">
        <v>1023</v>
      </c>
      <c r="E332" s="7" t="s">
        <v>249</v>
      </c>
      <c r="F332" s="7" t="s">
        <v>79</v>
      </c>
      <c r="G332" s="7" t="s">
        <v>13</v>
      </c>
      <c r="H332" s="7" t="s">
        <v>3228</v>
      </c>
      <c r="I332" s="7">
        <v>15.072000000000003</v>
      </c>
      <c r="J332" s="7">
        <v>3</v>
      </c>
      <c r="K332" s="7">
        <v>0.2</v>
      </c>
      <c r="L332" s="15">
        <v>4.1448</v>
      </c>
      <c r="M332" s="19">
        <f t="shared" si="20"/>
        <v>2017</v>
      </c>
      <c r="N332" s="19">
        <f t="shared" si="21"/>
        <v>9</v>
      </c>
      <c r="O332" s="19">
        <f t="shared" si="22"/>
        <v>35</v>
      </c>
      <c r="P332" s="12">
        <f>'Furniture Label'!$B$6</f>
        <v>249479.0324058788</v>
      </c>
      <c r="Q332" s="12">
        <f>VLOOKUP(N332,'Furniture Label'!$E$1:$F$13,2,FALSE)</f>
        <v>77352.384700000039</v>
      </c>
      <c r="R332" s="12">
        <f>VLOOKUP(O332,'Furniture Label'!$H$1:$K$54,2,FALSE)</f>
        <v>11574.501500000002</v>
      </c>
      <c r="S332" s="34">
        <f>VLOOKUP(O332,'Furniture Label'!$H$1:$K$54,3,FALSE)</f>
        <v>95</v>
      </c>
      <c r="T332" s="34">
        <f>VLOOKUP(O332,'Furniture Label'!$H$1:$K$54,4,FALSE)</f>
        <v>17</v>
      </c>
      <c r="U332" s="49">
        <f t="shared" si="23"/>
        <v>430.43235294117648</v>
      </c>
    </row>
    <row r="333" spans="1:21" x14ac:dyDescent="0.45">
      <c r="A333" s="9">
        <v>42980</v>
      </c>
      <c r="B333" s="9">
        <v>42984</v>
      </c>
      <c r="C333" s="7" t="s">
        <v>18</v>
      </c>
      <c r="D333" s="7" t="s">
        <v>138</v>
      </c>
      <c r="E333" s="7" t="s">
        <v>139</v>
      </c>
      <c r="F333" s="7" t="s">
        <v>79</v>
      </c>
      <c r="G333" s="7" t="s">
        <v>13</v>
      </c>
      <c r="H333" s="7" t="s">
        <v>3228</v>
      </c>
      <c r="I333" s="7">
        <v>11.54</v>
      </c>
      <c r="J333" s="7">
        <v>2</v>
      </c>
      <c r="K333" s="7">
        <v>0</v>
      </c>
      <c r="L333" s="15">
        <v>3.4619999999999997</v>
      </c>
      <c r="M333" s="19">
        <f t="shared" si="20"/>
        <v>2017</v>
      </c>
      <c r="N333" s="19">
        <f t="shared" si="21"/>
        <v>9</v>
      </c>
      <c r="O333" s="19">
        <f t="shared" si="22"/>
        <v>35</v>
      </c>
      <c r="P333" s="12">
        <f>'Furniture Label'!$B$6</f>
        <v>249479.0324058788</v>
      </c>
      <c r="Q333" s="12">
        <f>VLOOKUP(N333,'Furniture Label'!$E$1:$F$13,2,FALSE)</f>
        <v>77352.384700000039</v>
      </c>
      <c r="R333" s="12">
        <f>VLOOKUP(O333,'Furniture Label'!$H$1:$K$54,2,FALSE)</f>
        <v>11574.501500000002</v>
      </c>
      <c r="S333" s="34">
        <f>VLOOKUP(O333,'Furniture Label'!$H$1:$K$54,3,FALSE)</f>
        <v>95</v>
      </c>
      <c r="T333" s="34">
        <f>VLOOKUP(O333,'Furniture Label'!$H$1:$K$54,4,FALSE)</f>
        <v>17</v>
      </c>
      <c r="U333" s="49">
        <f t="shared" si="23"/>
        <v>430.43235294117648</v>
      </c>
    </row>
    <row r="334" spans="1:21" x14ac:dyDescent="0.45">
      <c r="A334" s="9">
        <v>42980</v>
      </c>
      <c r="B334" s="9">
        <v>42984</v>
      </c>
      <c r="C334" s="7" t="s">
        <v>18</v>
      </c>
      <c r="D334" s="7" t="s">
        <v>138</v>
      </c>
      <c r="E334" s="7" t="s">
        <v>139</v>
      </c>
      <c r="F334" s="7" t="s">
        <v>79</v>
      </c>
      <c r="G334" s="7" t="s">
        <v>13</v>
      </c>
      <c r="H334" s="7" t="s">
        <v>29</v>
      </c>
      <c r="I334" s="7">
        <v>254.52599999999998</v>
      </c>
      <c r="J334" s="7">
        <v>1</v>
      </c>
      <c r="K334" s="7">
        <v>0.4</v>
      </c>
      <c r="L334" s="15">
        <v>-93.3262</v>
      </c>
      <c r="M334" s="19">
        <f t="shared" si="20"/>
        <v>2017</v>
      </c>
      <c r="N334" s="19">
        <f t="shared" si="21"/>
        <v>9</v>
      </c>
      <c r="O334" s="19">
        <f t="shared" si="22"/>
        <v>35</v>
      </c>
      <c r="P334" s="12">
        <f>'Furniture Label'!$B$6</f>
        <v>249479.0324058788</v>
      </c>
      <c r="Q334" s="12">
        <f>VLOOKUP(N334,'Furniture Label'!$E$1:$F$13,2,FALSE)</f>
        <v>77352.384700000039</v>
      </c>
      <c r="R334" s="12">
        <f>VLOOKUP(O334,'Furniture Label'!$H$1:$K$54,2,FALSE)</f>
        <v>11574.501500000002</v>
      </c>
      <c r="S334" s="34">
        <f>VLOOKUP(O334,'Furniture Label'!$H$1:$K$54,3,FALSE)</f>
        <v>95</v>
      </c>
      <c r="T334" s="34">
        <f>VLOOKUP(O334,'Furniture Label'!$H$1:$K$54,4,FALSE)</f>
        <v>17</v>
      </c>
      <c r="U334" s="49">
        <f t="shared" si="23"/>
        <v>430.43235294117648</v>
      </c>
    </row>
    <row r="335" spans="1:21" x14ac:dyDescent="0.45">
      <c r="A335" s="9">
        <v>42980</v>
      </c>
      <c r="B335" s="9">
        <v>42984</v>
      </c>
      <c r="C335" s="7" t="s">
        <v>18</v>
      </c>
      <c r="D335" s="7" t="s">
        <v>138</v>
      </c>
      <c r="E335" s="7" t="s">
        <v>139</v>
      </c>
      <c r="F335" s="7" t="s">
        <v>79</v>
      </c>
      <c r="G335" s="7" t="s">
        <v>13</v>
      </c>
      <c r="H335" s="7" t="s">
        <v>3226</v>
      </c>
      <c r="I335" s="7">
        <v>1282.4100000000001</v>
      </c>
      <c r="J335" s="7">
        <v>5</v>
      </c>
      <c r="K335" s="7">
        <v>0.1</v>
      </c>
      <c r="L335" s="15">
        <v>213.73500000000001</v>
      </c>
      <c r="M335" s="19">
        <f t="shared" si="20"/>
        <v>2017</v>
      </c>
      <c r="N335" s="19">
        <f t="shared" si="21"/>
        <v>9</v>
      </c>
      <c r="O335" s="19">
        <f t="shared" si="22"/>
        <v>35</v>
      </c>
      <c r="P335" s="12">
        <f>'Furniture Label'!$B$6</f>
        <v>249479.0324058788</v>
      </c>
      <c r="Q335" s="12">
        <f>VLOOKUP(N335,'Furniture Label'!$E$1:$F$13,2,FALSE)</f>
        <v>77352.384700000039</v>
      </c>
      <c r="R335" s="12">
        <f>VLOOKUP(O335,'Furniture Label'!$H$1:$K$54,2,FALSE)</f>
        <v>11574.501500000002</v>
      </c>
      <c r="S335" s="34">
        <f>VLOOKUP(O335,'Furniture Label'!$H$1:$K$54,3,FALSE)</f>
        <v>95</v>
      </c>
      <c r="T335" s="34">
        <f>VLOOKUP(O335,'Furniture Label'!$H$1:$K$54,4,FALSE)</f>
        <v>17</v>
      </c>
      <c r="U335" s="49">
        <f t="shared" si="23"/>
        <v>430.43235294117648</v>
      </c>
    </row>
    <row r="336" spans="1:21" x14ac:dyDescent="0.45">
      <c r="A336" s="9">
        <v>42980</v>
      </c>
      <c r="B336" s="9">
        <v>42984</v>
      </c>
      <c r="C336" s="7" t="s">
        <v>9</v>
      </c>
      <c r="D336" s="7" t="s">
        <v>19</v>
      </c>
      <c r="E336" s="7" t="s">
        <v>20</v>
      </c>
      <c r="F336" s="7" t="s">
        <v>21</v>
      </c>
      <c r="G336" s="7" t="s">
        <v>13</v>
      </c>
      <c r="H336" s="7" t="s">
        <v>29</v>
      </c>
      <c r="I336" s="7">
        <v>236.52800000000002</v>
      </c>
      <c r="J336" s="7">
        <v>2</v>
      </c>
      <c r="K336" s="7">
        <v>0.2</v>
      </c>
      <c r="L336" s="15">
        <v>-2.9566000000000088</v>
      </c>
      <c r="M336" s="19">
        <f t="shared" si="20"/>
        <v>2017</v>
      </c>
      <c r="N336" s="19">
        <f t="shared" si="21"/>
        <v>9</v>
      </c>
      <c r="O336" s="19">
        <f t="shared" si="22"/>
        <v>35</v>
      </c>
      <c r="P336" s="12">
        <f>'Furniture Label'!$B$6</f>
        <v>249479.0324058788</v>
      </c>
      <c r="Q336" s="12">
        <f>VLOOKUP(N336,'Furniture Label'!$E$1:$F$13,2,FALSE)</f>
        <v>77352.384700000039</v>
      </c>
      <c r="R336" s="12">
        <f>VLOOKUP(O336,'Furniture Label'!$H$1:$K$54,2,FALSE)</f>
        <v>11574.501500000002</v>
      </c>
      <c r="S336" s="34">
        <f>VLOOKUP(O336,'Furniture Label'!$H$1:$K$54,3,FALSE)</f>
        <v>95</v>
      </c>
      <c r="T336" s="34">
        <f>VLOOKUP(O336,'Furniture Label'!$H$1:$K$54,4,FALSE)</f>
        <v>17</v>
      </c>
      <c r="U336" s="49">
        <f t="shared" si="23"/>
        <v>430.43235294117648</v>
      </c>
    </row>
    <row r="337" spans="1:21" x14ac:dyDescent="0.45">
      <c r="A337" s="9">
        <v>42980</v>
      </c>
      <c r="B337" s="9">
        <v>42980</v>
      </c>
      <c r="C337" s="7" t="s">
        <v>52</v>
      </c>
      <c r="D337" s="7" t="s">
        <v>48</v>
      </c>
      <c r="E337" s="7" t="s">
        <v>49</v>
      </c>
      <c r="F337" s="7" t="s">
        <v>21</v>
      </c>
      <c r="G337" s="7" t="s">
        <v>13</v>
      </c>
      <c r="H337" s="7" t="s">
        <v>3226</v>
      </c>
      <c r="I337" s="7">
        <v>215.976</v>
      </c>
      <c r="J337" s="7">
        <v>3</v>
      </c>
      <c r="K337" s="7">
        <v>0.2</v>
      </c>
      <c r="L337" s="15">
        <v>-2.6997000000000355</v>
      </c>
      <c r="M337" s="19">
        <f t="shared" si="20"/>
        <v>2017</v>
      </c>
      <c r="N337" s="19">
        <f t="shared" si="21"/>
        <v>9</v>
      </c>
      <c r="O337" s="19">
        <f t="shared" si="22"/>
        <v>35</v>
      </c>
      <c r="P337" s="12">
        <f>'Furniture Label'!$B$6</f>
        <v>249479.0324058788</v>
      </c>
      <c r="Q337" s="12">
        <f>VLOOKUP(N337,'Furniture Label'!$E$1:$F$13,2,FALSE)</f>
        <v>77352.384700000039</v>
      </c>
      <c r="R337" s="12">
        <f>VLOOKUP(O337,'Furniture Label'!$H$1:$K$54,2,FALSE)</f>
        <v>11574.501500000002</v>
      </c>
      <c r="S337" s="34">
        <f>VLOOKUP(O337,'Furniture Label'!$H$1:$K$54,3,FALSE)</f>
        <v>95</v>
      </c>
      <c r="T337" s="34">
        <f>VLOOKUP(O337,'Furniture Label'!$H$1:$K$54,4,FALSE)</f>
        <v>17</v>
      </c>
      <c r="U337" s="49">
        <f t="shared" si="23"/>
        <v>430.43235294117648</v>
      </c>
    </row>
    <row r="338" spans="1:21" x14ac:dyDescent="0.45">
      <c r="A338" s="9">
        <v>42980</v>
      </c>
      <c r="B338" s="9">
        <v>42982</v>
      </c>
      <c r="C338" s="7" t="s">
        <v>52</v>
      </c>
      <c r="D338" s="7" t="s">
        <v>19</v>
      </c>
      <c r="E338" s="7" t="s">
        <v>20</v>
      </c>
      <c r="F338" s="7" t="s">
        <v>21</v>
      </c>
      <c r="G338" s="7" t="s">
        <v>13</v>
      </c>
      <c r="H338" s="7" t="s">
        <v>3228</v>
      </c>
      <c r="I338" s="7">
        <v>511.5</v>
      </c>
      <c r="J338" s="7">
        <v>5</v>
      </c>
      <c r="K338" s="7">
        <v>0</v>
      </c>
      <c r="L338" s="15">
        <v>132.99</v>
      </c>
      <c r="M338" s="19">
        <f t="shared" si="20"/>
        <v>2017</v>
      </c>
      <c r="N338" s="19">
        <f t="shared" si="21"/>
        <v>9</v>
      </c>
      <c r="O338" s="19">
        <f t="shared" si="22"/>
        <v>35</v>
      </c>
      <c r="P338" s="12">
        <f>'Furniture Label'!$B$6</f>
        <v>249479.0324058788</v>
      </c>
      <c r="Q338" s="12">
        <f>VLOOKUP(N338,'Furniture Label'!$E$1:$F$13,2,FALSE)</f>
        <v>77352.384700000039</v>
      </c>
      <c r="R338" s="12">
        <f>VLOOKUP(O338,'Furniture Label'!$H$1:$K$54,2,FALSE)</f>
        <v>11574.501500000002</v>
      </c>
      <c r="S338" s="34">
        <f>VLOOKUP(O338,'Furniture Label'!$H$1:$K$54,3,FALSE)</f>
        <v>95</v>
      </c>
      <c r="T338" s="34">
        <f>VLOOKUP(O338,'Furniture Label'!$H$1:$K$54,4,FALSE)</f>
        <v>17</v>
      </c>
      <c r="U338" s="49">
        <f t="shared" si="23"/>
        <v>430.43235294117648</v>
      </c>
    </row>
    <row r="339" spans="1:21" x14ac:dyDescent="0.45">
      <c r="A339" s="9">
        <v>42981</v>
      </c>
      <c r="B339" s="9">
        <v>42984</v>
      </c>
      <c r="C339" s="7" t="s">
        <v>52</v>
      </c>
      <c r="D339" s="7" t="s">
        <v>138</v>
      </c>
      <c r="E339" s="7" t="s">
        <v>139</v>
      </c>
      <c r="F339" s="7" t="s">
        <v>79</v>
      </c>
      <c r="G339" s="7" t="s">
        <v>13</v>
      </c>
      <c r="H339" s="7" t="s">
        <v>3226</v>
      </c>
      <c r="I339" s="7">
        <v>90.801000000000002</v>
      </c>
      <c r="J339" s="7">
        <v>1</v>
      </c>
      <c r="K339" s="7">
        <v>0.1</v>
      </c>
      <c r="L339" s="15">
        <v>14.124599999999999</v>
      </c>
      <c r="M339" s="19">
        <f t="shared" si="20"/>
        <v>2017</v>
      </c>
      <c r="N339" s="19">
        <f t="shared" si="21"/>
        <v>9</v>
      </c>
      <c r="O339" s="19">
        <f t="shared" si="22"/>
        <v>36</v>
      </c>
      <c r="P339" s="12">
        <f>'Furniture Label'!$B$6</f>
        <v>249479.0324058788</v>
      </c>
      <c r="Q339" s="12">
        <f>VLOOKUP(N339,'Furniture Label'!$E$1:$F$13,2,FALSE)</f>
        <v>77352.384700000039</v>
      </c>
      <c r="R339" s="12">
        <f>VLOOKUP(O339,'Furniture Label'!$H$1:$K$54,2,FALSE)</f>
        <v>6735.2027999999991</v>
      </c>
      <c r="S339" s="34">
        <f>VLOOKUP(O339,'Furniture Label'!$H$1:$K$54,3,FALSE)</f>
        <v>92</v>
      </c>
      <c r="T339" s="34">
        <f>VLOOKUP(O339,'Furniture Label'!$H$1:$K$54,4,FALSE)</f>
        <v>16</v>
      </c>
      <c r="U339" s="49">
        <f t="shared" si="23"/>
        <v>286.23200000000008</v>
      </c>
    </row>
    <row r="340" spans="1:21" x14ac:dyDescent="0.45">
      <c r="A340" s="9">
        <v>42981</v>
      </c>
      <c r="B340" s="9">
        <v>42984</v>
      </c>
      <c r="C340" s="7" t="s">
        <v>52</v>
      </c>
      <c r="D340" s="7" t="s">
        <v>138</v>
      </c>
      <c r="E340" s="7" t="s">
        <v>139</v>
      </c>
      <c r="F340" s="7" t="s">
        <v>79</v>
      </c>
      <c r="G340" s="7" t="s">
        <v>13</v>
      </c>
      <c r="H340" s="7" t="s">
        <v>3226</v>
      </c>
      <c r="I340" s="7">
        <v>181.76400000000001</v>
      </c>
      <c r="J340" s="7">
        <v>2</v>
      </c>
      <c r="K340" s="7">
        <v>0.1</v>
      </c>
      <c r="L340" s="15">
        <v>-8.0784000000000198</v>
      </c>
      <c r="M340" s="19">
        <f t="shared" si="20"/>
        <v>2017</v>
      </c>
      <c r="N340" s="19">
        <f t="shared" si="21"/>
        <v>9</v>
      </c>
      <c r="O340" s="19">
        <f t="shared" si="22"/>
        <v>36</v>
      </c>
      <c r="P340" s="12">
        <f>'Furniture Label'!$B$6</f>
        <v>249479.0324058788</v>
      </c>
      <c r="Q340" s="12">
        <f>VLOOKUP(N340,'Furniture Label'!$E$1:$F$13,2,FALSE)</f>
        <v>77352.384700000039</v>
      </c>
      <c r="R340" s="12">
        <f>VLOOKUP(O340,'Furniture Label'!$H$1:$K$54,2,FALSE)</f>
        <v>6735.2027999999991</v>
      </c>
      <c r="S340" s="34">
        <f>VLOOKUP(O340,'Furniture Label'!$H$1:$K$54,3,FALSE)</f>
        <v>92</v>
      </c>
      <c r="T340" s="34">
        <f>VLOOKUP(O340,'Furniture Label'!$H$1:$K$54,4,FALSE)</f>
        <v>16</v>
      </c>
      <c r="U340" s="49">
        <f t="shared" si="23"/>
        <v>286.23200000000008</v>
      </c>
    </row>
    <row r="341" spans="1:21" x14ac:dyDescent="0.45">
      <c r="A341" s="9">
        <v>42981</v>
      </c>
      <c r="B341" s="9">
        <v>42985</v>
      </c>
      <c r="C341" s="7" t="s">
        <v>9</v>
      </c>
      <c r="D341" s="7" t="s">
        <v>43</v>
      </c>
      <c r="E341" s="7" t="s">
        <v>20</v>
      </c>
      <c r="F341" s="7" t="s">
        <v>21</v>
      </c>
      <c r="G341" s="7" t="s">
        <v>13</v>
      </c>
      <c r="H341" s="7" t="s">
        <v>14</v>
      </c>
      <c r="I341" s="7">
        <v>239.66599999999997</v>
      </c>
      <c r="J341" s="7">
        <v>2</v>
      </c>
      <c r="K341" s="7">
        <v>0.15</v>
      </c>
      <c r="L341" s="15">
        <v>14.097999999999999</v>
      </c>
      <c r="M341" s="19">
        <f t="shared" si="20"/>
        <v>2017</v>
      </c>
      <c r="N341" s="19">
        <f t="shared" si="21"/>
        <v>9</v>
      </c>
      <c r="O341" s="19">
        <f t="shared" si="22"/>
        <v>36</v>
      </c>
      <c r="P341" s="12">
        <f>'Furniture Label'!$B$6</f>
        <v>249479.0324058788</v>
      </c>
      <c r="Q341" s="12">
        <f>VLOOKUP(N341,'Furniture Label'!$E$1:$F$13,2,FALSE)</f>
        <v>77352.384700000039</v>
      </c>
      <c r="R341" s="12">
        <f>VLOOKUP(O341,'Furniture Label'!$H$1:$K$54,2,FALSE)</f>
        <v>6735.2027999999991</v>
      </c>
      <c r="S341" s="34">
        <f>VLOOKUP(O341,'Furniture Label'!$H$1:$K$54,3,FALSE)</f>
        <v>92</v>
      </c>
      <c r="T341" s="34">
        <f>VLOOKUP(O341,'Furniture Label'!$H$1:$K$54,4,FALSE)</f>
        <v>16</v>
      </c>
      <c r="U341" s="49">
        <f t="shared" si="23"/>
        <v>286.23200000000008</v>
      </c>
    </row>
    <row r="342" spans="1:21" x14ac:dyDescent="0.45">
      <c r="A342" s="9">
        <v>42981</v>
      </c>
      <c r="B342" s="9">
        <v>42986</v>
      </c>
      <c r="C342" s="7" t="s">
        <v>9</v>
      </c>
      <c r="D342" s="7" t="s">
        <v>402</v>
      </c>
      <c r="E342" s="7" t="s">
        <v>54</v>
      </c>
      <c r="F342" s="7" t="s">
        <v>55</v>
      </c>
      <c r="G342" s="7" t="s">
        <v>13</v>
      </c>
      <c r="H342" s="7" t="s">
        <v>3228</v>
      </c>
      <c r="I342" s="7">
        <v>108.40000000000002</v>
      </c>
      <c r="J342" s="7">
        <v>5</v>
      </c>
      <c r="K342" s="7">
        <v>0.6</v>
      </c>
      <c r="L342" s="15">
        <v>-105.69000000000003</v>
      </c>
      <c r="M342" s="19">
        <f t="shared" si="20"/>
        <v>2017</v>
      </c>
      <c r="N342" s="19">
        <f t="shared" si="21"/>
        <v>9</v>
      </c>
      <c r="O342" s="19">
        <f t="shared" si="22"/>
        <v>36</v>
      </c>
      <c r="P342" s="12">
        <f>'Furniture Label'!$B$6</f>
        <v>249479.0324058788</v>
      </c>
      <c r="Q342" s="12">
        <f>VLOOKUP(N342,'Furniture Label'!$E$1:$F$13,2,FALSE)</f>
        <v>77352.384700000039</v>
      </c>
      <c r="R342" s="12">
        <f>VLOOKUP(O342,'Furniture Label'!$H$1:$K$54,2,FALSE)</f>
        <v>6735.2027999999991</v>
      </c>
      <c r="S342" s="34">
        <f>VLOOKUP(O342,'Furniture Label'!$H$1:$K$54,3,FALSE)</f>
        <v>92</v>
      </c>
      <c r="T342" s="34">
        <f>VLOOKUP(O342,'Furniture Label'!$H$1:$K$54,4,FALSE)</f>
        <v>16</v>
      </c>
      <c r="U342" s="49">
        <f t="shared" si="23"/>
        <v>286.23200000000008</v>
      </c>
    </row>
    <row r="343" spans="1:21" x14ac:dyDescent="0.45">
      <c r="A343" s="9">
        <v>42982</v>
      </c>
      <c r="B343" s="9">
        <v>42986</v>
      </c>
      <c r="C343" s="7" t="s">
        <v>18</v>
      </c>
      <c r="D343" s="7" t="s">
        <v>19</v>
      </c>
      <c r="E343" s="7" t="s">
        <v>20</v>
      </c>
      <c r="F343" s="7" t="s">
        <v>21</v>
      </c>
      <c r="G343" s="7" t="s">
        <v>13</v>
      </c>
      <c r="H343" s="7" t="s">
        <v>29</v>
      </c>
      <c r="I343" s="7">
        <v>1322.3520000000001</v>
      </c>
      <c r="J343" s="7">
        <v>3</v>
      </c>
      <c r="K343" s="7">
        <v>0.2</v>
      </c>
      <c r="L343" s="15">
        <v>-99.176400000000001</v>
      </c>
      <c r="M343" s="19">
        <f t="shared" si="20"/>
        <v>2017</v>
      </c>
      <c r="N343" s="19">
        <f t="shared" si="21"/>
        <v>9</v>
      </c>
      <c r="O343" s="19">
        <f t="shared" si="22"/>
        <v>36</v>
      </c>
      <c r="P343" s="12">
        <f>'Furniture Label'!$B$6</f>
        <v>249479.0324058788</v>
      </c>
      <c r="Q343" s="12">
        <f>VLOOKUP(N343,'Furniture Label'!$E$1:$F$13,2,FALSE)</f>
        <v>77352.384700000039</v>
      </c>
      <c r="R343" s="12">
        <f>VLOOKUP(O343,'Furniture Label'!$H$1:$K$54,2,FALSE)</f>
        <v>6735.2027999999991</v>
      </c>
      <c r="S343" s="34">
        <f>VLOOKUP(O343,'Furniture Label'!$H$1:$K$54,3,FALSE)</f>
        <v>92</v>
      </c>
      <c r="T343" s="34">
        <f>VLOOKUP(O343,'Furniture Label'!$H$1:$K$54,4,FALSE)</f>
        <v>16</v>
      </c>
      <c r="U343" s="49">
        <f t="shared" si="23"/>
        <v>286.23200000000008</v>
      </c>
    </row>
    <row r="344" spans="1:21" x14ac:dyDescent="0.45">
      <c r="A344" s="9">
        <v>42982</v>
      </c>
      <c r="B344" s="9">
        <v>42984</v>
      </c>
      <c r="C344" s="7" t="s">
        <v>18</v>
      </c>
      <c r="D344" s="7" t="s">
        <v>156</v>
      </c>
      <c r="E344" s="7" t="s">
        <v>110</v>
      </c>
      <c r="F344" s="7" t="s">
        <v>55</v>
      </c>
      <c r="G344" s="7" t="s">
        <v>13</v>
      </c>
      <c r="H344" s="7" t="s">
        <v>14</v>
      </c>
      <c r="I344" s="7">
        <v>825.17399999999998</v>
      </c>
      <c r="J344" s="7">
        <v>9</v>
      </c>
      <c r="K344" s="7">
        <v>0.3</v>
      </c>
      <c r="L344" s="15">
        <v>-117.88199999999998</v>
      </c>
      <c r="M344" s="19">
        <f t="shared" si="20"/>
        <v>2017</v>
      </c>
      <c r="N344" s="19">
        <f t="shared" si="21"/>
        <v>9</v>
      </c>
      <c r="O344" s="19">
        <f t="shared" si="22"/>
        <v>36</v>
      </c>
      <c r="P344" s="12">
        <f>'Furniture Label'!$B$6</f>
        <v>249479.0324058788</v>
      </c>
      <c r="Q344" s="12">
        <f>VLOOKUP(N344,'Furniture Label'!$E$1:$F$13,2,FALSE)</f>
        <v>77352.384700000039</v>
      </c>
      <c r="R344" s="12">
        <f>VLOOKUP(O344,'Furniture Label'!$H$1:$K$54,2,FALSE)</f>
        <v>6735.2027999999991</v>
      </c>
      <c r="S344" s="34">
        <f>VLOOKUP(O344,'Furniture Label'!$H$1:$K$54,3,FALSE)</f>
        <v>92</v>
      </c>
      <c r="T344" s="34">
        <f>VLOOKUP(O344,'Furniture Label'!$H$1:$K$54,4,FALSE)</f>
        <v>16</v>
      </c>
      <c r="U344" s="49">
        <f t="shared" si="23"/>
        <v>286.23200000000008</v>
      </c>
    </row>
    <row r="345" spans="1:21" x14ac:dyDescent="0.45">
      <c r="A345" s="9">
        <v>42982</v>
      </c>
      <c r="B345" s="9">
        <v>42984</v>
      </c>
      <c r="C345" s="7" t="s">
        <v>9</v>
      </c>
      <c r="D345" s="7" t="s">
        <v>67</v>
      </c>
      <c r="E345" s="7" t="s">
        <v>20</v>
      </c>
      <c r="F345" s="7" t="s">
        <v>21</v>
      </c>
      <c r="G345" s="7" t="s">
        <v>13</v>
      </c>
      <c r="H345" s="7" t="s">
        <v>29</v>
      </c>
      <c r="I345" s="7">
        <v>1478.2719999999999</v>
      </c>
      <c r="J345" s="7">
        <v>8</v>
      </c>
      <c r="K345" s="7">
        <v>0.2</v>
      </c>
      <c r="L345" s="15">
        <v>92.392000000000053</v>
      </c>
      <c r="M345" s="19">
        <f t="shared" si="20"/>
        <v>2017</v>
      </c>
      <c r="N345" s="19">
        <f t="shared" si="21"/>
        <v>9</v>
      </c>
      <c r="O345" s="19">
        <f t="shared" si="22"/>
        <v>36</v>
      </c>
      <c r="P345" s="12">
        <f>'Furniture Label'!$B$6</f>
        <v>249479.0324058788</v>
      </c>
      <c r="Q345" s="12">
        <f>VLOOKUP(N345,'Furniture Label'!$E$1:$F$13,2,FALSE)</f>
        <v>77352.384700000039</v>
      </c>
      <c r="R345" s="12">
        <f>VLOOKUP(O345,'Furniture Label'!$H$1:$K$54,2,FALSE)</f>
        <v>6735.2027999999991</v>
      </c>
      <c r="S345" s="34">
        <f>VLOOKUP(O345,'Furniture Label'!$H$1:$K$54,3,FALSE)</f>
        <v>92</v>
      </c>
      <c r="T345" s="34">
        <f>VLOOKUP(O345,'Furniture Label'!$H$1:$K$54,4,FALSE)</f>
        <v>16</v>
      </c>
      <c r="U345" s="49">
        <f t="shared" si="23"/>
        <v>286.23200000000008</v>
      </c>
    </row>
    <row r="346" spans="1:21" x14ac:dyDescent="0.45">
      <c r="A346" s="9">
        <v>42982</v>
      </c>
      <c r="B346" s="9">
        <v>42986</v>
      </c>
      <c r="C346" s="7" t="s">
        <v>9</v>
      </c>
      <c r="D346" s="7" t="s">
        <v>1543</v>
      </c>
      <c r="E346" s="7" t="s">
        <v>28</v>
      </c>
      <c r="F346" s="7" t="s">
        <v>12</v>
      </c>
      <c r="G346" s="7" t="s">
        <v>13</v>
      </c>
      <c r="H346" s="7" t="s">
        <v>3226</v>
      </c>
      <c r="I346" s="7">
        <v>97.184000000000012</v>
      </c>
      <c r="J346" s="7">
        <v>2</v>
      </c>
      <c r="K346" s="7">
        <v>0.2</v>
      </c>
      <c r="L346" s="15">
        <v>6.0740000000000016</v>
      </c>
      <c r="M346" s="19">
        <f t="shared" si="20"/>
        <v>2017</v>
      </c>
      <c r="N346" s="19">
        <f t="shared" si="21"/>
        <v>9</v>
      </c>
      <c r="O346" s="19">
        <f t="shared" si="22"/>
        <v>36</v>
      </c>
      <c r="P346" s="12">
        <f>'Furniture Label'!$B$6</f>
        <v>249479.0324058788</v>
      </c>
      <c r="Q346" s="12">
        <f>VLOOKUP(N346,'Furniture Label'!$E$1:$F$13,2,FALSE)</f>
        <v>77352.384700000039</v>
      </c>
      <c r="R346" s="12">
        <f>VLOOKUP(O346,'Furniture Label'!$H$1:$K$54,2,FALSE)</f>
        <v>6735.2027999999991</v>
      </c>
      <c r="S346" s="34">
        <f>VLOOKUP(O346,'Furniture Label'!$H$1:$K$54,3,FALSE)</f>
        <v>92</v>
      </c>
      <c r="T346" s="34">
        <f>VLOOKUP(O346,'Furniture Label'!$H$1:$K$54,4,FALSE)</f>
        <v>16</v>
      </c>
      <c r="U346" s="49">
        <f t="shared" si="23"/>
        <v>286.23200000000008</v>
      </c>
    </row>
    <row r="347" spans="1:21" x14ac:dyDescent="0.45">
      <c r="A347" s="9">
        <v>42985</v>
      </c>
      <c r="B347" s="9">
        <v>42989</v>
      </c>
      <c r="C347" s="7" t="s">
        <v>9</v>
      </c>
      <c r="D347" s="7" t="s">
        <v>19</v>
      </c>
      <c r="E347" s="7" t="s">
        <v>20</v>
      </c>
      <c r="F347" s="7" t="s">
        <v>21</v>
      </c>
      <c r="G347" s="7" t="s">
        <v>13</v>
      </c>
      <c r="H347" s="7" t="s">
        <v>3228</v>
      </c>
      <c r="I347" s="7">
        <v>47.94</v>
      </c>
      <c r="J347" s="7">
        <v>3</v>
      </c>
      <c r="K347" s="7">
        <v>0</v>
      </c>
      <c r="L347" s="15">
        <v>2.3969999999999985</v>
      </c>
      <c r="M347" s="19">
        <f t="shared" si="20"/>
        <v>2017</v>
      </c>
      <c r="N347" s="19">
        <f t="shared" si="21"/>
        <v>9</v>
      </c>
      <c r="O347" s="19">
        <f t="shared" si="22"/>
        <v>36</v>
      </c>
      <c r="P347" s="12">
        <f>'Furniture Label'!$B$6</f>
        <v>249479.0324058788</v>
      </c>
      <c r="Q347" s="12">
        <f>VLOOKUP(N347,'Furniture Label'!$E$1:$F$13,2,FALSE)</f>
        <v>77352.384700000039</v>
      </c>
      <c r="R347" s="12">
        <f>VLOOKUP(O347,'Furniture Label'!$H$1:$K$54,2,FALSE)</f>
        <v>6735.2027999999991</v>
      </c>
      <c r="S347" s="34">
        <f>VLOOKUP(O347,'Furniture Label'!$H$1:$K$54,3,FALSE)</f>
        <v>92</v>
      </c>
      <c r="T347" s="34">
        <f>VLOOKUP(O347,'Furniture Label'!$H$1:$K$54,4,FALSE)</f>
        <v>16</v>
      </c>
      <c r="U347" s="49">
        <f t="shared" si="23"/>
        <v>286.23200000000008</v>
      </c>
    </row>
    <row r="348" spans="1:21" x14ac:dyDescent="0.45">
      <c r="A348" s="9">
        <v>42985</v>
      </c>
      <c r="B348" s="9">
        <v>42986</v>
      </c>
      <c r="C348" s="7" t="s">
        <v>9</v>
      </c>
      <c r="D348" s="7" t="s">
        <v>2994</v>
      </c>
      <c r="E348" s="7" t="s">
        <v>64</v>
      </c>
      <c r="F348" s="7" t="s">
        <v>21</v>
      </c>
      <c r="G348" s="7" t="s">
        <v>13</v>
      </c>
      <c r="H348" s="7" t="s">
        <v>3228</v>
      </c>
      <c r="I348" s="7">
        <v>25.16</v>
      </c>
      <c r="J348" s="7">
        <v>2</v>
      </c>
      <c r="K348" s="7">
        <v>0</v>
      </c>
      <c r="L348" s="15">
        <v>10.567200000000001</v>
      </c>
      <c r="M348" s="19">
        <f t="shared" si="20"/>
        <v>2017</v>
      </c>
      <c r="N348" s="19">
        <f t="shared" si="21"/>
        <v>9</v>
      </c>
      <c r="O348" s="19">
        <f t="shared" si="22"/>
        <v>36</v>
      </c>
      <c r="P348" s="12">
        <f>'Furniture Label'!$B$6</f>
        <v>249479.0324058788</v>
      </c>
      <c r="Q348" s="12">
        <f>VLOOKUP(N348,'Furniture Label'!$E$1:$F$13,2,FALSE)</f>
        <v>77352.384700000039</v>
      </c>
      <c r="R348" s="12">
        <f>VLOOKUP(O348,'Furniture Label'!$H$1:$K$54,2,FALSE)</f>
        <v>6735.2027999999991</v>
      </c>
      <c r="S348" s="34">
        <f>VLOOKUP(O348,'Furniture Label'!$H$1:$K$54,3,FALSE)</f>
        <v>92</v>
      </c>
      <c r="T348" s="34">
        <f>VLOOKUP(O348,'Furniture Label'!$H$1:$K$54,4,FALSE)</f>
        <v>16</v>
      </c>
      <c r="U348" s="49">
        <f t="shared" si="23"/>
        <v>286.23200000000008</v>
      </c>
    </row>
    <row r="349" spans="1:21" x14ac:dyDescent="0.45">
      <c r="A349" s="9">
        <v>42985</v>
      </c>
      <c r="B349" s="9">
        <v>42989</v>
      </c>
      <c r="C349" s="7" t="s">
        <v>9</v>
      </c>
      <c r="D349" s="7" t="s">
        <v>19</v>
      </c>
      <c r="E349" s="7" t="s">
        <v>20</v>
      </c>
      <c r="F349" s="7" t="s">
        <v>21</v>
      </c>
      <c r="G349" s="7" t="s">
        <v>13</v>
      </c>
      <c r="H349" s="7" t="s">
        <v>3228</v>
      </c>
      <c r="I349" s="7">
        <v>19.760000000000002</v>
      </c>
      <c r="J349" s="7">
        <v>4</v>
      </c>
      <c r="K349" s="7">
        <v>0</v>
      </c>
      <c r="L349" s="15">
        <v>8.2992000000000008</v>
      </c>
      <c r="M349" s="19">
        <f t="shared" si="20"/>
        <v>2017</v>
      </c>
      <c r="N349" s="19">
        <f t="shared" si="21"/>
        <v>9</v>
      </c>
      <c r="O349" s="19">
        <f t="shared" si="22"/>
        <v>36</v>
      </c>
      <c r="P349" s="12">
        <f>'Furniture Label'!$B$6</f>
        <v>249479.0324058788</v>
      </c>
      <c r="Q349" s="12">
        <f>VLOOKUP(N349,'Furniture Label'!$E$1:$F$13,2,FALSE)</f>
        <v>77352.384700000039</v>
      </c>
      <c r="R349" s="12">
        <f>VLOOKUP(O349,'Furniture Label'!$H$1:$K$54,2,FALSE)</f>
        <v>6735.2027999999991</v>
      </c>
      <c r="S349" s="34">
        <f>VLOOKUP(O349,'Furniture Label'!$H$1:$K$54,3,FALSE)</f>
        <v>92</v>
      </c>
      <c r="T349" s="34">
        <f>VLOOKUP(O349,'Furniture Label'!$H$1:$K$54,4,FALSE)</f>
        <v>16</v>
      </c>
      <c r="U349" s="49">
        <f t="shared" si="23"/>
        <v>286.23200000000008</v>
      </c>
    </row>
    <row r="350" spans="1:21" x14ac:dyDescent="0.45">
      <c r="A350" s="9">
        <v>42985</v>
      </c>
      <c r="B350" s="9">
        <v>42985</v>
      </c>
      <c r="C350" s="7" t="s">
        <v>9</v>
      </c>
      <c r="D350" s="7" t="s">
        <v>3122</v>
      </c>
      <c r="E350" s="7" t="s">
        <v>295</v>
      </c>
      <c r="F350" s="7" t="s">
        <v>55</v>
      </c>
      <c r="G350" s="7" t="s">
        <v>13</v>
      </c>
      <c r="H350" s="7" t="s">
        <v>3228</v>
      </c>
      <c r="I350" s="7">
        <v>135.29999999999998</v>
      </c>
      <c r="J350" s="7">
        <v>5</v>
      </c>
      <c r="K350" s="7">
        <v>0</v>
      </c>
      <c r="L350" s="15">
        <v>37.883999999999993</v>
      </c>
      <c r="M350" s="19">
        <f t="shared" si="20"/>
        <v>2017</v>
      </c>
      <c r="N350" s="19">
        <f t="shared" si="21"/>
        <v>9</v>
      </c>
      <c r="O350" s="19">
        <f t="shared" si="22"/>
        <v>36</v>
      </c>
      <c r="P350" s="12">
        <f>'Furniture Label'!$B$6</f>
        <v>249479.0324058788</v>
      </c>
      <c r="Q350" s="12">
        <f>VLOOKUP(N350,'Furniture Label'!$E$1:$F$13,2,FALSE)</f>
        <v>77352.384700000039</v>
      </c>
      <c r="R350" s="12">
        <f>VLOOKUP(O350,'Furniture Label'!$H$1:$K$54,2,FALSE)</f>
        <v>6735.2027999999991</v>
      </c>
      <c r="S350" s="34">
        <f>VLOOKUP(O350,'Furniture Label'!$H$1:$K$54,3,FALSE)</f>
        <v>92</v>
      </c>
      <c r="T350" s="34">
        <f>VLOOKUP(O350,'Furniture Label'!$H$1:$K$54,4,FALSE)</f>
        <v>16</v>
      </c>
      <c r="U350" s="49">
        <f t="shared" si="23"/>
        <v>286.23200000000008</v>
      </c>
    </row>
    <row r="351" spans="1:21" x14ac:dyDescent="0.45">
      <c r="A351" s="9">
        <v>42985</v>
      </c>
      <c r="B351" s="9">
        <v>42990</v>
      </c>
      <c r="C351" s="7" t="s">
        <v>9</v>
      </c>
      <c r="D351" s="7" t="s">
        <v>3133</v>
      </c>
      <c r="E351" s="7" t="s">
        <v>20</v>
      </c>
      <c r="F351" s="7" t="s">
        <v>21</v>
      </c>
      <c r="G351" s="7" t="s">
        <v>13</v>
      </c>
      <c r="H351" s="7" t="s">
        <v>3226</v>
      </c>
      <c r="I351" s="7">
        <v>161.56800000000001</v>
      </c>
      <c r="J351" s="7">
        <v>2</v>
      </c>
      <c r="K351" s="7">
        <v>0.2</v>
      </c>
      <c r="L351" s="15">
        <v>-28.274400000000021</v>
      </c>
      <c r="M351" s="19">
        <f t="shared" si="20"/>
        <v>2017</v>
      </c>
      <c r="N351" s="19">
        <f t="shared" si="21"/>
        <v>9</v>
      </c>
      <c r="O351" s="19">
        <f t="shared" si="22"/>
        <v>36</v>
      </c>
      <c r="P351" s="12">
        <f>'Furniture Label'!$B$6</f>
        <v>249479.0324058788</v>
      </c>
      <c r="Q351" s="12">
        <f>VLOOKUP(N351,'Furniture Label'!$E$1:$F$13,2,FALSE)</f>
        <v>77352.384700000039</v>
      </c>
      <c r="R351" s="12">
        <f>VLOOKUP(O351,'Furniture Label'!$H$1:$K$54,2,FALSE)</f>
        <v>6735.2027999999991</v>
      </c>
      <c r="S351" s="34">
        <f>VLOOKUP(O351,'Furniture Label'!$H$1:$K$54,3,FALSE)</f>
        <v>92</v>
      </c>
      <c r="T351" s="34">
        <f>VLOOKUP(O351,'Furniture Label'!$H$1:$K$54,4,FALSE)</f>
        <v>16</v>
      </c>
      <c r="U351" s="49">
        <f t="shared" si="23"/>
        <v>286.23200000000008</v>
      </c>
    </row>
    <row r="352" spans="1:21" x14ac:dyDescent="0.45">
      <c r="A352" s="9">
        <v>42985</v>
      </c>
      <c r="B352" s="9">
        <v>42988</v>
      </c>
      <c r="C352" s="7" t="s">
        <v>9</v>
      </c>
      <c r="D352" s="7" t="s">
        <v>1179</v>
      </c>
      <c r="E352" s="7" t="s">
        <v>49</v>
      </c>
      <c r="F352" s="7" t="s">
        <v>21</v>
      </c>
      <c r="G352" s="7" t="s">
        <v>13</v>
      </c>
      <c r="H352" s="7" t="s">
        <v>3228</v>
      </c>
      <c r="I352" s="7">
        <v>80.959999999999994</v>
      </c>
      <c r="J352" s="7">
        <v>4</v>
      </c>
      <c r="K352" s="7">
        <v>0</v>
      </c>
      <c r="L352" s="15">
        <v>34.812800000000003</v>
      </c>
      <c r="M352" s="19">
        <f t="shared" si="20"/>
        <v>2017</v>
      </c>
      <c r="N352" s="19">
        <f t="shared" si="21"/>
        <v>9</v>
      </c>
      <c r="O352" s="19">
        <f t="shared" si="22"/>
        <v>36</v>
      </c>
      <c r="P352" s="12">
        <f>'Furniture Label'!$B$6</f>
        <v>249479.0324058788</v>
      </c>
      <c r="Q352" s="12">
        <f>VLOOKUP(N352,'Furniture Label'!$E$1:$F$13,2,FALSE)</f>
        <v>77352.384700000039</v>
      </c>
      <c r="R352" s="12">
        <f>VLOOKUP(O352,'Furniture Label'!$H$1:$K$54,2,FALSE)</f>
        <v>6735.2027999999991</v>
      </c>
      <c r="S352" s="34">
        <f>VLOOKUP(O352,'Furniture Label'!$H$1:$K$54,3,FALSE)</f>
        <v>92</v>
      </c>
      <c r="T352" s="34">
        <f>VLOOKUP(O352,'Furniture Label'!$H$1:$K$54,4,FALSE)</f>
        <v>16</v>
      </c>
      <c r="U352" s="49">
        <f t="shared" si="23"/>
        <v>286.23200000000008</v>
      </c>
    </row>
    <row r="353" spans="1:21" x14ac:dyDescent="0.45">
      <c r="A353" s="9">
        <v>42986</v>
      </c>
      <c r="B353" s="9">
        <v>42991</v>
      </c>
      <c r="C353" s="7" t="s">
        <v>9</v>
      </c>
      <c r="D353" s="7" t="s">
        <v>156</v>
      </c>
      <c r="E353" s="7" t="s">
        <v>110</v>
      </c>
      <c r="F353" s="7" t="s">
        <v>55</v>
      </c>
      <c r="G353" s="7" t="s">
        <v>13</v>
      </c>
      <c r="H353" s="7" t="s">
        <v>29</v>
      </c>
      <c r="I353" s="7">
        <v>765.625</v>
      </c>
      <c r="J353" s="7">
        <v>7</v>
      </c>
      <c r="K353" s="7">
        <v>0.5</v>
      </c>
      <c r="L353" s="15">
        <v>-566.5625</v>
      </c>
      <c r="M353" s="19">
        <f t="shared" si="20"/>
        <v>2017</v>
      </c>
      <c r="N353" s="19">
        <f t="shared" si="21"/>
        <v>9</v>
      </c>
      <c r="O353" s="19">
        <f t="shared" si="22"/>
        <v>36</v>
      </c>
      <c r="P353" s="12">
        <f>'Furniture Label'!$B$6</f>
        <v>249479.0324058788</v>
      </c>
      <c r="Q353" s="12">
        <f>VLOOKUP(N353,'Furniture Label'!$E$1:$F$13,2,FALSE)</f>
        <v>77352.384700000039</v>
      </c>
      <c r="R353" s="12">
        <f>VLOOKUP(O353,'Furniture Label'!$H$1:$K$54,2,FALSE)</f>
        <v>6735.2027999999991</v>
      </c>
      <c r="S353" s="34">
        <f>VLOOKUP(O353,'Furniture Label'!$H$1:$K$54,3,FALSE)</f>
        <v>92</v>
      </c>
      <c r="T353" s="34">
        <f>VLOOKUP(O353,'Furniture Label'!$H$1:$K$54,4,FALSE)</f>
        <v>16</v>
      </c>
      <c r="U353" s="49">
        <f t="shared" si="23"/>
        <v>286.23200000000008</v>
      </c>
    </row>
    <row r="354" spans="1:21" x14ac:dyDescent="0.45">
      <c r="A354" s="9">
        <v>42986</v>
      </c>
      <c r="B354" s="9">
        <v>42989</v>
      </c>
      <c r="C354" s="7" t="s">
        <v>18</v>
      </c>
      <c r="D354" s="7" t="s">
        <v>548</v>
      </c>
      <c r="E354" s="7" t="s">
        <v>54</v>
      </c>
      <c r="F354" s="7" t="s">
        <v>55</v>
      </c>
      <c r="G354" s="7" t="s">
        <v>13</v>
      </c>
      <c r="H354" s="7" t="s">
        <v>3228</v>
      </c>
      <c r="I354" s="7">
        <v>21.184000000000001</v>
      </c>
      <c r="J354" s="7">
        <v>2</v>
      </c>
      <c r="K354" s="7">
        <v>0.6</v>
      </c>
      <c r="L354" s="15">
        <v>-11.651199999999999</v>
      </c>
      <c r="M354" s="19">
        <f t="shared" si="20"/>
        <v>2017</v>
      </c>
      <c r="N354" s="19">
        <f t="shared" si="21"/>
        <v>9</v>
      </c>
      <c r="O354" s="19">
        <f t="shared" si="22"/>
        <v>36</v>
      </c>
      <c r="P354" s="12">
        <f>'Furniture Label'!$B$6</f>
        <v>249479.0324058788</v>
      </c>
      <c r="Q354" s="12">
        <f>VLOOKUP(N354,'Furniture Label'!$E$1:$F$13,2,FALSE)</f>
        <v>77352.384700000039</v>
      </c>
      <c r="R354" s="12">
        <f>VLOOKUP(O354,'Furniture Label'!$H$1:$K$54,2,FALSE)</f>
        <v>6735.2027999999991</v>
      </c>
      <c r="S354" s="34">
        <f>VLOOKUP(O354,'Furniture Label'!$H$1:$K$54,3,FALSE)</f>
        <v>92</v>
      </c>
      <c r="T354" s="34">
        <f>VLOOKUP(O354,'Furniture Label'!$H$1:$K$54,4,FALSE)</f>
        <v>16</v>
      </c>
      <c r="U354" s="49">
        <f t="shared" si="23"/>
        <v>286.23200000000008</v>
      </c>
    </row>
    <row r="355" spans="1:21" x14ac:dyDescent="0.45">
      <c r="A355" s="9">
        <v>42986</v>
      </c>
      <c r="B355" s="9">
        <v>42989</v>
      </c>
      <c r="C355" s="7" t="s">
        <v>18</v>
      </c>
      <c r="D355" s="7" t="s">
        <v>548</v>
      </c>
      <c r="E355" s="7" t="s">
        <v>54</v>
      </c>
      <c r="F355" s="7" t="s">
        <v>55</v>
      </c>
      <c r="G355" s="7" t="s">
        <v>13</v>
      </c>
      <c r="H355" s="7" t="s">
        <v>3226</v>
      </c>
      <c r="I355" s="7">
        <v>213.42999999999995</v>
      </c>
      <c r="J355" s="7">
        <v>5</v>
      </c>
      <c r="K355" s="7">
        <v>0.3</v>
      </c>
      <c r="L355" s="15">
        <v>-39.636999999999993</v>
      </c>
      <c r="M355" s="19">
        <f t="shared" si="20"/>
        <v>2017</v>
      </c>
      <c r="N355" s="19">
        <f t="shared" si="21"/>
        <v>9</v>
      </c>
      <c r="O355" s="19">
        <f t="shared" si="22"/>
        <v>36</v>
      </c>
      <c r="P355" s="12">
        <f>'Furniture Label'!$B$6</f>
        <v>249479.0324058788</v>
      </c>
      <c r="Q355" s="12">
        <f>VLOOKUP(N355,'Furniture Label'!$E$1:$F$13,2,FALSE)</f>
        <v>77352.384700000039</v>
      </c>
      <c r="R355" s="12">
        <f>VLOOKUP(O355,'Furniture Label'!$H$1:$K$54,2,FALSE)</f>
        <v>6735.2027999999991</v>
      </c>
      <c r="S355" s="34">
        <f>VLOOKUP(O355,'Furniture Label'!$H$1:$K$54,3,FALSE)</f>
        <v>92</v>
      </c>
      <c r="T355" s="34">
        <f>VLOOKUP(O355,'Furniture Label'!$H$1:$K$54,4,FALSE)</f>
        <v>16</v>
      </c>
      <c r="U355" s="49">
        <f t="shared" si="23"/>
        <v>286.23200000000008</v>
      </c>
    </row>
    <row r="356" spans="1:21" x14ac:dyDescent="0.45">
      <c r="A356" s="9">
        <v>42987</v>
      </c>
      <c r="B356" s="9">
        <v>42991</v>
      </c>
      <c r="C356" s="7" t="s">
        <v>18</v>
      </c>
      <c r="D356" s="7" t="s">
        <v>77</v>
      </c>
      <c r="E356" s="7" t="s">
        <v>78</v>
      </c>
      <c r="F356" s="7" t="s">
        <v>79</v>
      </c>
      <c r="G356" s="7" t="s">
        <v>13</v>
      </c>
      <c r="H356" s="7" t="s">
        <v>3226</v>
      </c>
      <c r="I356" s="7">
        <v>141.37199999999999</v>
      </c>
      <c r="J356" s="7">
        <v>2</v>
      </c>
      <c r="K356" s="7">
        <v>0.3</v>
      </c>
      <c r="L356" s="15">
        <v>-48.470400000000019</v>
      </c>
      <c r="M356" s="19">
        <f t="shared" si="20"/>
        <v>2017</v>
      </c>
      <c r="N356" s="19">
        <f t="shared" si="21"/>
        <v>9</v>
      </c>
      <c r="O356" s="19">
        <f t="shared" si="22"/>
        <v>36</v>
      </c>
      <c r="P356" s="12">
        <f>'Furniture Label'!$B$6</f>
        <v>249479.0324058788</v>
      </c>
      <c r="Q356" s="12">
        <f>VLOOKUP(N356,'Furniture Label'!$E$1:$F$13,2,FALSE)</f>
        <v>77352.384700000039</v>
      </c>
      <c r="R356" s="12">
        <f>VLOOKUP(O356,'Furniture Label'!$H$1:$K$54,2,FALSE)</f>
        <v>6735.2027999999991</v>
      </c>
      <c r="S356" s="34">
        <f>VLOOKUP(O356,'Furniture Label'!$H$1:$K$54,3,FALSE)</f>
        <v>92</v>
      </c>
      <c r="T356" s="34">
        <f>VLOOKUP(O356,'Furniture Label'!$H$1:$K$54,4,FALSE)</f>
        <v>16</v>
      </c>
      <c r="U356" s="49">
        <f t="shared" si="23"/>
        <v>286.23200000000008</v>
      </c>
    </row>
    <row r="357" spans="1:21" x14ac:dyDescent="0.45">
      <c r="A357" s="9">
        <v>42987</v>
      </c>
      <c r="B357" s="9">
        <v>42991</v>
      </c>
      <c r="C357" s="7" t="s">
        <v>18</v>
      </c>
      <c r="D357" s="7" t="s">
        <v>77</v>
      </c>
      <c r="E357" s="7" t="s">
        <v>78</v>
      </c>
      <c r="F357" s="7" t="s">
        <v>79</v>
      </c>
      <c r="G357" s="7" t="s">
        <v>13</v>
      </c>
      <c r="H357" s="7" t="s">
        <v>3228</v>
      </c>
      <c r="I357" s="7">
        <v>17.024000000000001</v>
      </c>
      <c r="J357" s="7">
        <v>2</v>
      </c>
      <c r="K357" s="7">
        <v>0.2</v>
      </c>
      <c r="L357" s="15">
        <v>1.7024000000000008</v>
      </c>
      <c r="M357" s="19">
        <f t="shared" si="20"/>
        <v>2017</v>
      </c>
      <c r="N357" s="19">
        <f t="shared" si="21"/>
        <v>9</v>
      </c>
      <c r="O357" s="19">
        <f t="shared" si="22"/>
        <v>36</v>
      </c>
      <c r="P357" s="12">
        <f>'Furniture Label'!$B$6</f>
        <v>249479.0324058788</v>
      </c>
      <c r="Q357" s="12">
        <f>VLOOKUP(N357,'Furniture Label'!$E$1:$F$13,2,FALSE)</f>
        <v>77352.384700000039</v>
      </c>
      <c r="R357" s="12">
        <f>VLOOKUP(O357,'Furniture Label'!$H$1:$K$54,2,FALSE)</f>
        <v>6735.2027999999991</v>
      </c>
      <c r="S357" s="34">
        <f>VLOOKUP(O357,'Furniture Label'!$H$1:$K$54,3,FALSE)</f>
        <v>92</v>
      </c>
      <c r="T357" s="34">
        <f>VLOOKUP(O357,'Furniture Label'!$H$1:$K$54,4,FALSE)</f>
        <v>16</v>
      </c>
      <c r="U357" s="49">
        <f t="shared" si="23"/>
        <v>286.23200000000008</v>
      </c>
    </row>
    <row r="358" spans="1:21" x14ac:dyDescent="0.45">
      <c r="A358" s="9">
        <v>42987</v>
      </c>
      <c r="B358" s="9">
        <v>42992</v>
      </c>
      <c r="C358" s="7" t="s">
        <v>9</v>
      </c>
      <c r="D358" s="7" t="s">
        <v>194</v>
      </c>
      <c r="E358" s="7" t="s">
        <v>173</v>
      </c>
      <c r="F358" s="7" t="s">
        <v>12</v>
      </c>
      <c r="G358" s="7" t="s">
        <v>13</v>
      </c>
      <c r="H358" s="7" t="s">
        <v>3228</v>
      </c>
      <c r="I358" s="7">
        <v>14.135999999999999</v>
      </c>
      <c r="J358" s="7">
        <v>3</v>
      </c>
      <c r="K358" s="7">
        <v>0.2</v>
      </c>
      <c r="L358" s="15">
        <v>4.240800000000001</v>
      </c>
      <c r="M358" s="19">
        <f t="shared" si="20"/>
        <v>2017</v>
      </c>
      <c r="N358" s="19">
        <f t="shared" si="21"/>
        <v>9</v>
      </c>
      <c r="O358" s="19">
        <f t="shared" si="22"/>
        <v>36</v>
      </c>
      <c r="P358" s="12">
        <f>'Furniture Label'!$B$6</f>
        <v>249479.0324058788</v>
      </c>
      <c r="Q358" s="12">
        <f>VLOOKUP(N358,'Furniture Label'!$E$1:$F$13,2,FALSE)</f>
        <v>77352.384700000039</v>
      </c>
      <c r="R358" s="12">
        <f>VLOOKUP(O358,'Furniture Label'!$H$1:$K$54,2,FALSE)</f>
        <v>6735.2027999999991</v>
      </c>
      <c r="S358" s="34">
        <f>VLOOKUP(O358,'Furniture Label'!$H$1:$K$54,3,FALSE)</f>
        <v>92</v>
      </c>
      <c r="T358" s="34">
        <f>VLOOKUP(O358,'Furniture Label'!$H$1:$K$54,4,FALSE)</f>
        <v>16</v>
      </c>
      <c r="U358" s="49">
        <f t="shared" si="23"/>
        <v>286.23200000000008</v>
      </c>
    </row>
    <row r="359" spans="1:21" x14ac:dyDescent="0.45">
      <c r="A359" s="9">
        <v>42987</v>
      </c>
      <c r="B359" s="9">
        <v>42992</v>
      </c>
      <c r="C359" s="7" t="s">
        <v>9</v>
      </c>
      <c r="D359" s="7" t="s">
        <v>19</v>
      </c>
      <c r="E359" s="7" t="s">
        <v>20</v>
      </c>
      <c r="F359" s="7" t="s">
        <v>21</v>
      </c>
      <c r="G359" s="7" t="s">
        <v>13</v>
      </c>
      <c r="H359" s="7" t="s">
        <v>3226</v>
      </c>
      <c r="I359" s="7">
        <v>243.92</v>
      </c>
      <c r="J359" s="7">
        <v>5</v>
      </c>
      <c r="K359" s="7">
        <v>0.2</v>
      </c>
      <c r="L359" s="15">
        <v>-15.245000000000005</v>
      </c>
      <c r="M359" s="19">
        <f t="shared" ref="M359:M422" si="24">YEAR(A359)</f>
        <v>2017</v>
      </c>
      <c r="N359" s="19">
        <f t="shared" si="21"/>
        <v>9</v>
      </c>
      <c r="O359" s="19">
        <f t="shared" si="22"/>
        <v>36</v>
      </c>
      <c r="P359" s="12">
        <f>'Furniture Label'!$B$6</f>
        <v>249479.0324058788</v>
      </c>
      <c r="Q359" s="12">
        <f>VLOOKUP(N359,'Furniture Label'!$E$1:$F$13,2,FALSE)</f>
        <v>77352.384700000039</v>
      </c>
      <c r="R359" s="12">
        <f>VLOOKUP(O359,'Furniture Label'!$H$1:$K$54,2,FALSE)</f>
        <v>6735.2027999999991</v>
      </c>
      <c r="S359" s="34">
        <f>VLOOKUP(O359,'Furniture Label'!$H$1:$K$54,3,FALSE)</f>
        <v>92</v>
      </c>
      <c r="T359" s="34">
        <f>VLOOKUP(O359,'Furniture Label'!$H$1:$K$54,4,FALSE)</f>
        <v>16</v>
      </c>
      <c r="U359" s="49">
        <f t="shared" si="23"/>
        <v>286.23200000000008</v>
      </c>
    </row>
    <row r="360" spans="1:21" x14ac:dyDescent="0.45">
      <c r="A360" s="9">
        <v>42987</v>
      </c>
      <c r="B360" s="9">
        <v>42991</v>
      </c>
      <c r="C360" s="7" t="s">
        <v>9</v>
      </c>
      <c r="D360" s="7" t="s">
        <v>1023</v>
      </c>
      <c r="E360" s="7" t="s">
        <v>249</v>
      </c>
      <c r="F360" s="7" t="s">
        <v>79</v>
      </c>
      <c r="G360" s="7" t="s">
        <v>13</v>
      </c>
      <c r="H360" s="7" t="s">
        <v>3228</v>
      </c>
      <c r="I360" s="7">
        <v>66.112000000000009</v>
      </c>
      <c r="J360" s="7">
        <v>2</v>
      </c>
      <c r="K360" s="7">
        <v>0.2</v>
      </c>
      <c r="L360" s="15">
        <v>-9.0903999999999989</v>
      </c>
      <c r="M360" s="19">
        <f t="shared" si="24"/>
        <v>2017</v>
      </c>
      <c r="N360" s="19">
        <f t="shared" si="21"/>
        <v>9</v>
      </c>
      <c r="O360" s="19">
        <f t="shared" si="22"/>
        <v>36</v>
      </c>
      <c r="P360" s="12">
        <f>'Furniture Label'!$B$6</f>
        <v>249479.0324058788</v>
      </c>
      <c r="Q360" s="12">
        <f>VLOOKUP(N360,'Furniture Label'!$E$1:$F$13,2,FALSE)</f>
        <v>77352.384700000039</v>
      </c>
      <c r="R360" s="12">
        <f>VLOOKUP(O360,'Furniture Label'!$H$1:$K$54,2,FALSE)</f>
        <v>6735.2027999999991</v>
      </c>
      <c r="S360" s="34">
        <f>VLOOKUP(O360,'Furniture Label'!$H$1:$K$54,3,FALSE)</f>
        <v>92</v>
      </c>
      <c r="T360" s="34">
        <f>VLOOKUP(O360,'Furniture Label'!$H$1:$K$54,4,FALSE)</f>
        <v>16</v>
      </c>
      <c r="U360" s="49">
        <f t="shared" si="23"/>
        <v>286.23200000000008</v>
      </c>
    </row>
    <row r="361" spans="1:21" x14ac:dyDescent="0.45">
      <c r="A361" s="9">
        <v>42988</v>
      </c>
      <c r="B361" s="9">
        <v>42988</v>
      </c>
      <c r="C361" s="7" t="s">
        <v>18</v>
      </c>
      <c r="D361" s="7" t="s">
        <v>19</v>
      </c>
      <c r="E361" s="7" t="s">
        <v>20</v>
      </c>
      <c r="F361" s="7" t="s">
        <v>21</v>
      </c>
      <c r="G361" s="7" t="s">
        <v>13</v>
      </c>
      <c r="H361" s="7" t="s">
        <v>3226</v>
      </c>
      <c r="I361" s="7">
        <v>362.35199999999998</v>
      </c>
      <c r="J361" s="7">
        <v>3</v>
      </c>
      <c r="K361" s="7">
        <v>0.2</v>
      </c>
      <c r="L361" s="15">
        <v>27.176400000000015</v>
      </c>
      <c r="M361" s="19">
        <f t="shared" si="24"/>
        <v>2017</v>
      </c>
      <c r="N361" s="19">
        <f t="shared" si="21"/>
        <v>9</v>
      </c>
      <c r="O361" s="19">
        <f t="shared" si="22"/>
        <v>37</v>
      </c>
      <c r="P361" s="12">
        <f>'Furniture Label'!$B$6</f>
        <v>249479.0324058788</v>
      </c>
      <c r="Q361" s="12">
        <f>VLOOKUP(N361,'Furniture Label'!$E$1:$F$13,2,FALSE)</f>
        <v>77352.384700000039</v>
      </c>
      <c r="R361" s="12">
        <f>VLOOKUP(O361,'Furniture Label'!$H$1:$K$54,2,FALSE)</f>
        <v>22509.903599999998</v>
      </c>
      <c r="S361" s="34">
        <f>VLOOKUP(O361,'Furniture Label'!$H$1:$K$54,3,FALSE)</f>
        <v>193</v>
      </c>
      <c r="T361" s="34">
        <f>VLOOKUP(O361,'Furniture Label'!$H$1:$K$54,4,FALSE)</f>
        <v>31</v>
      </c>
      <c r="U361" s="49">
        <f t="shared" si="23"/>
        <v>349.87389473684215</v>
      </c>
    </row>
    <row r="362" spans="1:21" x14ac:dyDescent="0.45">
      <c r="A362" s="9">
        <v>42989</v>
      </c>
      <c r="B362" s="9">
        <v>42990</v>
      </c>
      <c r="C362" s="7" t="s">
        <v>9</v>
      </c>
      <c r="D362" s="7" t="s">
        <v>729</v>
      </c>
      <c r="E362" s="7" t="s">
        <v>28</v>
      </c>
      <c r="F362" s="7" t="s">
        <v>12</v>
      </c>
      <c r="G362" s="7" t="s">
        <v>13</v>
      </c>
      <c r="H362" s="7" t="s">
        <v>3228</v>
      </c>
      <c r="I362" s="7">
        <v>34.504000000000005</v>
      </c>
      <c r="J362" s="7">
        <v>1</v>
      </c>
      <c r="K362" s="7">
        <v>0.2</v>
      </c>
      <c r="L362" s="15">
        <v>6.0381999999999998</v>
      </c>
      <c r="M362" s="19">
        <f t="shared" si="24"/>
        <v>2017</v>
      </c>
      <c r="N362" s="19">
        <f t="shared" si="21"/>
        <v>9</v>
      </c>
      <c r="O362" s="19">
        <f t="shared" si="22"/>
        <v>37</v>
      </c>
      <c r="P362" s="12">
        <f>'Furniture Label'!$B$6</f>
        <v>249479.0324058788</v>
      </c>
      <c r="Q362" s="12">
        <f>VLOOKUP(N362,'Furniture Label'!$E$1:$F$13,2,FALSE)</f>
        <v>77352.384700000039</v>
      </c>
      <c r="R362" s="12">
        <f>VLOOKUP(O362,'Furniture Label'!$H$1:$K$54,2,FALSE)</f>
        <v>22509.903599999998</v>
      </c>
      <c r="S362" s="34">
        <f>VLOOKUP(O362,'Furniture Label'!$H$1:$K$54,3,FALSE)</f>
        <v>193</v>
      </c>
      <c r="T362" s="34">
        <f>VLOOKUP(O362,'Furniture Label'!$H$1:$K$54,4,FALSE)</f>
        <v>31</v>
      </c>
      <c r="U362" s="49">
        <f t="shared" si="23"/>
        <v>349.87389473684215</v>
      </c>
    </row>
    <row r="363" spans="1:21" x14ac:dyDescent="0.45">
      <c r="A363" s="9">
        <v>42989</v>
      </c>
      <c r="B363" s="9">
        <v>42990</v>
      </c>
      <c r="C363" s="7" t="s">
        <v>52</v>
      </c>
      <c r="D363" s="7" t="s">
        <v>571</v>
      </c>
      <c r="E363" s="7" t="s">
        <v>20</v>
      </c>
      <c r="F363" s="7" t="s">
        <v>21</v>
      </c>
      <c r="G363" s="7" t="s">
        <v>13</v>
      </c>
      <c r="H363" s="7" t="s">
        <v>3226</v>
      </c>
      <c r="I363" s="7">
        <v>2054.2720000000004</v>
      </c>
      <c r="J363" s="7">
        <v>8</v>
      </c>
      <c r="K363" s="7">
        <v>0.2</v>
      </c>
      <c r="L363" s="15">
        <v>256.78399999999976</v>
      </c>
      <c r="M363" s="19">
        <f t="shared" si="24"/>
        <v>2017</v>
      </c>
      <c r="N363" s="19">
        <f t="shared" si="21"/>
        <v>9</v>
      </c>
      <c r="O363" s="19">
        <f t="shared" si="22"/>
        <v>37</v>
      </c>
      <c r="P363" s="12">
        <f>'Furniture Label'!$B$6</f>
        <v>249479.0324058788</v>
      </c>
      <c r="Q363" s="12">
        <f>VLOOKUP(N363,'Furniture Label'!$E$1:$F$13,2,FALSE)</f>
        <v>77352.384700000039</v>
      </c>
      <c r="R363" s="12">
        <f>VLOOKUP(O363,'Furniture Label'!$H$1:$K$54,2,FALSE)</f>
        <v>22509.903599999998</v>
      </c>
      <c r="S363" s="34">
        <f>VLOOKUP(O363,'Furniture Label'!$H$1:$K$54,3,FALSE)</f>
        <v>193</v>
      </c>
      <c r="T363" s="34">
        <f>VLOOKUP(O363,'Furniture Label'!$H$1:$K$54,4,FALSE)</f>
        <v>31</v>
      </c>
      <c r="U363" s="49">
        <f t="shared" si="23"/>
        <v>349.87389473684215</v>
      </c>
    </row>
    <row r="364" spans="1:21" x14ac:dyDescent="0.45">
      <c r="A364" s="9">
        <v>42989</v>
      </c>
      <c r="B364" s="9">
        <v>42989</v>
      </c>
      <c r="C364" s="7" t="s">
        <v>9</v>
      </c>
      <c r="D364" s="7" t="s">
        <v>67</v>
      </c>
      <c r="E364" s="7" t="s">
        <v>20</v>
      </c>
      <c r="F364" s="7" t="s">
        <v>21</v>
      </c>
      <c r="G364" s="7" t="s">
        <v>13</v>
      </c>
      <c r="H364" s="7" t="s">
        <v>3228</v>
      </c>
      <c r="I364" s="7">
        <v>32.36</v>
      </c>
      <c r="J364" s="7">
        <v>4</v>
      </c>
      <c r="K364" s="7">
        <v>0</v>
      </c>
      <c r="L364" s="15">
        <v>11.6496</v>
      </c>
      <c r="M364" s="19">
        <f t="shared" si="24"/>
        <v>2017</v>
      </c>
      <c r="N364" s="19">
        <f t="shared" si="21"/>
        <v>9</v>
      </c>
      <c r="O364" s="19">
        <f t="shared" si="22"/>
        <v>37</v>
      </c>
      <c r="P364" s="12">
        <f>'Furniture Label'!$B$6</f>
        <v>249479.0324058788</v>
      </c>
      <c r="Q364" s="12">
        <f>VLOOKUP(N364,'Furniture Label'!$E$1:$F$13,2,FALSE)</f>
        <v>77352.384700000039</v>
      </c>
      <c r="R364" s="12">
        <f>VLOOKUP(O364,'Furniture Label'!$H$1:$K$54,2,FALSE)</f>
        <v>22509.903599999998</v>
      </c>
      <c r="S364" s="34">
        <f>VLOOKUP(O364,'Furniture Label'!$H$1:$K$54,3,FALSE)</f>
        <v>193</v>
      </c>
      <c r="T364" s="34">
        <f>VLOOKUP(O364,'Furniture Label'!$H$1:$K$54,4,FALSE)</f>
        <v>31</v>
      </c>
      <c r="U364" s="49">
        <f t="shared" si="23"/>
        <v>349.87389473684215</v>
      </c>
    </row>
    <row r="365" spans="1:21" x14ac:dyDescent="0.45">
      <c r="A365" s="9">
        <v>42989</v>
      </c>
      <c r="B365" s="9">
        <v>42989</v>
      </c>
      <c r="C365" s="7" t="s">
        <v>9</v>
      </c>
      <c r="D365" s="7" t="s">
        <v>48</v>
      </c>
      <c r="E365" s="7" t="s">
        <v>49</v>
      </c>
      <c r="F365" s="7" t="s">
        <v>21</v>
      </c>
      <c r="G365" s="7" t="s">
        <v>13</v>
      </c>
      <c r="H365" s="7" t="s">
        <v>3226</v>
      </c>
      <c r="I365" s="7">
        <v>177.56800000000001</v>
      </c>
      <c r="J365" s="7">
        <v>2</v>
      </c>
      <c r="K365" s="7">
        <v>0.2</v>
      </c>
      <c r="L365" s="15">
        <v>8.8783999999999921</v>
      </c>
      <c r="M365" s="19">
        <f t="shared" si="24"/>
        <v>2017</v>
      </c>
      <c r="N365" s="19">
        <f t="shared" si="21"/>
        <v>9</v>
      </c>
      <c r="O365" s="19">
        <f t="shared" si="22"/>
        <v>37</v>
      </c>
      <c r="P365" s="12">
        <f>'Furniture Label'!$B$6</f>
        <v>249479.0324058788</v>
      </c>
      <c r="Q365" s="12">
        <f>VLOOKUP(N365,'Furniture Label'!$E$1:$F$13,2,FALSE)</f>
        <v>77352.384700000039</v>
      </c>
      <c r="R365" s="12">
        <f>VLOOKUP(O365,'Furniture Label'!$H$1:$K$54,2,FALSE)</f>
        <v>22509.903599999998</v>
      </c>
      <c r="S365" s="34">
        <f>VLOOKUP(O365,'Furniture Label'!$H$1:$K$54,3,FALSE)</f>
        <v>193</v>
      </c>
      <c r="T365" s="34">
        <f>VLOOKUP(O365,'Furniture Label'!$H$1:$K$54,4,FALSE)</f>
        <v>31</v>
      </c>
      <c r="U365" s="49">
        <f t="shared" si="23"/>
        <v>349.87389473684215</v>
      </c>
    </row>
    <row r="366" spans="1:21" x14ac:dyDescent="0.45">
      <c r="A366" s="9">
        <v>42989</v>
      </c>
      <c r="B366" s="9">
        <v>42994</v>
      </c>
      <c r="C366" s="7" t="s">
        <v>9</v>
      </c>
      <c r="D366" s="7" t="s">
        <v>95</v>
      </c>
      <c r="E366" s="7" t="s">
        <v>54</v>
      </c>
      <c r="F366" s="7" t="s">
        <v>55</v>
      </c>
      <c r="G366" s="7" t="s">
        <v>13</v>
      </c>
      <c r="H366" s="7" t="s">
        <v>29</v>
      </c>
      <c r="I366" s="7">
        <v>512.19000000000005</v>
      </c>
      <c r="J366" s="7">
        <v>5</v>
      </c>
      <c r="K366" s="7">
        <v>0.3</v>
      </c>
      <c r="L366" s="15">
        <v>-65.853000000000009</v>
      </c>
      <c r="M366" s="19">
        <f t="shared" si="24"/>
        <v>2017</v>
      </c>
      <c r="N366" s="19">
        <f t="shared" si="21"/>
        <v>9</v>
      </c>
      <c r="O366" s="19">
        <f t="shared" si="22"/>
        <v>37</v>
      </c>
      <c r="P366" s="12">
        <f>'Furniture Label'!$B$6</f>
        <v>249479.0324058788</v>
      </c>
      <c r="Q366" s="12">
        <f>VLOOKUP(N366,'Furniture Label'!$E$1:$F$13,2,FALSE)</f>
        <v>77352.384700000039</v>
      </c>
      <c r="R366" s="12">
        <f>VLOOKUP(O366,'Furniture Label'!$H$1:$K$54,2,FALSE)</f>
        <v>22509.903599999998</v>
      </c>
      <c r="S366" s="34">
        <f>VLOOKUP(O366,'Furniture Label'!$H$1:$K$54,3,FALSE)</f>
        <v>193</v>
      </c>
      <c r="T366" s="34">
        <f>VLOOKUP(O366,'Furniture Label'!$H$1:$K$54,4,FALSE)</f>
        <v>31</v>
      </c>
      <c r="U366" s="49">
        <f t="shared" si="23"/>
        <v>349.87389473684215</v>
      </c>
    </row>
    <row r="367" spans="1:21" x14ac:dyDescent="0.45">
      <c r="A367" s="9">
        <v>42990</v>
      </c>
      <c r="B367" s="9">
        <v>42993</v>
      </c>
      <c r="C367" s="7" t="s">
        <v>9</v>
      </c>
      <c r="D367" s="7" t="s">
        <v>19</v>
      </c>
      <c r="E367" s="7" t="s">
        <v>20</v>
      </c>
      <c r="F367" s="7" t="s">
        <v>21</v>
      </c>
      <c r="G367" s="7" t="s">
        <v>13</v>
      </c>
      <c r="H367" s="7" t="s">
        <v>3228</v>
      </c>
      <c r="I367" s="7">
        <v>8.36</v>
      </c>
      <c r="J367" s="7">
        <v>2</v>
      </c>
      <c r="K367" s="7">
        <v>0</v>
      </c>
      <c r="L367" s="15">
        <v>3.0095999999999998</v>
      </c>
      <c r="M367" s="19">
        <f t="shared" si="24"/>
        <v>2017</v>
      </c>
      <c r="N367" s="19">
        <f t="shared" si="21"/>
        <v>9</v>
      </c>
      <c r="O367" s="19">
        <f t="shared" si="22"/>
        <v>37</v>
      </c>
      <c r="P367" s="12">
        <f>'Furniture Label'!$B$6</f>
        <v>249479.0324058788</v>
      </c>
      <c r="Q367" s="12">
        <f>VLOOKUP(N367,'Furniture Label'!$E$1:$F$13,2,FALSE)</f>
        <v>77352.384700000039</v>
      </c>
      <c r="R367" s="12">
        <f>VLOOKUP(O367,'Furniture Label'!$H$1:$K$54,2,FALSE)</f>
        <v>22509.903599999998</v>
      </c>
      <c r="S367" s="34">
        <f>VLOOKUP(O367,'Furniture Label'!$H$1:$K$54,3,FALSE)</f>
        <v>193</v>
      </c>
      <c r="T367" s="34">
        <f>VLOOKUP(O367,'Furniture Label'!$H$1:$K$54,4,FALSE)</f>
        <v>31</v>
      </c>
      <c r="U367" s="49">
        <f t="shared" si="23"/>
        <v>349.87389473684215</v>
      </c>
    </row>
    <row r="368" spans="1:21" x14ac:dyDescent="0.45">
      <c r="A368" s="9">
        <v>42992</v>
      </c>
      <c r="B368" s="9">
        <v>42993</v>
      </c>
      <c r="C368" s="7" t="s">
        <v>9</v>
      </c>
      <c r="D368" s="7" t="s">
        <v>77</v>
      </c>
      <c r="E368" s="7" t="s">
        <v>78</v>
      </c>
      <c r="F368" s="7" t="s">
        <v>79</v>
      </c>
      <c r="G368" s="7" t="s">
        <v>13</v>
      </c>
      <c r="H368" s="7" t="s">
        <v>3226</v>
      </c>
      <c r="I368" s="7">
        <v>113.372</v>
      </c>
      <c r="J368" s="7">
        <v>2</v>
      </c>
      <c r="K368" s="7">
        <v>0.3</v>
      </c>
      <c r="L368" s="15">
        <v>-29.152799999999992</v>
      </c>
      <c r="M368" s="19">
        <f t="shared" si="24"/>
        <v>2017</v>
      </c>
      <c r="N368" s="19">
        <f t="shared" si="21"/>
        <v>9</v>
      </c>
      <c r="O368" s="19">
        <f t="shared" si="22"/>
        <v>37</v>
      </c>
      <c r="P368" s="12">
        <f>'Furniture Label'!$B$6</f>
        <v>249479.0324058788</v>
      </c>
      <c r="Q368" s="12">
        <f>VLOOKUP(N368,'Furniture Label'!$E$1:$F$13,2,FALSE)</f>
        <v>77352.384700000039</v>
      </c>
      <c r="R368" s="12">
        <f>VLOOKUP(O368,'Furniture Label'!$H$1:$K$54,2,FALSE)</f>
        <v>22509.903599999998</v>
      </c>
      <c r="S368" s="34">
        <f>VLOOKUP(O368,'Furniture Label'!$H$1:$K$54,3,FALSE)</f>
        <v>193</v>
      </c>
      <c r="T368" s="34">
        <f>VLOOKUP(O368,'Furniture Label'!$H$1:$K$54,4,FALSE)</f>
        <v>31</v>
      </c>
      <c r="U368" s="49">
        <f t="shared" si="23"/>
        <v>349.87389473684215</v>
      </c>
    </row>
    <row r="369" spans="1:21" x14ac:dyDescent="0.45">
      <c r="A369" s="9">
        <v>42992</v>
      </c>
      <c r="B369" s="9">
        <v>42993</v>
      </c>
      <c r="C369" s="7" t="s">
        <v>9</v>
      </c>
      <c r="D369" s="7" t="s">
        <v>77</v>
      </c>
      <c r="E369" s="7" t="s">
        <v>78</v>
      </c>
      <c r="F369" s="7" t="s">
        <v>79</v>
      </c>
      <c r="G369" s="7" t="s">
        <v>13</v>
      </c>
      <c r="H369" s="7" t="s">
        <v>3228</v>
      </c>
      <c r="I369" s="7">
        <v>127.93599999999999</v>
      </c>
      <c r="J369" s="7">
        <v>8</v>
      </c>
      <c r="K369" s="7">
        <v>0.2</v>
      </c>
      <c r="L369" s="15">
        <v>4.7975999999999992</v>
      </c>
      <c r="M369" s="19">
        <f t="shared" si="24"/>
        <v>2017</v>
      </c>
      <c r="N369" s="19">
        <f t="shared" si="21"/>
        <v>9</v>
      </c>
      <c r="O369" s="19">
        <f t="shared" si="22"/>
        <v>37</v>
      </c>
      <c r="P369" s="12">
        <f>'Furniture Label'!$B$6</f>
        <v>249479.0324058788</v>
      </c>
      <c r="Q369" s="12">
        <f>VLOOKUP(N369,'Furniture Label'!$E$1:$F$13,2,FALSE)</f>
        <v>77352.384700000039</v>
      </c>
      <c r="R369" s="12">
        <f>VLOOKUP(O369,'Furniture Label'!$H$1:$K$54,2,FALSE)</f>
        <v>22509.903599999998</v>
      </c>
      <c r="S369" s="34">
        <f>VLOOKUP(O369,'Furniture Label'!$H$1:$K$54,3,FALSE)</f>
        <v>193</v>
      </c>
      <c r="T369" s="34">
        <f>VLOOKUP(O369,'Furniture Label'!$H$1:$K$54,4,FALSE)</f>
        <v>31</v>
      </c>
      <c r="U369" s="49">
        <f t="shared" si="23"/>
        <v>349.87389473684215</v>
      </c>
    </row>
    <row r="370" spans="1:21" x14ac:dyDescent="0.45">
      <c r="A370" s="9">
        <v>42992</v>
      </c>
      <c r="B370" s="9">
        <v>42994</v>
      </c>
      <c r="C370" s="7" t="s">
        <v>52</v>
      </c>
      <c r="D370" s="7" t="s">
        <v>138</v>
      </c>
      <c r="E370" s="7" t="s">
        <v>139</v>
      </c>
      <c r="F370" s="7" t="s">
        <v>79</v>
      </c>
      <c r="G370" s="7" t="s">
        <v>13</v>
      </c>
      <c r="H370" s="7" t="s">
        <v>3226</v>
      </c>
      <c r="I370" s="7">
        <v>589.41</v>
      </c>
      <c r="J370" s="7">
        <v>5</v>
      </c>
      <c r="K370" s="7">
        <v>0.1</v>
      </c>
      <c r="L370" s="15">
        <v>-6.5490000000000492</v>
      </c>
      <c r="M370" s="19">
        <f t="shared" si="24"/>
        <v>2017</v>
      </c>
      <c r="N370" s="19">
        <f t="shared" si="21"/>
        <v>9</v>
      </c>
      <c r="O370" s="19">
        <f t="shared" si="22"/>
        <v>37</v>
      </c>
      <c r="P370" s="12">
        <f>'Furniture Label'!$B$6</f>
        <v>249479.0324058788</v>
      </c>
      <c r="Q370" s="12">
        <f>VLOOKUP(N370,'Furniture Label'!$E$1:$F$13,2,FALSE)</f>
        <v>77352.384700000039</v>
      </c>
      <c r="R370" s="12">
        <f>VLOOKUP(O370,'Furniture Label'!$H$1:$K$54,2,FALSE)</f>
        <v>22509.903599999998</v>
      </c>
      <c r="S370" s="34">
        <f>VLOOKUP(O370,'Furniture Label'!$H$1:$K$54,3,FALSE)</f>
        <v>193</v>
      </c>
      <c r="T370" s="34">
        <f>VLOOKUP(O370,'Furniture Label'!$H$1:$K$54,4,FALSE)</f>
        <v>31</v>
      </c>
      <c r="U370" s="49">
        <f t="shared" si="23"/>
        <v>349.87389473684215</v>
      </c>
    </row>
    <row r="371" spans="1:21" x14ac:dyDescent="0.45">
      <c r="A371" s="9">
        <v>42993</v>
      </c>
      <c r="B371" s="9">
        <v>42997</v>
      </c>
      <c r="C371" s="7" t="s">
        <v>52</v>
      </c>
      <c r="D371" s="7" t="s">
        <v>138</v>
      </c>
      <c r="E371" s="7" t="s">
        <v>139</v>
      </c>
      <c r="F371" s="7" t="s">
        <v>79</v>
      </c>
      <c r="G371" s="7" t="s">
        <v>13</v>
      </c>
      <c r="H371" s="7" t="s">
        <v>3228</v>
      </c>
      <c r="I371" s="7">
        <v>35.56</v>
      </c>
      <c r="J371" s="7">
        <v>7</v>
      </c>
      <c r="K371" s="7">
        <v>0</v>
      </c>
      <c r="L371" s="15">
        <v>12.090399999999999</v>
      </c>
      <c r="M371" s="19">
        <f t="shared" si="24"/>
        <v>2017</v>
      </c>
      <c r="N371" s="19">
        <f t="shared" si="21"/>
        <v>9</v>
      </c>
      <c r="O371" s="19">
        <f t="shared" si="22"/>
        <v>37</v>
      </c>
      <c r="P371" s="12">
        <f>'Furniture Label'!$B$6</f>
        <v>249479.0324058788</v>
      </c>
      <c r="Q371" s="12">
        <f>VLOOKUP(N371,'Furniture Label'!$E$1:$F$13,2,FALSE)</f>
        <v>77352.384700000039</v>
      </c>
      <c r="R371" s="12">
        <f>VLOOKUP(O371,'Furniture Label'!$H$1:$K$54,2,FALSE)</f>
        <v>22509.903599999998</v>
      </c>
      <c r="S371" s="34">
        <f>VLOOKUP(O371,'Furniture Label'!$H$1:$K$54,3,FALSE)</f>
        <v>193</v>
      </c>
      <c r="T371" s="34">
        <f>VLOOKUP(O371,'Furniture Label'!$H$1:$K$54,4,FALSE)</f>
        <v>31</v>
      </c>
      <c r="U371" s="49">
        <f t="shared" si="23"/>
        <v>349.87389473684215</v>
      </c>
    </row>
    <row r="372" spans="1:21" x14ac:dyDescent="0.45">
      <c r="A372" s="9">
        <v>42993</v>
      </c>
      <c r="B372" s="9">
        <v>42995</v>
      </c>
      <c r="C372" s="7" t="s">
        <v>9</v>
      </c>
      <c r="D372" s="7" t="s">
        <v>1795</v>
      </c>
      <c r="E372" s="7" t="s">
        <v>601</v>
      </c>
      <c r="F372" s="7" t="s">
        <v>79</v>
      </c>
      <c r="G372" s="7" t="s">
        <v>13</v>
      </c>
      <c r="H372" s="7" t="s">
        <v>14</v>
      </c>
      <c r="I372" s="7">
        <v>782.94</v>
      </c>
      <c r="J372" s="7">
        <v>3</v>
      </c>
      <c r="K372" s="7">
        <v>0</v>
      </c>
      <c r="L372" s="15">
        <v>203.56440000000003</v>
      </c>
      <c r="M372" s="19">
        <f t="shared" si="24"/>
        <v>2017</v>
      </c>
      <c r="N372" s="19">
        <f t="shared" si="21"/>
        <v>9</v>
      </c>
      <c r="O372" s="19">
        <f t="shared" si="22"/>
        <v>37</v>
      </c>
      <c r="P372" s="12">
        <f>'Furniture Label'!$B$6</f>
        <v>249479.0324058788</v>
      </c>
      <c r="Q372" s="12">
        <f>VLOOKUP(N372,'Furniture Label'!$E$1:$F$13,2,FALSE)</f>
        <v>77352.384700000039</v>
      </c>
      <c r="R372" s="12">
        <f>VLOOKUP(O372,'Furniture Label'!$H$1:$K$54,2,FALSE)</f>
        <v>22509.903599999998</v>
      </c>
      <c r="S372" s="34">
        <f>VLOOKUP(O372,'Furniture Label'!$H$1:$K$54,3,FALSE)</f>
        <v>193</v>
      </c>
      <c r="T372" s="34">
        <f>VLOOKUP(O372,'Furniture Label'!$H$1:$K$54,4,FALSE)</f>
        <v>31</v>
      </c>
      <c r="U372" s="49">
        <f t="shared" si="23"/>
        <v>349.87389473684215</v>
      </c>
    </row>
    <row r="373" spans="1:21" x14ac:dyDescent="0.45">
      <c r="A373" s="9">
        <v>42993</v>
      </c>
      <c r="B373" s="9">
        <v>42999</v>
      </c>
      <c r="C373" s="7" t="s">
        <v>9</v>
      </c>
      <c r="D373" s="7" t="s">
        <v>19</v>
      </c>
      <c r="E373" s="7" t="s">
        <v>20</v>
      </c>
      <c r="F373" s="7" t="s">
        <v>21</v>
      </c>
      <c r="G373" s="7" t="s">
        <v>13</v>
      </c>
      <c r="H373" s="7" t="s">
        <v>3226</v>
      </c>
      <c r="I373" s="7">
        <v>184.75200000000001</v>
      </c>
      <c r="J373" s="7">
        <v>3</v>
      </c>
      <c r="K373" s="7">
        <v>0.2</v>
      </c>
      <c r="L373" s="15">
        <v>-20.784600000000012</v>
      </c>
      <c r="M373" s="19">
        <f t="shared" si="24"/>
        <v>2017</v>
      </c>
      <c r="N373" s="19">
        <f t="shared" si="21"/>
        <v>9</v>
      </c>
      <c r="O373" s="19">
        <f t="shared" si="22"/>
        <v>37</v>
      </c>
      <c r="P373" s="12">
        <f>'Furniture Label'!$B$6</f>
        <v>249479.0324058788</v>
      </c>
      <c r="Q373" s="12">
        <f>VLOOKUP(N373,'Furniture Label'!$E$1:$F$13,2,FALSE)</f>
        <v>77352.384700000039</v>
      </c>
      <c r="R373" s="12">
        <f>VLOOKUP(O373,'Furniture Label'!$H$1:$K$54,2,FALSE)</f>
        <v>22509.903599999998</v>
      </c>
      <c r="S373" s="34">
        <f>VLOOKUP(O373,'Furniture Label'!$H$1:$K$54,3,FALSE)</f>
        <v>193</v>
      </c>
      <c r="T373" s="34">
        <f>VLOOKUP(O373,'Furniture Label'!$H$1:$K$54,4,FALSE)</f>
        <v>31</v>
      </c>
      <c r="U373" s="49">
        <f t="shared" si="23"/>
        <v>349.87389473684215</v>
      </c>
    </row>
    <row r="374" spans="1:21" x14ac:dyDescent="0.45">
      <c r="A374" s="9">
        <v>42993</v>
      </c>
      <c r="B374" s="9">
        <v>42997</v>
      </c>
      <c r="C374" s="7" t="s">
        <v>9</v>
      </c>
      <c r="D374" s="7" t="s">
        <v>67</v>
      </c>
      <c r="E374" s="7" t="s">
        <v>20</v>
      </c>
      <c r="F374" s="7" t="s">
        <v>21</v>
      </c>
      <c r="G374" s="7" t="s">
        <v>13</v>
      </c>
      <c r="H374" s="7" t="s">
        <v>3226</v>
      </c>
      <c r="I374" s="7">
        <v>218.35200000000003</v>
      </c>
      <c r="J374" s="7">
        <v>3</v>
      </c>
      <c r="K374" s="7">
        <v>0.2</v>
      </c>
      <c r="L374" s="15">
        <v>0</v>
      </c>
      <c r="M374" s="19">
        <f t="shared" si="24"/>
        <v>2017</v>
      </c>
      <c r="N374" s="19">
        <f t="shared" si="21"/>
        <v>9</v>
      </c>
      <c r="O374" s="19">
        <f t="shared" si="22"/>
        <v>37</v>
      </c>
      <c r="P374" s="12">
        <f>'Furniture Label'!$B$6</f>
        <v>249479.0324058788</v>
      </c>
      <c r="Q374" s="12">
        <f>VLOOKUP(N374,'Furniture Label'!$E$1:$F$13,2,FALSE)</f>
        <v>77352.384700000039</v>
      </c>
      <c r="R374" s="12">
        <f>VLOOKUP(O374,'Furniture Label'!$H$1:$K$54,2,FALSE)</f>
        <v>22509.903599999998</v>
      </c>
      <c r="S374" s="34">
        <f>VLOOKUP(O374,'Furniture Label'!$H$1:$K$54,3,FALSE)</f>
        <v>193</v>
      </c>
      <c r="T374" s="34">
        <f>VLOOKUP(O374,'Furniture Label'!$H$1:$K$54,4,FALSE)</f>
        <v>31</v>
      </c>
      <c r="U374" s="49">
        <f t="shared" si="23"/>
        <v>349.87389473684215</v>
      </c>
    </row>
    <row r="375" spans="1:21" x14ac:dyDescent="0.45">
      <c r="A375" s="9">
        <v>42993</v>
      </c>
      <c r="B375" s="9">
        <v>42997</v>
      </c>
      <c r="C375" s="7" t="s">
        <v>9</v>
      </c>
      <c r="D375" s="7" t="s">
        <v>67</v>
      </c>
      <c r="E375" s="7" t="s">
        <v>20</v>
      </c>
      <c r="F375" s="7" t="s">
        <v>21</v>
      </c>
      <c r="G375" s="7" t="s">
        <v>13</v>
      </c>
      <c r="H375" s="7" t="s">
        <v>3228</v>
      </c>
      <c r="I375" s="7">
        <v>529.9</v>
      </c>
      <c r="J375" s="7">
        <v>5</v>
      </c>
      <c r="K375" s="7">
        <v>0</v>
      </c>
      <c r="L375" s="15">
        <v>105.97999999999999</v>
      </c>
      <c r="M375" s="19">
        <f t="shared" si="24"/>
        <v>2017</v>
      </c>
      <c r="N375" s="19">
        <f t="shared" si="21"/>
        <v>9</v>
      </c>
      <c r="O375" s="19">
        <f t="shared" si="22"/>
        <v>37</v>
      </c>
      <c r="P375" s="12">
        <f>'Furniture Label'!$B$6</f>
        <v>249479.0324058788</v>
      </c>
      <c r="Q375" s="12">
        <f>VLOOKUP(N375,'Furniture Label'!$E$1:$F$13,2,FALSE)</f>
        <v>77352.384700000039</v>
      </c>
      <c r="R375" s="12">
        <f>VLOOKUP(O375,'Furniture Label'!$H$1:$K$54,2,FALSE)</f>
        <v>22509.903599999998</v>
      </c>
      <c r="S375" s="34">
        <f>VLOOKUP(O375,'Furniture Label'!$H$1:$K$54,3,FALSE)</f>
        <v>193</v>
      </c>
      <c r="T375" s="34">
        <f>VLOOKUP(O375,'Furniture Label'!$H$1:$K$54,4,FALSE)</f>
        <v>31</v>
      </c>
      <c r="U375" s="49">
        <f t="shared" si="23"/>
        <v>349.87389473684215</v>
      </c>
    </row>
    <row r="376" spans="1:21" x14ac:dyDescent="0.45">
      <c r="A376" s="9">
        <v>42993</v>
      </c>
      <c r="B376" s="9">
        <v>42997</v>
      </c>
      <c r="C376" s="7" t="s">
        <v>18</v>
      </c>
      <c r="D376" s="7" t="s">
        <v>544</v>
      </c>
      <c r="E376" s="7" t="s">
        <v>389</v>
      </c>
      <c r="F376" s="7" t="s">
        <v>79</v>
      </c>
      <c r="G376" s="7" t="s">
        <v>13</v>
      </c>
      <c r="H376" s="7" t="s">
        <v>3228</v>
      </c>
      <c r="I376" s="7">
        <v>47.400000000000006</v>
      </c>
      <c r="J376" s="7">
        <v>5</v>
      </c>
      <c r="K376" s="7">
        <v>0</v>
      </c>
      <c r="L376" s="15">
        <v>18.960000000000004</v>
      </c>
      <c r="M376" s="19">
        <f t="shared" si="24"/>
        <v>2017</v>
      </c>
      <c r="N376" s="19">
        <f t="shared" si="21"/>
        <v>9</v>
      </c>
      <c r="O376" s="19">
        <f t="shared" si="22"/>
        <v>37</v>
      </c>
      <c r="P376" s="12">
        <f>'Furniture Label'!$B$6</f>
        <v>249479.0324058788</v>
      </c>
      <c r="Q376" s="12">
        <f>VLOOKUP(N376,'Furniture Label'!$E$1:$F$13,2,FALSE)</f>
        <v>77352.384700000039</v>
      </c>
      <c r="R376" s="12">
        <f>VLOOKUP(O376,'Furniture Label'!$H$1:$K$54,2,FALSE)</f>
        <v>22509.903599999998</v>
      </c>
      <c r="S376" s="34">
        <f>VLOOKUP(O376,'Furniture Label'!$H$1:$K$54,3,FALSE)</f>
        <v>193</v>
      </c>
      <c r="T376" s="34">
        <f>VLOOKUP(O376,'Furniture Label'!$H$1:$K$54,4,FALSE)</f>
        <v>31</v>
      </c>
      <c r="U376" s="49">
        <f t="shared" si="23"/>
        <v>349.87389473684215</v>
      </c>
    </row>
    <row r="377" spans="1:21" x14ac:dyDescent="0.45">
      <c r="A377" s="9">
        <v>42993</v>
      </c>
      <c r="B377" s="9">
        <v>42997</v>
      </c>
      <c r="C377" s="7" t="s">
        <v>18</v>
      </c>
      <c r="D377" s="7" t="s">
        <v>544</v>
      </c>
      <c r="E377" s="7" t="s">
        <v>389</v>
      </c>
      <c r="F377" s="7" t="s">
        <v>79</v>
      </c>
      <c r="G377" s="7" t="s">
        <v>13</v>
      </c>
      <c r="H377" s="7" t="s">
        <v>3226</v>
      </c>
      <c r="I377" s="7">
        <v>512.96</v>
      </c>
      <c r="J377" s="7">
        <v>4</v>
      </c>
      <c r="K377" s="7">
        <v>0</v>
      </c>
      <c r="L377" s="15">
        <v>143.62880000000001</v>
      </c>
      <c r="M377" s="19">
        <f t="shared" si="24"/>
        <v>2017</v>
      </c>
      <c r="N377" s="19">
        <f t="shared" si="21"/>
        <v>9</v>
      </c>
      <c r="O377" s="19">
        <f t="shared" si="22"/>
        <v>37</v>
      </c>
      <c r="P377" s="12">
        <f>'Furniture Label'!$B$6</f>
        <v>249479.0324058788</v>
      </c>
      <c r="Q377" s="12">
        <f>VLOOKUP(N377,'Furniture Label'!$E$1:$F$13,2,FALSE)</f>
        <v>77352.384700000039</v>
      </c>
      <c r="R377" s="12">
        <f>VLOOKUP(O377,'Furniture Label'!$H$1:$K$54,2,FALSE)</f>
        <v>22509.903599999998</v>
      </c>
      <c r="S377" s="34">
        <f>VLOOKUP(O377,'Furniture Label'!$H$1:$K$54,3,FALSE)</f>
        <v>193</v>
      </c>
      <c r="T377" s="34">
        <f>VLOOKUP(O377,'Furniture Label'!$H$1:$K$54,4,FALSE)</f>
        <v>31</v>
      </c>
      <c r="U377" s="49">
        <f t="shared" si="23"/>
        <v>349.87389473684215</v>
      </c>
    </row>
    <row r="378" spans="1:21" x14ac:dyDescent="0.45">
      <c r="A378" s="9">
        <v>42993</v>
      </c>
      <c r="B378" s="9">
        <v>42995</v>
      </c>
      <c r="C378" s="7" t="s">
        <v>52</v>
      </c>
      <c r="D378" s="7" t="s">
        <v>67</v>
      </c>
      <c r="E378" s="7" t="s">
        <v>20</v>
      </c>
      <c r="F378" s="7" t="s">
        <v>21</v>
      </c>
      <c r="G378" s="7" t="s">
        <v>13</v>
      </c>
      <c r="H378" s="7" t="s">
        <v>29</v>
      </c>
      <c r="I378" s="7">
        <v>300.904</v>
      </c>
      <c r="J378" s="7">
        <v>1</v>
      </c>
      <c r="K378" s="7">
        <v>0.2</v>
      </c>
      <c r="L378" s="15">
        <v>11.283900000000017</v>
      </c>
      <c r="M378" s="19">
        <f t="shared" si="24"/>
        <v>2017</v>
      </c>
      <c r="N378" s="19">
        <f t="shared" si="21"/>
        <v>9</v>
      </c>
      <c r="O378" s="19">
        <f t="shared" si="22"/>
        <v>37</v>
      </c>
      <c r="P378" s="12">
        <f>'Furniture Label'!$B$6</f>
        <v>249479.0324058788</v>
      </c>
      <c r="Q378" s="12">
        <f>VLOOKUP(N378,'Furniture Label'!$E$1:$F$13,2,FALSE)</f>
        <v>77352.384700000039</v>
      </c>
      <c r="R378" s="12">
        <f>VLOOKUP(O378,'Furniture Label'!$H$1:$K$54,2,FALSE)</f>
        <v>22509.903599999998</v>
      </c>
      <c r="S378" s="34">
        <f>VLOOKUP(O378,'Furniture Label'!$H$1:$K$54,3,FALSE)</f>
        <v>193</v>
      </c>
      <c r="T378" s="34">
        <f>VLOOKUP(O378,'Furniture Label'!$H$1:$K$54,4,FALSE)</f>
        <v>31</v>
      </c>
      <c r="U378" s="49">
        <f t="shared" si="23"/>
        <v>349.87389473684215</v>
      </c>
    </row>
    <row r="379" spans="1:21" x14ac:dyDescent="0.45">
      <c r="A379" s="9">
        <v>42994</v>
      </c>
      <c r="B379" s="9">
        <v>42996</v>
      </c>
      <c r="C379" s="7" t="s">
        <v>9</v>
      </c>
      <c r="D379" s="7" t="s">
        <v>77</v>
      </c>
      <c r="E379" s="7" t="s">
        <v>78</v>
      </c>
      <c r="F379" s="7" t="s">
        <v>79</v>
      </c>
      <c r="G379" s="7" t="s">
        <v>13</v>
      </c>
      <c r="H379" s="7" t="s">
        <v>3228</v>
      </c>
      <c r="I379" s="7">
        <v>22.512000000000004</v>
      </c>
      <c r="J379" s="7">
        <v>3</v>
      </c>
      <c r="K379" s="7">
        <v>0.2</v>
      </c>
      <c r="L379" s="15">
        <v>2.2511999999999999</v>
      </c>
      <c r="M379" s="19">
        <f t="shared" si="24"/>
        <v>2017</v>
      </c>
      <c r="N379" s="19">
        <f t="shared" si="21"/>
        <v>9</v>
      </c>
      <c r="O379" s="19">
        <f t="shared" si="22"/>
        <v>37</v>
      </c>
      <c r="P379" s="12">
        <f>'Furniture Label'!$B$6</f>
        <v>249479.0324058788</v>
      </c>
      <c r="Q379" s="12">
        <f>VLOOKUP(N379,'Furniture Label'!$E$1:$F$13,2,FALSE)</f>
        <v>77352.384700000039</v>
      </c>
      <c r="R379" s="12">
        <f>VLOOKUP(O379,'Furniture Label'!$H$1:$K$54,2,FALSE)</f>
        <v>22509.903599999998</v>
      </c>
      <c r="S379" s="34">
        <f>VLOOKUP(O379,'Furniture Label'!$H$1:$K$54,3,FALSE)</f>
        <v>193</v>
      </c>
      <c r="T379" s="34">
        <f>VLOOKUP(O379,'Furniture Label'!$H$1:$K$54,4,FALSE)</f>
        <v>31</v>
      </c>
      <c r="U379" s="49">
        <f t="shared" si="23"/>
        <v>349.87389473684215</v>
      </c>
    </row>
    <row r="380" spans="1:21" x14ac:dyDescent="0.45">
      <c r="A380" s="9">
        <v>42995</v>
      </c>
      <c r="B380" s="9">
        <v>43000</v>
      </c>
      <c r="C380" s="7" t="s">
        <v>52</v>
      </c>
      <c r="D380" s="7" t="s">
        <v>1460</v>
      </c>
      <c r="E380" s="7" t="s">
        <v>615</v>
      </c>
      <c r="F380" s="7" t="s">
        <v>12</v>
      </c>
      <c r="G380" s="7" t="s">
        <v>13</v>
      </c>
      <c r="H380" s="7" t="s">
        <v>3226</v>
      </c>
      <c r="I380" s="7">
        <v>723.92</v>
      </c>
      <c r="J380" s="7">
        <v>4</v>
      </c>
      <c r="K380" s="7">
        <v>0</v>
      </c>
      <c r="L380" s="15">
        <v>188.2192</v>
      </c>
      <c r="M380" s="19">
        <f t="shared" si="24"/>
        <v>2017</v>
      </c>
      <c r="N380" s="19">
        <f t="shared" si="21"/>
        <v>9</v>
      </c>
      <c r="O380" s="19">
        <f t="shared" si="22"/>
        <v>38</v>
      </c>
      <c r="P380" s="12">
        <f>'Furniture Label'!$B$6</f>
        <v>249479.0324058788</v>
      </c>
      <c r="Q380" s="12">
        <f>VLOOKUP(N380,'Furniture Label'!$E$1:$F$13,2,FALSE)</f>
        <v>77352.384700000039</v>
      </c>
      <c r="R380" s="12">
        <f>VLOOKUP(O380,'Furniture Label'!$H$1:$K$54,2,FALSE)</f>
        <v>25917.395999999997</v>
      </c>
      <c r="S380" s="34">
        <f>VLOOKUP(O380,'Furniture Label'!$H$1:$K$54,3,FALSE)</f>
        <v>196</v>
      </c>
      <c r="T380" s="34">
        <f>VLOOKUP(O380,'Furniture Label'!$H$1:$K$54,4,FALSE)</f>
        <v>29</v>
      </c>
      <c r="U380" s="49">
        <f t="shared" si="23"/>
        <v>587.635625</v>
      </c>
    </row>
    <row r="381" spans="1:21" x14ac:dyDescent="0.45">
      <c r="A381" s="9">
        <v>42995</v>
      </c>
      <c r="B381" s="9">
        <v>42999</v>
      </c>
      <c r="C381" s="7" t="s">
        <v>18</v>
      </c>
      <c r="D381" s="7" t="s">
        <v>1669</v>
      </c>
      <c r="E381" s="7" t="s">
        <v>64</v>
      </c>
      <c r="F381" s="7" t="s">
        <v>21</v>
      </c>
      <c r="G381" s="7" t="s">
        <v>13</v>
      </c>
      <c r="H381" s="7" t="s">
        <v>14</v>
      </c>
      <c r="I381" s="7">
        <v>1292.94</v>
      </c>
      <c r="J381" s="7">
        <v>3</v>
      </c>
      <c r="K381" s="7">
        <v>0</v>
      </c>
      <c r="L381" s="15">
        <v>77.576399999999921</v>
      </c>
      <c r="M381" s="19">
        <f t="shared" si="24"/>
        <v>2017</v>
      </c>
      <c r="N381" s="19">
        <f t="shared" si="21"/>
        <v>9</v>
      </c>
      <c r="O381" s="19">
        <f t="shared" si="22"/>
        <v>38</v>
      </c>
      <c r="P381" s="12">
        <f>'Furniture Label'!$B$6</f>
        <v>249479.0324058788</v>
      </c>
      <c r="Q381" s="12">
        <f>VLOOKUP(N381,'Furniture Label'!$E$1:$F$13,2,FALSE)</f>
        <v>77352.384700000039</v>
      </c>
      <c r="R381" s="12">
        <f>VLOOKUP(O381,'Furniture Label'!$H$1:$K$54,2,FALSE)</f>
        <v>25917.395999999997</v>
      </c>
      <c r="S381" s="34">
        <f>VLOOKUP(O381,'Furniture Label'!$H$1:$K$54,3,FALSE)</f>
        <v>196</v>
      </c>
      <c r="T381" s="34">
        <f>VLOOKUP(O381,'Furniture Label'!$H$1:$K$54,4,FALSE)</f>
        <v>29</v>
      </c>
      <c r="U381" s="49">
        <f t="shared" si="23"/>
        <v>587.635625</v>
      </c>
    </row>
    <row r="382" spans="1:21" x14ac:dyDescent="0.45">
      <c r="A382" s="9">
        <v>42995</v>
      </c>
      <c r="B382" s="9">
        <v>43000</v>
      </c>
      <c r="C382" s="7" t="s">
        <v>52</v>
      </c>
      <c r="D382" s="7" t="s">
        <v>95</v>
      </c>
      <c r="E382" s="7" t="s">
        <v>54</v>
      </c>
      <c r="F382" s="7" t="s">
        <v>55</v>
      </c>
      <c r="G382" s="7" t="s">
        <v>13</v>
      </c>
      <c r="H382" s="7" t="s">
        <v>3226</v>
      </c>
      <c r="I382" s="7">
        <v>318.43</v>
      </c>
      <c r="J382" s="7">
        <v>5</v>
      </c>
      <c r="K382" s="7">
        <v>0.3</v>
      </c>
      <c r="L382" s="15">
        <v>-77.333000000000013</v>
      </c>
      <c r="M382" s="19">
        <f t="shared" si="24"/>
        <v>2017</v>
      </c>
      <c r="N382" s="19">
        <f t="shared" si="21"/>
        <v>9</v>
      </c>
      <c r="O382" s="19">
        <f t="shared" si="22"/>
        <v>38</v>
      </c>
      <c r="P382" s="12">
        <f>'Furniture Label'!$B$6</f>
        <v>249479.0324058788</v>
      </c>
      <c r="Q382" s="12">
        <f>VLOOKUP(N382,'Furniture Label'!$E$1:$F$13,2,FALSE)</f>
        <v>77352.384700000039</v>
      </c>
      <c r="R382" s="12">
        <f>VLOOKUP(O382,'Furniture Label'!$H$1:$K$54,2,FALSE)</f>
        <v>25917.395999999997</v>
      </c>
      <c r="S382" s="34">
        <f>VLOOKUP(O382,'Furniture Label'!$H$1:$K$54,3,FALSE)</f>
        <v>196</v>
      </c>
      <c r="T382" s="34">
        <f>VLOOKUP(O382,'Furniture Label'!$H$1:$K$54,4,FALSE)</f>
        <v>29</v>
      </c>
      <c r="U382" s="49">
        <f t="shared" si="23"/>
        <v>587.635625</v>
      </c>
    </row>
    <row r="383" spans="1:21" x14ac:dyDescent="0.45">
      <c r="A383" s="9">
        <v>42996</v>
      </c>
      <c r="B383" s="9">
        <v>43003</v>
      </c>
      <c r="C383" s="7" t="s">
        <v>18</v>
      </c>
      <c r="D383" s="7" t="s">
        <v>138</v>
      </c>
      <c r="E383" s="7" t="s">
        <v>139</v>
      </c>
      <c r="F383" s="7" t="s">
        <v>79</v>
      </c>
      <c r="G383" s="7" t="s">
        <v>13</v>
      </c>
      <c r="H383" s="7" t="s">
        <v>3228</v>
      </c>
      <c r="I383" s="7">
        <v>9.82</v>
      </c>
      <c r="J383" s="7">
        <v>2</v>
      </c>
      <c r="K383" s="7">
        <v>0</v>
      </c>
      <c r="L383" s="15">
        <v>3.2405999999999997</v>
      </c>
      <c r="M383" s="19">
        <f t="shared" si="24"/>
        <v>2017</v>
      </c>
      <c r="N383" s="19">
        <f t="shared" si="21"/>
        <v>9</v>
      </c>
      <c r="O383" s="19">
        <f t="shared" si="22"/>
        <v>38</v>
      </c>
      <c r="P383" s="12">
        <f>'Furniture Label'!$B$6</f>
        <v>249479.0324058788</v>
      </c>
      <c r="Q383" s="12">
        <f>VLOOKUP(N383,'Furniture Label'!$E$1:$F$13,2,FALSE)</f>
        <v>77352.384700000039</v>
      </c>
      <c r="R383" s="12">
        <f>VLOOKUP(O383,'Furniture Label'!$H$1:$K$54,2,FALSE)</f>
        <v>25917.395999999997</v>
      </c>
      <c r="S383" s="34">
        <f>VLOOKUP(O383,'Furniture Label'!$H$1:$K$54,3,FALSE)</f>
        <v>196</v>
      </c>
      <c r="T383" s="34">
        <f>VLOOKUP(O383,'Furniture Label'!$H$1:$K$54,4,FALSE)</f>
        <v>29</v>
      </c>
      <c r="U383" s="49">
        <f t="shared" si="23"/>
        <v>587.635625</v>
      </c>
    </row>
    <row r="384" spans="1:21" x14ac:dyDescent="0.45">
      <c r="A384" s="9">
        <v>42996</v>
      </c>
      <c r="B384" s="9">
        <v>43000</v>
      </c>
      <c r="C384" s="7" t="s">
        <v>18</v>
      </c>
      <c r="D384" s="7" t="s">
        <v>248</v>
      </c>
      <c r="E384" s="7" t="s">
        <v>615</v>
      </c>
      <c r="F384" s="7" t="s">
        <v>12</v>
      </c>
      <c r="G384" s="7" t="s">
        <v>13</v>
      </c>
      <c r="H384" s="7" t="s">
        <v>3228</v>
      </c>
      <c r="I384" s="7">
        <v>20.32</v>
      </c>
      <c r="J384" s="7">
        <v>4</v>
      </c>
      <c r="K384" s="7">
        <v>0</v>
      </c>
      <c r="L384" s="15">
        <v>6.9087999999999994</v>
      </c>
      <c r="M384" s="19">
        <f t="shared" si="24"/>
        <v>2017</v>
      </c>
      <c r="N384" s="19">
        <f t="shared" si="21"/>
        <v>9</v>
      </c>
      <c r="O384" s="19">
        <f t="shared" si="22"/>
        <v>38</v>
      </c>
      <c r="P384" s="12">
        <f>'Furniture Label'!$B$6</f>
        <v>249479.0324058788</v>
      </c>
      <c r="Q384" s="12">
        <f>VLOOKUP(N384,'Furniture Label'!$E$1:$F$13,2,FALSE)</f>
        <v>77352.384700000039</v>
      </c>
      <c r="R384" s="12">
        <f>VLOOKUP(O384,'Furniture Label'!$H$1:$K$54,2,FALSE)</f>
        <v>25917.395999999997</v>
      </c>
      <c r="S384" s="34">
        <f>VLOOKUP(O384,'Furniture Label'!$H$1:$K$54,3,FALSE)</f>
        <v>196</v>
      </c>
      <c r="T384" s="34">
        <f>VLOOKUP(O384,'Furniture Label'!$H$1:$K$54,4,FALSE)</f>
        <v>29</v>
      </c>
      <c r="U384" s="49">
        <f t="shared" si="23"/>
        <v>587.635625</v>
      </c>
    </row>
    <row r="385" spans="1:21" x14ac:dyDescent="0.45">
      <c r="A385" s="9">
        <v>42997</v>
      </c>
      <c r="B385" s="9">
        <v>43003</v>
      </c>
      <c r="C385" s="7" t="s">
        <v>18</v>
      </c>
      <c r="D385" s="7" t="s">
        <v>164</v>
      </c>
      <c r="E385" s="7" t="s">
        <v>212</v>
      </c>
      <c r="F385" s="7" t="s">
        <v>21</v>
      </c>
      <c r="G385" s="7" t="s">
        <v>13</v>
      </c>
      <c r="H385" s="7" t="s">
        <v>3228</v>
      </c>
      <c r="I385" s="7">
        <v>409.21600000000001</v>
      </c>
      <c r="J385" s="7">
        <v>8</v>
      </c>
      <c r="K385" s="7">
        <v>0.2</v>
      </c>
      <c r="L385" s="15">
        <v>61.38239999999999</v>
      </c>
      <c r="M385" s="19">
        <f t="shared" si="24"/>
        <v>2017</v>
      </c>
      <c r="N385" s="19">
        <f t="shared" si="21"/>
        <v>9</v>
      </c>
      <c r="O385" s="19">
        <f t="shared" si="22"/>
        <v>38</v>
      </c>
      <c r="P385" s="12">
        <f>'Furniture Label'!$B$6</f>
        <v>249479.0324058788</v>
      </c>
      <c r="Q385" s="12">
        <f>VLOOKUP(N385,'Furniture Label'!$E$1:$F$13,2,FALSE)</f>
        <v>77352.384700000039</v>
      </c>
      <c r="R385" s="12">
        <f>VLOOKUP(O385,'Furniture Label'!$H$1:$K$54,2,FALSE)</f>
        <v>25917.395999999997</v>
      </c>
      <c r="S385" s="34">
        <f>VLOOKUP(O385,'Furniture Label'!$H$1:$K$54,3,FALSE)</f>
        <v>196</v>
      </c>
      <c r="T385" s="34">
        <f>VLOOKUP(O385,'Furniture Label'!$H$1:$K$54,4,FALSE)</f>
        <v>29</v>
      </c>
      <c r="U385" s="49">
        <f t="shared" si="23"/>
        <v>587.635625</v>
      </c>
    </row>
    <row r="386" spans="1:21" x14ac:dyDescent="0.45">
      <c r="A386" s="9">
        <v>42997</v>
      </c>
      <c r="B386" s="9">
        <v>43003</v>
      </c>
      <c r="C386" s="7" t="s">
        <v>18</v>
      </c>
      <c r="D386" s="7" t="s">
        <v>164</v>
      </c>
      <c r="E386" s="7" t="s">
        <v>212</v>
      </c>
      <c r="F386" s="7" t="s">
        <v>21</v>
      </c>
      <c r="G386" s="7" t="s">
        <v>13</v>
      </c>
      <c r="H386" s="7" t="s">
        <v>14</v>
      </c>
      <c r="I386" s="7">
        <v>72.588000000000008</v>
      </c>
      <c r="J386" s="7">
        <v>2</v>
      </c>
      <c r="K386" s="7">
        <v>0.7</v>
      </c>
      <c r="L386" s="15">
        <v>-128.2388</v>
      </c>
      <c r="M386" s="19">
        <f t="shared" si="24"/>
        <v>2017</v>
      </c>
      <c r="N386" s="19">
        <f t="shared" ref="N386:N449" si="25">MONTH(A386)</f>
        <v>9</v>
      </c>
      <c r="O386" s="19">
        <f t="shared" ref="O386:O449" si="26">WEEKNUM(A386)</f>
        <v>38</v>
      </c>
      <c r="P386" s="12">
        <f>'Furniture Label'!$B$6</f>
        <v>249479.0324058788</v>
      </c>
      <c r="Q386" s="12">
        <f>VLOOKUP(N386,'Furniture Label'!$E$1:$F$13,2,FALSE)</f>
        <v>77352.384700000039</v>
      </c>
      <c r="R386" s="12">
        <f>VLOOKUP(O386,'Furniture Label'!$H$1:$K$54,2,FALSE)</f>
        <v>25917.395999999997</v>
      </c>
      <c r="S386" s="34">
        <f>VLOOKUP(O386,'Furniture Label'!$H$1:$K$54,3,FALSE)</f>
        <v>196</v>
      </c>
      <c r="T386" s="34">
        <f>VLOOKUP(O386,'Furniture Label'!$H$1:$K$54,4,FALSE)</f>
        <v>29</v>
      </c>
      <c r="U386" s="49">
        <f t="shared" si="23"/>
        <v>587.635625</v>
      </c>
    </row>
    <row r="387" spans="1:21" x14ac:dyDescent="0.45">
      <c r="A387" s="9">
        <v>42998</v>
      </c>
      <c r="B387" s="9">
        <v>43004</v>
      </c>
      <c r="C387" s="7" t="s">
        <v>9</v>
      </c>
      <c r="D387" s="7" t="s">
        <v>138</v>
      </c>
      <c r="E387" s="7" t="s">
        <v>139</v>
      </c>
      <c r="F387" s="7" t="s">
        <v>79</v>
      </c>
      <c r="G387" s="7" t="s">
        <v>13</v>
      </c>
      <c r="H387" s="7" t="s">
        <v>3226</v>
      </c>
      <c r="I387" s="7">
        <v>272.64600000000002</v>
      </c>
      <c r="J387" s="7">
        <v>3</v>
      </c>
      <c r="K387" s="7">
        <v>0.1</v>
      </c>
      <c r="L387" s="15">
        <v>18.176400000000008</v>
      </c>
      <c r="M387" s="19">
        <f t="shared" si="24"/>
        <v>2017</v>
      </c>
      <c r="N387" s="19">
        <f t="shared" si="25"/>
        <v>9</v>
      </c>
      <c r="O387" s="19">
        <f t="shared" si="26"/>
        <v>38</v>
      </c>
      <c r="P387" s="12">
        <f>'Furniture Label'!$B$6</f>
        <v>249479.0324058788</v>
      </c>
      <c r="Q387" s="12">
        <f>VLOOKUP(N387,'Furniture Label'!$E$1:$F$13,2,FALSE)</f>
        <v>77352.384700000039</v>
      </c>
      <c r="R387" s="12">
        <f>VLOOKUP(O387,'Furniture Label'!$H$1:$K$54,2,FALSE)</f>
        <v>25917.395999999997</v>
      </c>
      <c r="S387" s="34">
        <f>VLOOKUP(O387,'Furniture Label'!$H$1:$K$54,3,FALSE)</f>
        <v>196</v>
      </c>
      <c r="T387" s="34">
        <f>VLOOKUP(O387,'Furniture Label'!$H$1:$K$54,4,FALSE)</f>
        <v>29</v>
      </c>
      <c r="U387" s="49">
        <f t="shared" ref="U387:U450" si="27">AVERAGEIF($O:$O,O387,$I:$I)</f>
        <v>587.635625</v>
      </c>
    </row>
    <row r="388" spans="1:21" x14ac:dyDescent="0.45">
      <c r="A388" s="9">
        <v>42998</v>
      </c>
      <c r="B388" s="9">
        <v>43004</v>
      </c>
      <c r="C388" s="7" t="s">
        <v>9</v>
      </c>
      <c r="D388" s="7" t="s">
        <v>138</v>
      </c>
      <c r="E388" s="7" t="s">
        <v>139</v>
      </c>
      <c r="F388" s="7" t="s">
        <v>79</v>
      </c>
      <c r="G388" s="7" t="s">
        <v>13</v>
      </c>
      <c r="H388" s="7" t="s">
        <v>3226</v>
      </c>
      <c r="I388" s="7">
        <v>80.991</v>
      </c>
      <c r="J388" s="7">
        <v>1</v>
      </c>
      <c r="K388" s="7">
        <v>0.1</v>
      </c>
      <c r="L388" s="15">
        <v>8.0990999999999875</v>
      </c>
      <c r="M388" s="19">
        <f t="shared" si="24"/>
        <v>2017</v>
      </c>
      <c r="N388" s="19">
        <f t="shared" si="25"/>
        <v>9</v>
      </c>
      <c r="O388" s="19">
        <f t="shared" si="26"/>
        <v>38</v>
      </c>
      <c r="P388" s="12">
        <f>'Furniture Label'!$B$6</f>
        <v>249479.0324058788</v>
      </c>
      <c r="Q388" s="12">
        <f>VLOOKUP(N388,'Furniture Label'!$E$1:$F$13,2,FALSE)</f>
        <v>77352.384700000039</v>
      </c>
      <c r="R388" s="12">
        <f>VLOOKUP(O388,'Furniture Label'!$H$1:$K$54,2,FALSE)</f>
        <v>25917.395999999997</v>
      </c>
      <c r="S388" s="34">
        <f>VLOOKUP(O388,'Furniture Label'!$H$1:$K$54,3,FALSE)</f>
        <v>196</v>
      </c>
      <c r="T388" s="34">
        <f>VLOOKUP(O388,'Furniture Label'!$H$1:$K$54,4,FALSE)</f>
        <v>29</v>
      </c>
      <c r="U388" s="49">
        <f t="shared" si="27"/>
        <v>587.635625</v>
      </c>
    </row>
    <row r="389" spans="1:21" x14ac:dyDescent="0.45">
      <c r="A389" s="9">
        <v>42998</v>
      </c>
      <c r="B389" s="9">
        <v>43004</v>
      </c>
      <c r="C389" s="7" t="s">
        <v>9</v>
      </c>
      <c r="D389" s="7" t="s">
        <v>138</v>
      </c>
      <c r="E389" s="7" t="s">
        <v>139</v>
      </c>
      <c r="F389" s="7" t="s">
        <v>79</v>
      </c>
      <c r="G389" s="7" t="s">
        <v>13</v>
      </c>
      <c r="H389" s="7" t="s">
        <v>3226</v>
      </c>
      <c r="I389" s="7">
        <v>2888.1270000000004</v>
      </c>
      <c r="J389" s="7">
        <v>11</v>
      </c>
      <c r="K389" s="7">
        <v>0.1</v>
      </c>
      <c r="L389" s="15">
        <v>609.71569999999997</v>
      </c>
      <c r="M389" s="19">
        <f t="shared" si="24"/>
        <v>2017</v>
      </c>
      <c r="N389" s="19">
        <f t="shared" si="25"/>
        <v>9</v>
      </c>
      <c r="O389" s="19">
        <f t="shared" si="26"/>
        <v>38</v>
      </c>
      <c r="P389" s="12">
        <f>'Furniture Label'!$B$6</f>
        <v>249479.0324058788</v>
      </c>
      <c r="Q389" s="12">
        <f>VLOOKUP(N389,'Furniture Label'!$E$1:$F$13,2,FALSE)</f>
        <v>77352.384700000039</v>
      </c>
      <c r="R389" s="12">
        <f>VLOOKUP(O389,'Furniture Label'!$H$1:$K$54,2,FALSE)</f>
        <v>25917.395999999997</v>
      </c>
      <c r="S389" s="34">
        <f>VLOOKUP(O389,'Furniture Label'!$H$1:$K$54,3,FALSE)</f>
        <v>196</v>
      </c>
      <c r="T389" s="34">
        <f>VLOOKUP(O389,'Furniture Label'!$H$1:$K$54,4,FALSE)</f>
        <v>29</v>
      </c>
      <c r="U389" s="49">
        <f t="shared" si="27"/>
        <v>587.635625</v>
      </c>
    </row>
    <row r="390" spans="1:21" x14ac:dyDescent="0.45">
      <c r="A390" s="9">
        <v>42998</v>
      </c>
      <c r="B390" s="9">
        <v>43004</v>
      </c>
      <c r="C390" s="7" t="s">
        <v>9</v>
      </c>
      <c r="D390" s="7" t="s">
        <v>138</v>
      </c>
      <c r="E390" s="7" t="s">
        <v>139</v>
      </c>
      <c r="F390" s="7" t="s">
        <v>79</v>
      </c>
      <c r="G390" s="7" t="s">
        <v>13</v>
      </c>
      <c r="H390" s="7" t="s">
        <v>3226</v>
      </c>
      <c r="I390" s="7">
        <v>2254.41</v>
      </c>
      <c r="J390" s="7">
        <v>5</v>
      </c>
      <c r="K390" s="7">
        <v>0.1</v>
      </c>
      <c r="L390" s="15">
        <v>375.73500000000001</v>
      </c>
      <c r="M390" s="19">
        <f t="shared" si="24"/>
        <v>2017</v>
      </c>
      <c r="N390" s="19">
        <f t="shared" si="25"/>
        <v>9</v>
      </c>
      <c r="O390" s="19">
        <f t="shared" si="26"/>
        <v>38</v>
      </c>
      <c r="P390" s="12">
        <f>'Furniture Label'!$B$6</f>
        <v>249479.0324058788</v>
      </c>
      <c r="Q390" s="12">
        <f>VLOOKUP(N390,'Furniture Label'!$E$1:$F$13,2,FALSE)</f>
        <v>77352.384700000039</v>
      </c>
      <c r="R390" s="12">
        <f>VLOOKUP(O390,'Furniture Label'!$H$1:$K$54,2,FALSE)</f>
        <v>25917.395999999997</v>
      </c>
      <c r="S390" s="34">
        <f>VLOOKUP(O390,'Furniture Label'!$H$1:$K$54,3,FALSE)</f>
        <v>196</v>
      </c>
      <c r="T390" s="34">
        <f>VLOOKUP(O390,'Furniture Label'!$H$1:$K$54,4,FALSE)</f>
        <v>29</v>
      </c>
      <c r="U390" s="49">
        <f t="shared" si="27"/>
        <v>587.635625</v>
      </c>
    </row>
    <row r="391" spans="1:21" x14ac:dyDescent="0.45">
      <c r="A391" s="9">
        <v>43000</v>
      </c>
      <c r="B391" s="9">
        <v>43002</v>
      </c>
      <c r="C391" s="7" t="s">
        <v>52</v>
      </c>
      <c r="D391" s="7" t="s">
        <v>1478</v>
      </c>
      <c r="E391" s="7" t="s">
        <v>123</v>
      </c>
      <c r="F391" s="7" t="s">
        <v>55</v>
      </c>
      <c r="G391" s="7" t="s">
        <v>13</v>
      </c>
      <c r="H391" s="7" t="s">
        <v>14</v>
      </c>
      <c r="I391" s="7">
        <v>241.96</v>
      </c>
      <c r="J391" s="7">
        <v>2</v>
      </c>
      <c r="K391" s="7">
        <v>0</v>
      </c>
      <c r="L391" s="15">
        <v>41.133199999999988</v>
      </c>
      <c r="M391" s="19">
        <f t="shared" si="24"/>
        <v>2017</v>
      </c>
      <c r="N391" s="19">
        <f t="shared" si="25"/>
        <v>9</v>
      </c>
      <c r="O391" s="19">
        <f t="shared" si="26"/>
        <v>38</v>
      </c>
      <c r="P391" s="12">
        <f>'Furniture Label'!$B$6</f>
        <v>249479.0324058788</v>
      </c>
      <c r="Q391" s="12">
        <f>VLOOKUP(N391,'Furniture Label'!$E$1:$F$13,2,FALSE)</f>
        <v>77352.384700000039</v>
      </c>
      <c r="R391" s="12">
        <f>VLOOKUP(O391,'Furniture Label'!$H$1:$K$54,2,FALSE)</f>
        <v>25917.395999999997</v>
      </c>
      <c r="S391" s="34">
        <f>VLOOKUP(O391,'Furniture Label'!$H$1:$K$54,3,FALSE)</f>
        <v>196</v>
      </c>
      <c r="T391" s="34">
        <f>VLOOKUP(O391,'Furniture Label'!$H$1:$K$54,4,FALSE)</f>
        <v>29</v>
      </c>
      <c r="U391" s="49">
        <f t="shared" si="27"/>
        <v>587.635625</v>
      </c>
    </row>
    <row r="392" spans="1:21" x14ac:dyDescent="0.45">
      <c r="A392" s="9">
        <v>43000</v>
      </c>
      <c r="B392" s="9">
        <v>43002</v>
      </c>
      <c r="C392" s="7" t="s">
        <v>9</v>
      </c>
      <c r="D392" s="7" t="s">
        <v>138</v>
      </c>
      <c r="E392" s="7" t="s">
        <v>139</v>
      </c>
      <c r="F392" s="7" t="s">
        <v>79</v>
      </c>
      <c r="G392" s="7" t="s">
        <v>13</v>
      </c>
      <c r="H392" s="7" t="s">
        <v>3228</v>
      </c>
      <c r="I392" s="7">
        <v>12.07</v>
      </c>
      <c r="J392" s="7">
        <v>1</v>
      </c>
      <c r="K392" s="7">
        <v>0</v>
      </c>
      <c r="L392" s="15">
        <v>3.9831000000000003</v>
      </c>
      <c r="M392" s="19">
        <f t="shared" si="24"/>
        <v>2017</v>
      </c>
      <c r="N392" s="19">
        <f t="shared" si="25"/>
        <v>9</v>
      </c>
      <c r="O392" s="19">
        <f t="shared" si="26"/>
        <v>38</v>
      </c>
      <c r="P392" s="12">
        <f>'Furniture Label'!$B$6</f>
        <v>249479.0324058788</v>
      </c>
      <c r="Q392" s="12">
        <f>VLOOKUP(N392,'Furniture Label'!$E$1:$F$13,2,FALSE)</f>
        <v>77352.384700000039</v>
      </c>
      <c r="R392" s="12">
        <f>VLOOKUP(O392,'Furniture Label'!$H$1:$K$54,2,FALSE)</f>
        <v>25917.395999999997</v>
      </c>
      <c r="S392" s="34">
        <f>VLOOKUP(O392,'Furniture Label'!$H$1:$K$54,3,FALSE)</f>
        <v>196</v>
      </c>
      <c r="T392" s="34">
        <f>VLOOKUP(O392,'Furniture Label'!$H$1:$K$54,4,FALSE)</f>
        <v>29</v>
      </c>
      <c r="U392" s="49">
        <f t="shared" si="27"/>
        <v>587.635625</v>
      </c>
    </row>
    <row r="393" spans="1:21" x14ac:dyDescent="0.45">
      <c r="A393" s="9">
        <v>43001</v>
      </c>
      <c r="B393" s="9">
        <v>43005</v>
      </c>
      <c r="C393" s="7" t="s">
        <v>18</v>
      </c>
      <c r="D393" s="7" t="s">
        <v>707</v>
      </c>
      <c r="E393" s="7" t="s">
        <v>228</v>
      </c>
      <c r="F393" s="7" t="s">
        <v>21</v>
      </c>
      <c r="G393" s="7" t="s">
        <v>13</v>
      </c>
      <c r="H393" s="7" t="s">
        <v>3228</v>
      </c>
      <c r="I393" s="7">
        <v>29.328000000000003</v>
      </c>
      <c r="J393" s="7">
        <v>3</v>
      </c>
      <c r="K393" s="7">
        <v>0.2</v>
      </c>
      <c r="L393" s="15">
        <v>3.665999999999995</v>
      </c>
      <c r="M393" s="19">
        <f t="shared" si="24"/>
        <v>2017</v>
      </c>
      <c r="N393" s="19">
        <f t="shared" si="25"/>
        <v>9</v>
      </c>
      <c r="O393" s="19">
        <f t="shared" si="26"/>
        <v>38</v>
      </c>
      <c r="P393" s="12">
        <f>'Furniture Label'!$B$6</f>
        <v>249479.0324058788</v>
      </c>
      <c r="Q393" s="12">
        <f>VLOOKUP(N393,'Furniture Label'!$E$1:$F$13,2,FALSE)</f>
        <v>77352.384700000039</v>
      </c>
      <c r="R393" s="12">
        <f>VLOOKUP(O393,'Furniture Label'!$H$1:$K$54,2,FALSE)</f>
        <v>25917.395999999997</v>
      </c>
      <c r="S393" s="34">
        <f>VLOOKUP(O393,'Furniture Label'!$H$1:$K$54,3,FALSE)</f>
        <v>196</v>
      </c>
      <c r="T393" s="34">
        <f>VLOOKUP(O393,'Furniture Label'!$H$1:$K$54,4,FALSE)</f>
        <v>29</v>
      </c>
      <c r="U393" s="49">
        <f t="shared" si="27"/>
        <v>587.635625</v>
      </c>
    </row>
    <row r="394" spans="1:21" x14ac:dyDescent="0.45">
      <c r="A394" s="9">
        <v>43001</v>
      </c>
      <c r="B394" s="9">
        <v>43007</v>
      </c>
      <c r="C394" s="7" t="s">
        <v>9</v>
      </c>
      <c r="D394" s="7" t="s">
        <v>2260</v>
      </c>
      <c r="E394" s="7" t="s">
        <v>228</v>
      </c>
      <c r="F394" s="7" t="s">
        <v>21</v>
      </c>
      <c r="G394" s="7" t="s">
        <v>13</v>
      </c>
      <c r="H394" s="7" t="s">
        <v>14</v>
      </c>
      <c r="I394" s="7">
        <v>180.58800000000005</v>
      </c>
      <c r="J394" s="7">
        <v>2</v>
      </c>
      <c r="K394" s="7">
        <v>0.7</v>
      </c>
      <c r="L394" s="15">
        <v>-240.78400000000005</v>
      </c>
      <c r="M394" s="19">
        <f t="shared" si="24"/>
        <v>2017</v>
      </c>
      <c r="N394" s="19">
        <f t="shared" si="25"/>
        <v>9</v>
      </c>
      <c r="O394" s="19">
        <f t="shared" si="26"/>
        <v>38</v>
      </c>
      <c r="P394" s="12">
        <f>'Furniture Label'!$B$6</f>
        <v>249479.0324058788</v>
      </c>
      <c r="Q394" s="12">
        <f>VLOOKUP(N394,'Furniture Label'!$E$1:$F$13,2,FALSE)</f>
        <v>77352.384700000039</v>
      </c>
      <c r="R394" s="12">
        <f>VLOOKUP(O394,'Furniture Label'!$H$1:$K$54,2,FALSE)</f>
        <v>25917.395999999997</v>
      </c>
      <c r="S394" s="34">
        <f>VLOOKUP(O394,'Furniture Label'!$H$1:$K$54,3,FALSE)</f>
        <v>196</v>
      </c>
      <c r="T394" s="34">
        <f>VLOOKUP(O394,'Furniture Label'!$H$1:$K$54,4,FALSE)</f>
        <v>29</v>
      </c>
      <c r="U394" s="49">
        <f t="shared" si="27"/>
        <v>587.635625</v>
      </c>
    </row>
    <row r="395" spans="1:21" x14ac:dyDescent="0.45">
      <c r="A395" s="9">
        <v>43001</v>
      </c>
      <c r="B395" s="9">
        <v>43007</v>
      </c>
      <c r="C395" s="7" t="s">
        <v>9</v>
      </c>
      <c r="D395" s="7" t="s">
        <v>19</v>
      </c>
      <c r="E395" s="7" t="s">
        <v>20</v>
      </c>
      <c r="F395" s="7" t="s">
        <v>21</v>
      </c>
      <c r="G395" s="7" t="s">
        <v>13</v>
      </c>
      <c r="H395" s="7" t="s">
        <v>3226</v>
      </c>
      <c r="I395" s="7">
        <v>594.81600000000003</v>
      </c>
      <c r="J395" s="7">
        <v>2</v>
      </c>
      <c r="K395" s="7">
        <v>0.2</v>
      </c>
      <c r="L395" s="15">
        <v>59.481600000000014</v>
      </c>
      <c r="M395" s="19">
        <f t="shared" si="24"/>
        <v>2017</v>
      </c>
      <c r="N395" s="19">
        <f t="shared" si="25"/>
        <v>9</v>
      </c>
      <c r="O395" s="19">
        <f t="shared" si="26"/>
        <v>38</v>
      </c>
      <c r="P395" s="12">
        <f>'Furniture Label'!$B$6</f>
        <v>249479.0324058788</v>
      </c>
      <c r="Q395" s="12">
        <f>VLOOKUP(N395,'Furniture Label'!$E$1:$F$13,2,FALSE)</f>
        <v>77352.384700000039</v>
      </c>
      <c r="R395" s="12">
        <f>VLOOKUP(O395,'Furniture Label'!$H$1:$K$54,2,FALSE)</f>
        <v>25917.395999999997</v>
      </c>
      <c r="S395" s="34">
        <f>VLOOKUP(O395,'Furniture Label'!$H$1:$K$54,3,FALSE)</f>
        <v>196</v>
      </c>
      <c r="T395" s="34">
        <f>VLOOKUP(O395,'Furniture Label'!$H$1:$K$54,4,FALSE)</f>
        <v>29</v>
      </c>
      <c r="U395" s="49">
        <f t="shared" si="27"/>
        <v>587.635625</v>
      </c>
    </row>
    <row r="396" spans="1:21" x14ac:dyDescent="0.45">
      <c r="A396" s="9">
        <v>43002</v>
      </c>
      <c r="B396" s="9">
        <v>43007</v>
      </c>
      <c r="C396" s="7" t="s">
        <v>9</v>
      </c>
      <c r="D396" s="7" t="s">
        <v>300</v>
      </c>
      <c r="E396" s="7" t="s">
        <v>249</v>
      </c>
      <c r="F396" s="7" t="s">
        <v>79</v>
      </c>
      <c r="G396" s="7" t="s">
        <v>13</v>
      </c>
      <c r="H396" s="7" t="s">
        <v>3228</v>
      </c>
      <c r="I396" s="7">
        <v>103.05599999999998</v>
      </c>
      <c r="J396" s="7">
        <v>3</v>
      </c>
      <c r="K396" s="7">
        <v>0.2</v>
      </c>
      <c r="L396" s="15">
        <v>24.475800000000007</v>
      </c>
      <c r="M396" s="19">
        <f t="shared" si="24"/>
        <v>2017</v>
      </c>
      <c r="N396" s="19">
        <f t="shared" si="25"/>
        <v>9</v>
      </c>
      <c r="O396" s="19">
        <f t="shared" si="26"/>
        <v>39</v>
      </c>
      <c r="P396" s="12">
        <f>'Furniture Label'!$B$6</f>
        <v>249479.0324058788</v>
      </c>
      <c r="Q396" s="12">
        <f>VLOOKUP(N396,'Furniture Label'!$E$1:$F$13,2,FALSE)</f>
        <v>77352.384700000039</v>
      </c>
      <c r="R396" s="12">
        <f>VLOOKUP(O396,'Furniture Label'!$H$1:$K$54,2,FALSE)</f>
        <v>16876.033799999997</v>
      </c>
      <c r="S396" s="34">
        <f>VLOOKUP(O396,'Furniture Label'!$H$1:$K$54,3,FALSE)</f>
        <v>164</v>
      </c>
      <c r="T396" s="34">
        <f>VLOOKUP(O396,'Furniture Label'!$H$1:$K$54,4,FALSE)</f>
        <v>29</v>
      </c>
      <c r="U396" s="49">
        <f t="shared" si="27"/>
        <v>203.56599999999997</v>
      </c>
    </row>
    <row r="397" spans="1:21" x14ac:dyDescent="0.45">
      <c r="A397" s="9">
        <v>43002</v>
      </c>
      <c r="B397" s="9">
        <v>43006</v>
      </c>
      <c r="C397" s="7" t="s">
        <v>18</v>
      </c>
      <c r="D397" s="7" t="s">
        <v>2673</v>
      </c>
      <c r="E397" s="7" t="s">
        <v>119</v>
      </c>
      <c r="F397" s="7" t="s">
        <v>55</v>
      </c>
      <c r="G397" s="7" t="s">
        <v>13</v>
      </c>
      <c r="H397" s="7" t="s">
        <v>3226</v>
      </c>
      <c r="I397" s="7">
        <v>603.91999999999996</v>
      </c>
      <c r="J397" s="7">
        <v>4</v>
      </c>
      <c r="K397" s="7">
        <v>0</v>
      </c>
      <c r="L397" s="15">
        <v>181.17599999999993</v>
      </c>
      <c r="M397" s="19">
        <f t="shared" si="24"/>
        <v>2017</v>
      </c>
      <c r="N397" s="19">
        <f t="shared" si="25"/>
        <v>9</v>
      </c>
      <c r="O397" s="19">
        <f t="shared" si="26"/>
        <v>39</v>
      </c>
      <c r="P397" s="12">
        <f>'Furniture Label'!$B$6</f>
        <v>249479.0324058788</v>
      </c>
      <c r="Q397" s="12">
        <f>VLOOKUP(N397,'Furniture Label'!$E$1:$F$13,2,FALSE)</f>
        <v>77352.384700000039</v>
      </c>
      <c r="R397" s="12">
        <f>VLOOKUP(O397,'Furniture Label'!$H$1:$K$54,2,FALSE)</f>
        <v>16876.033799999997</v>
      </c>
      <c r="S397" s="34">
        <f>VLOOKUP(O397,'Furniture Label'!$H$1:$K$54,3,FALSE)</f>
        <v>164</v>
      </c>
      <c r="T397" s="34">
        <f>VLOOKUP(O397,'Furniture Label'!$H$1:$K$54,4,FALSE)</f>
        <v>29</v>
      </c>
      <c r="U397" s="49">
        <f t="shared" si="27"/>
        <v>203.56599999999997</v>
      </c>
    </row>
    <row r="398" spans="1:21" x14ac:dyDescent="0.45">
      <c r="A398" s="9">
        <v>43002</v>
      </c>
      <c r="B398" s="9">
        <v>43002</v>
      </c>
      <c r="C398" s="7" t="s">
        <v>9</v>
      </c>
      <c r="D398" s="7" t="s">
        <v>48</v>
      </c>
      <c r="E398" s="7" t="s">
        <v>49</v>
      </c>
      <c r="F398" s="7" t="s">
        <v>21</v>
      </c>
      <c r="G398" s="7" t="s">
        <v>13</v>
      </c>
      <c r="H398" s="7" t="s">
        <v>3228</v>
      </c>
      <c r="I398" s="7">
        <v>199.8</v>
      </c>
      <c r="J398" s="7">
        <v>10</v>
      </c>
      <c r="K398" s="7">
        <v>0</v>
      </c>
      <c r="L398" s="15">
        <v>71.927999999999997</v>
      </c>
      <c r="M398" s="19">
        <f t="shared" si="24"/>
        <v>2017</v>
      </c>
      <c r="N398" s="19">
        <f t="shared" si="25"/>
        <v>9</v>
      </c>
      <c r="O398" s="19">
        <f t="shared" si="26"/>
        <v>39</v>
      </c>
      <c r="P398" s="12">
        <f>'Furniture Label'!$B$6</f>
        <v>249479.0324058788</v>
      </c>
      <c r="Q398" s="12">
        <f>VLOOKUP(N398,'Furniture Label'!$E$1:$F$13,2,FALSE)</f>
        <v>77352.384700000039</v>
      </c>
      <c r="R398" s="12">
        <f>VLOOKUP(O398,'Furniture Label'!$H$1:$K$54,2,FALSE)</f>
        <v>16876.033799999997</v>
      </c>
      <c r="S398" s="34">
        <f>VLOOKUP(O398,'Furniture Label'!$H$1:$K$54,3,FALSE)</f>
        <v>164</v>
      </c>
      <c r="T398" s="34">
        <f>VLOOKUP(O398,'Furniture Label'!$H$1:$K$54,4,FALSE)</f>
        <v>29</v>
      </c>
      <c r="U398" s="49">
        <f t="shared" si="27"/>
        <v>203.56599999999997</v>
      </c>
    </row>
    <row r="399" spans="1:21" x14ac:dyDescent="0.45">
      <c r="A399" s="9">
        <v>43002</v>
      </c>
      <c r="B399" s="9">
        <v>43004</v>
      </c>
      <c r="C399" s="7" t="s">
        <v>9</v>
      </c>
      <c r="D399" s="7" t="s">
        <v>156</v>
      </c>
      <c r="E399" s="7" t="s">
        <v>110</v>
      </c>
      <c r="F399" s="7" t="s">
        <v>55</v>
      </c>
      <c r="G399" s="7" t="s">
        <v>13</v>
      </c>
      <c r="H399" s="7" t="s">
        <v>3226</v>
      </c>
      <c r="I399" s="7">
        <v>520.46399999999994</v>
      </c>
      <c r="J399" s="7">
        <v>2</v>
      </c>
      <c r="K399" s="7">
        <v>0.3</v>
      </c>
      <c r="L399" s="15">
        <v>-14.870399999999961</v>
      </c>
      <c r="M399" s="19">
        <f t="shared" si="24"/>
        <v>2017</v>
      </c>
      <c r="N399" s="19">
        <f t="shared" si="25"/>
        <v>9</v>
      </c>
      <c r="O399" s="19">
        <f t="shared" si="26"/>
        <v>39</v>
      </c>
      <c r="P399" s="12">
        <f>'Furniture Label'!$B$6</f>
        <v>249479.0324058788</v>
      </c>
      <c r="Q399" s="12">
        <f>VLOOKUP(N399,'Furniture Label'!$E$1:$F$13,2,FALSE)</f>
        <v>77352.384700000039</v>
      </c>
      <c r="R399" s="12">
        <f>VLOOKUP(O399,'Furniture Label'!$H$1:$K$54,2,FALSE)</f>
        <v>16876.033799999997</v>
      </c>
      <c r="S399" s="34">
        <f>VLOOKUP(O399,'Furniture Label'!$H$1:$K$54,3,FALSE)</f>
        <v>164</v>
      </c>
      <c r="T399" s="34">
        <f>VLOOKUP(O399,'Furniture Label'!$H$1:$K$54,4,FALSE)</f>
        <v>29</v>
      </c>
      <c r="U399" s="49">
        <f t="shared" si="27"/>
        <v>203.56599999999997</v>
      </c>
    </row>
    <row r="400" spans="1:21" x14ac:dyDescent="0.45">
      <c r="A400" s="9">
        <v>43003</v>
      </c>
      <c r="B400" s="9">
        <v>43009</v>
      </c>
      <c r="C400" s="7" t="s">
        <v>9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3226</v>
      </c>
      <c r="I400" s="7">
        <v>488.64600000000002</v>
      </c>
      <c r="J400" s="7">
        <v>3</v>
      </c>
      <c r="K400" s="7">
        <v>0.1</v>
      </c>
      <c r="L400" s="15">
        <v>86.870400000000004</v>
      </c>
      <c r="M400" s="19">
        <f t="shared" si="24"/>
        <v>2017</v>
      </c>
      <c r="N400" s="19">
        <f t="shared" si="25"/>
        <v>9</v>
      </c>
      <c r="O400" s="19">
        <f t="shared" si="26"/>
        <v>39</v>
      </c>
      <c r="P400" s="12">
        <f>'Furniture Label'!$B$6</f>
        <v>249479.0324058788</v>
      </c>
      <c r="Q400" s="12">
        <f>VLOOKUP(N400,'Furniture Label'!$E$1:$F$13,2,FALSE)</f>
        <v>77352.384700000039</v>
      </c>
      <c r="R400" s="12">
        <f>VLOOKUP(O400,'Furniture Label'!$H$1:$K$54,2,FALSE)</f>
        <v>16876.033799999997</v>
      </c>
      <c r="S400" s="34">
        <f>VLOOKUP(O400,'Furniture Label'!$H$1:$K$54,3,FALSE)</f>
        <v>164</v>
      </c>
      <c r="T400" s="34">
        <f>VLOOKUP(O400,'Furniture Label'!$H$1:$K$54,4,FALSE)</f>
        <v>29</v>
      </c>
      <c r="U400" s="49">
        <f t="shared" si="27"/>
        <v>203.56599999999997</v>
      </c>
    </row>
    <row r="401" spans="1:21" x14ac:dyDescent="0.45">
      <c r="A401" s="9">
        <v>43003</v>
      </c>
      <c r="B401" s="9">
        <v>43009</v>
      </c>
      <c r="C401" s="7" t="s">
        <v>9</v>
      </c>
      <c r="D401" s="7" t="s">
        <v>138</v>
      </c>
      <c r="E401" s="7" t="s">
        <v>139</v>
      </c>
      <c r="F401" s="7" t="s">
        <v>79</v>
      </c>
      <c r="G401" s="7" t="s">
        <v>13</v>
      </c>
      <c r="H401" s="7" t="s">
        <v>3228</v>
      </c>
      <c r="I401" s="7">
        <v>47.12</v>
      </c>
      <c r="J401" s="7">
        <v>8</v>
      </c>
      <c r="K401" s="7">
        <v>0</v>
      </c>
      <c r="L401" s="15">
        <v>20.732800000000001</v>
      </c>
      <c r="M401" s="19">
        <f t="shared" si="24"/>
        <v>2017</v>
      </c>
      <c r="N401" s="19">
        <f t="shared" si="25"/>
        <v>9</v>
      </c>
      <c r="O401" s="19">
        <f t="shared" si="26"/>
        <v>39</v>
      </c>
      <c r="P401" s="12">
        <f>'Furniture Label'!$B$6</f>
        <v>249479.0324058788</v>
      </c>
      <c r="Q401" s="12">
        <f>VLOOKUP(N401,'Furniture Label'!$E$1:$F$13,2,FALSE)</f>
        <v>77352.384700000039</v>
      </c>
      <c r="R401" s="12">
        <f>VLOOKUP(O401,'Furniture Label'!$H$1:$K$54,2,FALSE)</f>
        <v>16876.033799999997</v>
      </c>
      <c r="S401" s="34">
        <f>VLOOKUP(O401,'Furniture Label'!$H$1:$K$54,3,FALSE)</f>
        <v>164</v>
      </c>
      <c r="T401" s="34">
        <f>VLOOKUP(O401,'Furniture Label'!$H$1:$K$54,4,FALSE)</f>
        <v>29</v>
      </c>
      <c r="U401" s="49">
        <f t="shared" si="27"/>
        <v>203.56599999999997</v>
      </c>
    </row>
    <row r="402" spans="1:21" x14ac:dyDescent="0.45">
      <c r="A402" s="9">
        <v>43003</v>
      </c>
      <c r="B402" s="9">
        <v>43007</v>
      </c>
      <c r="C402" s="7" t="s">
        <v>9</v>
      </c>
      <c r="D402" s="7" t="s">
        <v>197</v>
      </c>
      <c r="E402" s="7" t="s">
        <v>119</v>
      </c>
      <c r="F402" s="7" t="s">
        <v>55</v>
      </c>
      <c r="G402" s="7" t="s">
        <v>13</v>
      </c>
      <c r="H402" s="7" t="s">
        <v>3226</v>
      </c>
      <c r="I402" s="7">
        <v>269.96999999999997</v>
      </c>
      <c r="J402" s="7">
        <v>3</v>
      </c>
      <c r="K402" s="7">
        <v>0</v>
      </c>
      <c r="L402" s="15">
        <v>51.294299999999964</v>
      </c>
      <c r="M402" s="19">
        <f t="shared" si="24"/>
        <v>2017</v>
      </c>
      <c r="N402" s="19">
        <f t="shared" si="25"/>
        <v>9</v>
      </c>
      <c r="O402" s="19">
        <f t="shared" si="26"/>
        <v>39</v>
      </c>
      <c r="P402" s="12">
        <f>'Furniture Label'!$B$6</f>
        <v>249479.0324058788</v>
      </c>
      <c r="Q402" s="12">
        <f>VLOOKUP(N402,'Furniture Label'!$E$1:$F$13,2,FALSE)</f>
        <v>77352.384700000039</v>
      </c>
      <c r="R402" s="12">
        <f>VLOOKUP(O402,'Furniture Label'!$H$1:$K$54,2,FALSE)</f>
        <v>16876.033799999997</v>
      </c>
      <c r="S402" s="34">
        <f>VLOOKUP(O402,'Furniture Label'!$H$1:$K$54,3,FALSE)</f>
        <v>164</v>
      </c>
      <c r="T402" s="34">
        <f>VLOOKUP(O402,'Furniture Label'!$H$1:$K$54,4,FALSE)</f>
        <v>29</v>
      </c>
      <c r="U402" s="49">
        <f t="shared" si="27"/>
        <v>203.56599999999997</v>
      </c>
    </row>
    <row r="403" spans="1:21" x14ac:dyDescent="0.45">
      <c r="A403" s="9">
        <v>43004</v>
      </c>
      <c r="B403" s="9">
        <v>43008</v>
      </c>
      <c r="C403" s="7" t="s">
        <v>52</v>
      </c>
      <c r="D403" s="7" t="s">
        <v>2789</v>
      </c>
      <c r="E403" s="7" t="s">
        <v>28</v>
      </c>
      <c r="F403" s="7" t="s">
        <v>12</v>
      </c>
      <c r="G403" s="7" t="s">
        <v>13</v>
      </c>
      <c r="H403" s="7" t="s">
        <v>3226</v>
      </c>
      <c r="I403" s="7">
        <v>419.13599999999997</v>
      </c>
      <c r="J403" s="7">
        <v>4</v>
      </c>
      <c r="K403" s="7">
        <v>0.2</v>
      </c>
      <c r="L403" s="15">
        <v>-57.631200000000035</v>
      </c>
      <c r="M403" s="19">
        <f t="shared" si="24"/>
        <v>2017</v>
      </c>
      <c r="N403" s="19">
        <f t="shared" si="25"/>
        <v>9</v>
      </c>
      <c r="O403" s="19">
        <f t="shared" si="26"/>
        <v>39</v>
      </c>
      <c r="P403" s="12">
        <f>'Furniture Label'!$B$6</f>
        <v>249479.0324058788</v>
      </c>
      <c r="Q403" s="12">
        <f>VLOOKUP(N403,'Furniture Label'!$E$1:$F$13,2,FALSE)</f>
        <v>77352.384700000039</v>
      </c>
      <c r="R403" s="12">
        <f>VLOOKUP(O403,'Furniture Label'!$H$1:$K$54,2,FALSE)</f>
        <v>16876.033799999997</v>
      </c>
      <c r="S403" s="34">
        <f>VLOOKUP(O403,'Furniture Label'!$H$1:$K$54,3,FALSE)</f>
        <v>164</v>
      </c>
      <c r="T403" s="34">
        <f>VLOOKUP(O403,'Furniture Label'!$H$1:$K$54,4,FALSE)</f>
        <v>29</v>
      </c>
      <c r="U403" s="49">
        <f t="shared" si="27"/>
        <v>203.56599999999997</v>
      </c>
    </row>
    <row r="404" spans="1:21" x14ac:dyDescent="0.45">
      <c r="A404" s="9">
        <v>43004</v>
      </c>
      <c r="B404" s="9">
        <v>43004</v>
      </c>
      <c r="C404" s="7" t="s">
        <v>18</v>
      </c>
      <c r="D404" s="7" t="s">
        <v>67</v>
      </c>
      <c r="E404" s="7" t="s">
        <v>20</v>
      </c>
      <c r="F404" s="7" t="s">
        <v>21</v>
      </c>
      <c r="G404" s="7" t="s">
        <v>13</v>
      </c>
      <c r="H404" s="7" t="s">
        <v>3228</v>
      </c>
      <c r="I404" s="7">
        <v>9.24</v>
      </c>
      <c r="J404" s="7">
        <v>3</v>
      </c>
      <c r="K404" s="7">
        <v>0</v>
      </c>
      <c r="L404" s="15">
        <v>2.9567999999999994</v>
      </c>
      <c r="M404" s="19">
        <f t="shared" si="24"/>
        <v>2017</v>
      </c>
      <c r="N404" s="19">
        <f t="shared" si="25"/>
        <v>9</v>
      </c>
      <c r="O404" s="19">
        <f t="shared" si="26"/>
        <v>39</v>
      </c>
      <c r="P404" s="12">
        <f>'Furniture Label'!$B$6</f>
        <v>249479.0324058788</v>
      </c>
      <c r="Q404" s="12">
        <f>VLOOKUP(N404,'Furniture Label'!$E$1:$F$13,2,FALSE)</f>
        <v>77352.384700000039</v>
      </c>
      <c r="R404" s="12">
        <f>VLOOKUP(O404,'Furniture Label'!$H$1:$K$54,2,FALSE)</f>
        <v>16876.033799999997</v>
      </c>
      <c r="S404" s="34">
        <f>VLOOKUP(O404,'Furniture Label'!$H$1:$K$54,3,FALSE)</f>
        <v>164</v>
      </c>
      <c r="T404" s="34">
        <f>VLOOKUP(O404,'Furniture Label'!$H$1:$K$54,4,FALSE)</f>
        <v>29</v>
      </c>
      <c r="U404" s="49">
        <f t="shared" si="27"/>
        <v>203.56599999999997</v>
      </c>
    </row>
    <row r="405" spans="1:21" x14ac:dyDescent="0.45">
      <c r="A405" s="9">
        <v>43006</v>
      </c>
      <c r="B405" s="9">
        <v>43009</v>
      </c>
      <c r="C405" s="7" t="s">
        <v>52</v>
      </c>
      <c r="D405" s="7" t="s">
        <v>227</v>
      </c>
      <c r="E405" s="7" t="s">
        <v>228</v>
      </c>
      <c r="F405" s="7" t="s">
        <v>21</v>
      </c>
      <c r="G405" s="7" t="s">
        <v>13</v>
      </c>
      <c r="H405" s="7" t="s">
        <v>3228</v>
      </c>
      <c r="I405" s="7">
        <v>32.776000000000003</v>
      </c>
      <c r="J405" s="7">
        <v>1</v>
      </c>
      <c r="K405" s="7">
        <v>0.2</v>
      </c>
      <c r="L405" s="15">
        <v>3.2776000000000014</v>
      </c>
      <c r="M405" s="19">
        <f t="shared" si="24"/>
        <v>2017</v>
      </c>
      <c r="N405" s="19">
        <f t="shared" si="25"/>
        <v>9</v>
      </c>
      <c r="O405" s="19">
        <f t="shared" si="26"/>
        <v>39</v>
      </c>
      <c r="P405" s="12">
        <f>'Furniture Label'!$B$6</f>
        <v>249479.0324058788</v>
      </c>
      <c r="Q405" s="12">
        <f>VLOOKUP(N405,'Furniture Label'!$E$1:$F$13,2,FALSE)</f>
        <v>77352.384700000039</v>
      </c>
      <c r="R405" s="12">
        <f>VLOOKUP(O405,'Furniture Label'!$H$1:$K$54,2,FALSE)</f>
        <v>16876.033799999997</v>
      </c>
      <c r="S405" s="34">
        <f>VLOOKUP(O405,'Furniture Label'!$H$1:$K$54,3,FALSE)</f>
        <v>164</v>
      </c>
      <c r="T405" s="34">
        <f>VLOOKUP(O405,'Furniture Label'!$H$1:$K$54,4,FALSE)</f>
        <v>29</v>
      </c>
      <c r="U405" s="49">
        <f t="shared" si="27"/>
        <v>203.56599999999997</v>
      </c>
    </row>
    <row r="406" spans="1:21" x14ac:dyDescent="0.45">
      <c r="A406" s="9">
        <v>43006</v>
      </c>
      <c r="B406" s="9">
        <v>43012</v>
      </c>
      <c r="C406" s="7" t="s">
        <v>9</v>
      </c>
      <c r="D406" s="7" t="s">
        <v>19</v>
      </c>
      <c r="E406" s="7" t="s">
        <v>20</v>
      </c>
      <c r="F406" s="7" t="s">
        <v>21</v>
      </c>
      <c r="G406" s="7" t="s">
        <v>13</v>
      </c>
      <c r="H406" s="7" t="s">
        <v>3228</v>
      </c>
      <c r="I406" s="7">
        <v>9.24</v>
      </c>
      <c r="J406" s="7">
        <v>3</v>
      </c>
      <c r="K406" s="7">
        <v>0</v>
      </c>
      <c r="L406" s="15">
        <v>4.4352</v>
      </c>
      <c r="M406" s="19">
        <f t="shared" si="24"/>
        <v>2017</v>
      </c>
      <c r="N406" s="19">
        <f t="shared" si="25"/>
        <v>9</v>
      </c>
      <c r="O406" s="19">
        <f t="shared" si="26"/>
        <v>39</v>
      </c>
      <c r="P406" s="12">
        <f>'Furniture Label'!$B$6</f>
        <v>249479.0324058788</v>
      </c>
      <c r="Q406" s="12">
        <f>VLOOKUP(N406,'Furniture Label'!$E$1:$F$13,2,FALSE)</f>
        <v>77352.384700000039</v>
      </c>
      <c r="R406" s="12">
        <f>VLOOKUP(O406,'Furniture Label'!$H$1:$K$54,2,FALSE)</f>
        <v>16876.033799999997</v>
      </c>
      <c r="S406" s="34">
        <f>VLOOKUP(O406,'Furniture Label'!$H$1:$K$54,3,FALSE)</f>
        <v>164</v>
      </c>
      <c r="T406" s="34">
        <f>VLOOKUP(O406,'Furniture Label'!$H$1:$K$54,4,FALSE)</f>
        <v>29</v>
      </c>
      <c r="U406" s="49">
        <f t="shared" si="27"/>
        <v>203.56599999999997</v>
      </c>
    </row>
    <row r="407" spans="1:21" x14ac:dyDescent="0.45">
      <c r="A407" s="9">
        <v>43007</v>
      </c>
      <c r="B407" s="9">
        <v>43007</v>
      </c>
      <c r="C407" s="7" t="s">
        <v>52</v>
      </c>
      <c r="D407" s="7" t="s">
        <v>2863</v>
      </c>
      <c r="E407" s="7" t="s">
        <v>249</v>
      </c>
      <c r="F407" s="7" t="s">
        <v>79</v>
      </c>
      <c r="G407" s="7" t="s">
        <v>13</v>
      </c>
      <c r="H407" s="7" t="s">
        <v>3226</v>
      </c>
      <c r="I407" s="7">
        <v>63.686</v>
      </c>
      <c r="J407" s="7">
        <v>1</v>
      </c>
      <c r="K407" s="7">
        <v>0.3</v>
      </c>
      <c r="L407" s="15">
        <v>-15.466600000000003</v>
      </c>
      <c r="M407" s="19">
        <f t="shared" si="24"/>
        <v>2017</v>
      </c>
      <c r="N407" s="19">
        <f t="shared" si="25"/>
        <v>9</v>
      </c>
      <c r="O407" s="19">
        <f t="shared" si="26"/>
        <v>39</v>
      </c>
      <c r="P407" s="12">
        <f>'Furniture Label'!$B$6</f>
        <v>249479.0324058788</v>
      </c>
      <c r="Q407" s="12">
        <f>VLOOKUP(N407,'Furniture Label'!$E$1:$F$13,2,FALSE)</f>
        <v>77352.384700000039</v>
      </c>
      <c r="R407" s="12">
        <f>VLOOKUP(O407,'Furniture Label'!$H$1:$K$54,2,FALSE)</f>
        <v>16876.033799999997</v>
      </c>
      <c r="S407" s="34">
        <f>VLOOKUP(O407,'Furniture Label'!$H$1:$K$54,3,FALSE)</f>
        <v>164</v>
      </c>
      <c r="T407" s="34">
        <f>VLOOKUP(O407,'Furniture Label'!$H$1:$K$54,4,FALSE)</f>
        <v>29</v>
      </c>
      <c r="U407" s="49">
        <f t="shared" si="27"/>
        <v>203.56599999999997</v>
      </c>
    </row>
    <row r="408" spans="1:21" x14ac:dyDescent="0.45">
      <c r="A408" s="9">
        <v>43007</v>
      </c>
      <c r="B408" s="9">
        <v>43007</v>
      </c>
      <c r="C408" s="7" t="s">
        <v>52</v>
      </c>
      <c r="D408" s="7" t="s">
        <v>2863</v>
      </c>
      <c r="E408" s="7" t="s">
        <v>249</v>
      </c>
      <c r="F408" s="7" t="s">
        <v>79</v>
      </c>
      <c r="G408" s="7" t="s">
        <v>13</v>
      </c>
      <c r="H408" s="7" t="s">
        <v>29</v>
      </c>
      <c r="I408" s="7">
        <v>344.22</v>
      </c>
      <c r="J408" s="7">
        <v>2</v>
      </c>
      <c r="K408" s="7">
        <v>0.4</v>
      </c>
      <c r="L408" s="15">
        <v>-189.32100000000003</v>
      </c>
      <c r="M408" s="19">
        <f t="shared" si="24"/>
        <v>2017</v>
      </c>
      <c r="N408" s="19">
        <f t="shared" si="25"/>
        <v>9</v>
      </c>
      <c r="O408" s="19">
        <f t="shared" si="26"/>
        <v>39</v>
      </c>
      <c r="P408" s="12">
        <f>'Furniture Label'!$B$6</f>
        <v>249479.0324058788</v>
      </c>
      <c r="Q408" s="12">
        <f>VLOOKUP(N408,'Furniture Label'!$E$1:$F$13,2,FALSE)</f>
        <v>77352.384700000039</v>
      </c>
      <c r="R408" s="12">
        <f>VLOOKUP(O408,'Furniture Label'!$H$1:$K$54,2,FALSE)</f>
        <v>16876.033799999997</v>
      </c>
      <c r="S408" s="34">
        <f>VLOOKUP(O408,'Furniture Label'!$H$1:$K$54,3,FALSE)</f>
        <v>164</v>
      </c>
      <c r="T408" s="34">
        <f>VLOOKUP(O408,'Furniture Label'!$H$1:$K$54,4,FALSE)</f>
        <v>29</v>
      </c>
      <c r="U408" s="49">
        <f t="shared" si="27"/>
        <v>203.56599999999997</v>
      </c>
    </row>
    <row r="409" spans="1:21" x14ac:dyDescent="0.45">
      <c r="A409" s="9">
        <v>43007</v>
      </c>
      <c r="B409" s="9">
        <v>43007</v>
      </c>
      <c r="C409" s="7" t="s">
        <v>52</v>
      </c>
      <c r="D409" s="7" t="s">
        <v>2863</v>
      </c>
      <c r="E409" s="7" t="s">
        <v>249</v>
      </c>
      <c r="F409" s="7" t="s">
        <v>79</v>
      </c>
      <c r="G409" s="7" t="s">
        <v>13</v>
      </c>
      <c r="H409" s="7" t="s">
        <v>3228</v>
      </c>
      <c r="I409" s="7">
        <v>21.248000000000001</v>
      </c>
      <c r="J409" s="7">
        <v>4</v>
      </c>
      <c r="K409" s="7">
        <v>0.2</v>
      </c>
      <c r="L409" s="15">
        <v>7.436799999999999</v>
      </c>
      <c r="M409" s="19">
        <f t="shared" si="24"/>
        <v>2017</v>
      </c>
      <c r="N409" s="19">
        <f t="shared" si="25"/>
        <v>9</v>
      </c>
      <c r="O409" s="19">
        <f t="shared" si="26"/>
        <v>39</v>
      </c>
      <c r="P409" s="12">
        <f>'Furniture Label'!$B$6</f>
        <v>249479.0324058788</v>
      </c>
      <c r="Q409" s="12">
        <f>VLOOKUP(N409,'Furniture Label'!$E$1:$F$13,2,FALSE)</f>
        <v>77352.384700000039</v>
      </c>
      <c r="R409" s="12">
        <f>VLOOKUP(O409,'Furniture Label'!$H$1:$K$54,2,FALSE)</f>
        <v>16876.033799999997</v>
      </c>
      <c r="S409" s="34">
        <f>VLOOKUP(O409,'Furniture Label'!$H$1:$K$54,3,FALSE)</f>
        <v>164</v>
      </c>
      <c r="T409" s="34">
        <f>VLOOKUP(O409,'Furniture Label'!$H$1:$K$54,4,FALSE)</f>
        <v>29</v>
      </c>
      <c r="U409" s="49">
        <f t="shared" si="27"/>
        <v>203.56599999999997</v>
      </c>
    </row>
    <row r="410" spans="1:21" x14ac:dyDescent="0.45">
      <c r="A410" s="9">
        <v>43007</v>
      </c>
      <c r="B410" s="9">
        <v>43010</v>
      </c>
      <c r="C410" s="7" t="s">
        <v>9</v>
      </c>
      <c r="D410" s="7" t="s">
        <v>2466</v>
      </c>
      <c r="E410" s="7" t="s">
        <v>20</v>
      </c>
      <c r="F410" s="7" t="s">
        <v>21</v>
      </c>
      <c r="G410" s="7" t="s">
        <v>13</v>
      </c>
      <c r="H410" s="7" t="s">
        <v>3226</v>
      </c>
      <c r="I410" s="7">
        <v>72.784000000000006</v>
      </c>
      <c r="J410" s="7">
        <v>1</v>
      </c>
      <c r="K410" s="7">
        <v>0.2</v>
      </c>
      <c r="L410" s="15">
        <v>0</v>
      </c>
      <c r="M410" s="19">
        <f t="shared" si="24"/>
        <v>2017</v>
      </c>
      <c r="N410" s="19">
        <f t="shared" si="25"/>
        <v>9</v>
      </c>
      <c r="O410" s="19">
        <f t="shared" si="26"/>
        <v>39</v>
      </c>
      <c r="P410" s="12">
        <f>'Furniture Label'!$B$6</f>
        <v>249479.0324058788</v>
      </c>
      <c r="Q410" s="12">
        <f>VLOOKUP(N410,'Furniture Label'!$E$1:$F$13,2,FALSE)</f>
        <v>77352.384700000039</v>
      </c>
      <c r="R410" s="12">
        <f>VLOOKUP(O410,'Furniture Label'!$H$1:$K$54,2,FALSE)</f>
        <v>16876.033799999997</v>
      </c>
      <c r="S410" s="34">
        <f>VLOOKUP(O410,'Furniture Label'!$H$1:$K$54,3,FALSE)</f>
        <v>164</v>
      </c>
      <c r="T410" s="34">
        <f>VLOOKUP(O410,'Furniture Label'!$H$1:$K$54,4,FALSE)</f>
        <v>29</v>
      </c>
      <c r="U410" s="49">
        <f t="shared" si="27"/>
        <v>203.56599999999997</v>
      </c>
    </row>
    <row r="411" spans="1:21" x14ac:dyDescent="0.45">
      <c r="A411" s="9">
        <v>43007</v>
      </c>
      <c r="B411" s="9">
        <v>43010</v>
      </c>
      <c r="C411" s="7" t="s">
        <v>9</v>
      </c>
      <c r="D411" s="7" t="s">
        <v>2466</v>
      </c>
      <c r="E411" s="7" t="s">
        <v>20</v>
      </c>
      <c r="F411" s="7" t="s">
        <v>21</v>
      </c>
      <c r="G411" s="7" t="s">
        <v>13</v>
      </c>
      <c r="H411" s="7" t="s">
        <v>3228</v>
      </c>
      <c r="I411" s="7">
        <v>51.75</v>
      </c>
      <c r="J411" s="7">
        <v>1</v>
      </c>
      <c r="K411" s="7">
        <v>0</v>
      </c>
      <c r="L411" s="15">
        <v>15.524999999999999</v>
      </c>
      <c r="M411" s="19">
        <f t="shared" si="24"/>
        <v>2017</v>
      </c>
      <c r="N411" s="19">
        <f t="shared" si="25"/>
        <v>9</v>
      </c>
      <c r="O411" s="19">
        <f t="shared" si="26"/>
        <v>39</v>
      </c>
      <c r="P411" s="12">
        <f>'Furniture Label'!$B$6</f>
        <v>249479.0324058788</v>
      </c>
      <c r="Q411" s="12">
        <f>VLOOKUP(N411,'Furniture Label'!$E$1:$F$13,2,FALSE)</f>
        <v>77352.384700000039</v>
      </c>
      <c r="R411" s="12">
        <f>VLOOKUP(O411,'Furniture Label'!$H$1:$K$54,2,FALSE)</f>
        <v>16876.033799999997</v>
      </c>
      <c r="S411" s="34">
        <f>VLOOKUP(O411,'Furniture Label'!$H$1:$K$54,3,FALSE)</f>
        <v>164</v>
      </c>
      <c r="T411" s="34">
        <f>VLOOKUP(O411,'Furniture Label'!$H$1:$K$54,4,FALSE)</f>
        <v>29</v>
      </c>
      <c r="U411" s="49">
        <f t="shared" si="27"/>
        <v>203.56599999999997</v>
      </c>
    </row>
    <row r="412" spans="1:21" x14ac:dyDescent="0.45">
      <c r="A412" s="9">
        <v>43009</v>
      </c>
      <c r="B412" s="9">
        <v>43016</v>
      </c>
      <c r="C412" s="7" t="s">
        <v>18</v>
      </c>
      <c r="D412" s="7" t="s">
        <v>48</v>
      </c>
      <c r="E412" s="7" t="s">
        <v>49</v>
      </c>
      <c r="F412" s="7" t="s">
        <v>21</v>
      </c>
      <c r="G412" s="7" t="s">
        <v>13</v>
      </c>
      <c r="H412" s="7" t="s">
        <v>3226</v>
      </c>
      <c r="I412" s="7">
        <v>451.15199999999993</v>
      </c>
      <c r="J412" s="7">
        <v>3</v>
      </c>
      <c r="K412" s="7">
        <v>0.2</v>
      </c>
      <c r="L412" s="15">
        <v>0</v>
      </c>
      <c r="M412" s="19">
        <f t="shared" si="24"/>
        <v>2017</v>
      </c>
      <c r="N412" s="19">
        <f t="shared" si="25"/>
        <v>10</v>
      </c>
      <c r="O412" s="19">
        <f t="shared" si="26"/>
        <v>40</v>
      </c>
      <c r="P412" s="12">
        <f>'Furniture Label'!$B$6</f>
        <v>249479.0324058788</v>
      </c>
      <c r="Q412" s="12">
        <f>VLOOKUP(N412,'Furniture Label'!$E$1:$F$13,2,FALSE)</f>
        <v>36203.44749999998</v>
      </c>
      <c r="R412" s="12">
        <f>VLOOKUP(O412,'Furniture Label'!$H$1:$K$54,2,FALSE)</f>
        <v>10142.3593</v>
      </c>
      <c r="S412" s="34">
        <f>VLOOKUP(O412,'Furniture Label'!$H$1:$K$54,3,FALSE)</f>
        <v>106</v>
      </c>
      <c r="T412" s="34">
        <f>VLOOKUP(O412,'Furniture Label'!$H$1:$K$54,4,FALSE)</f>
        <v>22</v>
      </c>
      <c r="U412" s="49">
        <f t="shared" si="27"/>
        <v>251.68020000000001</v>
      </c>
    </row>
    <row r="413" spans="1:21" x14ac:dyDescent="0.45">
      <c r="A413" s="9">
        <v>43009</v>
      </c>
      <c r="B413" s="9">
        <v>43010</v>
      </c>
      <c r="C413" s="7" t="s">
        <v>9</v>
      </c>
      <c r="D413" s="7" t="s">
        <v>312</v>
      </c>
      <c r="E413" s="7" t="s">
        <v>20</v>
      </c>
      <c r="F413" s="7" t="s">
        <v>21</v>
      </c>
      <c r="G413" s="7" t="s">
        <v>13</v>
      </c>
      <c r="H413" s="7" t="s">
        <v>3226</v>
      </c>
      <c r="I413" s="7">
        <v>108.608</v>
      </c>
      <c r="J413" s="7">
        <v>4</v>
      </c>
      <c r="K413" s="7">
        <v>0.2</v>
      </c>
      <c r="L413" s="15">
        <v>9.5031999999999925</v>
      </c>
      <c r="M413" s="19">
        <f t="shared" si="24"/>
        <v>2017</v>
      </c>
      <c r="N413" s="19">
        <f t="shared" si="25"/>
        <v>10</v>
      </c>
      <c r="O413" s="19">
        <f t="shared" si="26"/>
        <v>40</v>
      </c>
      <c r="P413" s="12">
        <f>'Furniture Label'!$B$6</f>
        <v>249479.0324058788</v>
      </c>
      <c r="Q413" s="12">
        <f>VLOOKUP(N413,'Furniture Label'!$E$1:$F$13,2,FALSE)</f>
        <v>36203.44749999998</v>
      </c>
      <c r="R413" s="12">
        <f>VLOOKUP(O413,'Furniture Label'!$H$1:$K$54,2,FALSE)</f>
        <v>10142.3593</v>
      </c>
      <c r="S413" s="34">
        <f>VLOOKUP(O413,'Furniture Label'!$H$1:$K$54,3,FALSE)</f>
        <v>106</v>
      </c>
      <c r="T413" s="34">
        <f>VLOOKUP(O413,'Furniture Label'!$H$1:$K$54,4,FALSE)</f>
        <v>22</v>
      </c>
      <c r="U413" s="49">
        <f t="shared" si="27"/>
        <v>251.68020000000001</v>
      </c>
    </row>
    <row r="414" spans="1:21" x14ac:dyDescent="0.45">
      <c r="A414" s="9">
        <v>43010</v>
      </c>
      <c r="B414" s="9">
        <v>43014</v>
      </c>
      <c r="C414" s="7" t="s">
        <v>9</v>
      </c>
      <c r="D414" s="7" t="s">
        <v>1115</v>
      </c>
      <c r="E414" s="7" t="s">
        <v>123</v>
      </c>
      <c r="F414" s="7" t="s">
        <v>55</v>
      </c>
      <c r="G414" s="7" t="s">
        <v>13</v>
      </c>
      <c r="H414" s="7" t="s">
        <v>3228</v>
      </c>
      <c r="I414" s="7">
        <v>157.74</v>
      </c>
      <c r="J414" s="7">
        <v>11</v>
      </c>
      <c r="K414" s="7">
        <v>0</v>
      </c>
      <c r="L414" s="15">
        <v>56.7864</v>
      </c>
      <c r="M414" s="19">
        <f t="shared" si="24"/>
        <v>2017</v>
      </c>
      <c r="N414" s="19">
        <f t="shared" si="25"/>
        <v>10</v>
      </c>
      <c r="O414" s="19">
        <f t="shared" si="26"/>
        <v>40</v>
      </c>
      <c r="P414" s="12">
        <f>'Furniture Label'!$B$6</f>
        <v>249479.0324058788</v>
      </c>
      <c r="Q414" s="12">
        <f>VLOOKUP(N414,'Furniture Label'!$E$1:$F$13,2,FALSE)</f>
        <v>36203.44749999998</v>
      </c>
      <c r="R414" s="12">
        <f>VLOOKUP(O414,'Furniture Label'!$H$1:$K$54,2,FALSE)</f>
        <v>10142.3593</v>
      </c>
      <c r="S414" s="34">
        <f>VLOOKUP(O414,'Furniture Label'!$H$1:$K$54,3,FALSE)</f>
        <v>106</v>
      </c>
      <c r="T414" s="34">
        <f>VLOOKUP(O414,'Furniture Label'!$H$1:$K$54,4,FALSE)</f>
        <v>22</v>
      </c>
      <c r="U414" s="49">
        <f t="shared" si="27"/>
        <v>251.68020000000001</v>
      </c>
    </row>
    <row r="415" spans="1:21" x14ac:dyDescent="0.45">
      <c r="A415" s="9">
        <v>43010</v>
      </c>
      <c r="B415" s="9">
        <v>43013</v>
      </c>
      <c r="C415" s="7" t="s">
        <v>52</v>
      </c>
      <c r="D415" s="7" t="s">
        <v>2180</v>
      </c>
      <c r="E415" s="7" t="s">
        <v>173</v>
      </c>
      <c r="F415" s="7" t="s">
        <v>12</v>
      </c>
      <c r="G415" s="7" t="s">
        <v>13</v>
      </c>
      <c r="H415" s="7" t="s">
        <v>3228</v>
      </c>
      <c r="I415" s="7">
        <v>11.808</v>
      </c>
      <c r="J415" s="7">
        <v>2</v>
      </c>
      <c r="K415" s="7">
        <v>0.2</v>
      </c>
      <c r="L415" s="15">
        <v>1.3283999999999985</v>
      </c>
      <c r="M415" s="19">
        <f t="shared" si="24"/>
        <v>2017</v>
      </c>
      <c r="N415" s="19">
        <f t="shared" si="25"/>
        <v>10</v>
      </c>
      <c r="O415" s="19">
        <f t="shared" si="26"/>
        <v>40</v>
      </c>
      <c r="P415" s="12">
        <f>'Furniture Label'!$B$6</f>
        <v>249479.0324058788</v>
      </c>
      <c r="Q415" s="12">
        <f>VLOOKUP(N415,'Furniture Label'!$E$1:$F$13,2,FALSE)</f>
        <v>36203.44749999998</v>
      </c>
      <c r="R415" s="12">
        <f>VLOOKUP(O415,'Furniture Label'!$H$1:$K$54,2,FALSE)</f>
        <v>10142.3593</v>
      </c>
      <c r="S415" s="34">
        <f>VLOOKUP(O415,'Furniture Label'!$H$1:$K$54,3,FALSE)</f>
        <v>106</v>
      </c>
      <c r="T415" s="34">
        <f>VLOOKUP(O415,'Furniture Label'!$H$1:$K$54,4,FALSE)</f>
        <v>22</v>
      </c>
      <c r="U415" s="49">
        <f t="shared" si="27"/>
        <v>251.68020000000001</v>
      </c>
    </row>
    <row r="416" spans="1:21" x14ac:dyDescent="0.45">
      <c r="A416" s="9">
        <v>43010</v>
      </c>
      <c r="B416" s="9">
        <v>43013</v>
      </c>
      <c r="C416" s="7" t="s">
        <v>52</v>
      </c>
      <c r="D416" s="7" t="s">
        <v>2180</v>
      </c>
      <c r="E416" s="7" t="s">
        <v>173</v>
      </c>
      <c r="F416" s="7" t="s">
        <v>12</v>
      </c>
      <c r="G416" s="7" t="s">
        <v>13</v>
      </c>
      <c r="H416" s="7" t="s">
        <v>3228</v>
      </c>
      <c r="I416" s="7">
        <v>9.6560000000000006</v>
      </c>
      <c r="J416" s="7">
        <v>1</v>
      </c>
      <c r="K416" s="7">
        <v>0.2</v>
      </c>
      <c r="L416" s="15">
        <v>1.5691000000000002</v>
      </c>
      <c r="M416" s="19">
        <f t="shared" si="24"/>
        <v>2017</v>
      </c>
      <c r="N416" s="19">
        <f t="shared" si="25"/>
        <v>10</v>
      </c>
      <c r="O416" s="19">
        <f t="shared" si="26"/>
        <v>40</v>
      </c>
      <c r="P416" s="12">
        <f>'Furniture Label'!$B$6</f>
        <v>249479.0324058788</v>
      </c>
      <c r="Q416" s="12">
        <f>VLOOKUP(N416,'Furniture Label'!$E$1:$F$13,2,FALSE)</f>
        <v>36203.44749999998</v>
      </c>
      <c r="R416" s="12">
        <f>VLOOKUP(O416,'Furniture Label'!$H$1:$K$54,2,FALSE)</f>
        <v>10142.3593</v>
      </c>
      <c r="S416" s="34">
        <f>VLOOKUP(O416,'Furniture Label'!$H$1:$K$54,3,FALSE)</f>
        <v>106</v>
      </c>
      <c r="T416" s="34">
        <f>VLOOKUP(O416,'Furniture Label'!$H$1:$K$54,4,FALSE)</f>
        <v>22</v>
      </c>
      <c r="U416" s="49">
        <f t="shared" si="27"/>
        <v>251.68020000000001</v>
      </c>
    </row>
    <row r="417" spans="1:21" x14ac:dyDescent="0.45">
      <c r="A417" s="9">
        <v>43010</v>
      </c>
      <c r="B417" s="9">
        <v>43013</v>
      </c>
      <c r="C417" s="7" t="s">
        <v>52</v>
      </c>
      <c r="D417" s="7" t="s">
        <v>2180</v>
      </c>
      <c r="E417" s="7" t="s">
        <v>173</v>
      </c>
      <c r="F417" s="7" t="s">
        <v>12</v>
      </c>
      <c r="G417" s="7" t="s">
        <v>13</v>
      </c>
      <c r="H417" s="7" t="s">
        <v>29</v>
      </c>
      <c r="I417" s="7">
        <v>2314.116</v>
      </c>
      <c r="J417" s="7">
        <v>7</v>
      </c>
      <c r="K417" s="7">
        <v>0.4</v>
      </c>
      <c r="L417" s="15">
        <v>-1002.7836000000001</v>
      </c>
      <c r="M417" s="19">
        <f t="shared" si="24"/>
        <v>2017</v>
      </c>
      <c r="N417" s="19">
        <f t="shared" si="25"/>
        <v>10</v>
      </c>
      <c r="O417" s="19">
        <f t="shared" si="26"/>
        <v>40</v>
      </c>
      <c r="P417" s="12">
        <f>'Furniture Label'!$B$6</f>
        <v>249479.0324058788</v>
      </c>
      <c r="Q417" s="12">
        <f>VLOOKUP(N417,'Furniture Label'!$E$1:$F$13,2,FALSE)</f>
        <v>36203.44749999998</v>
      </c>
      <c r="R417" s="12">
        <f>VLOOKUP(O417,'Furniture Label'!$H$1:$K$54,2,FALSE)</f>
        <v>10142.3593</v>
      </c>
      <c r="S417" s="34">
        <f>VLOOKUP(O417,'Furniture Label'!$H$1:$K$54,3,FALSE)</f>
        <v>106</v>
      </c>
      <c r="T417" s="34">
        <f>VLOOKUP(O417,'Furniture Label'!$H$1:$K$54,4,FALSE)</f>
        <v>22</v>
      </c>
      <c r="U417" s="49">
        <f t="shared" si="27"/>
        <v>251.68020000000001</v>
      </c>
    </row>
    <row r="418" spans="1:21" x14ac:dyDescent="0.45">
      <c r="A418" s="9">
        <v>43010</v>
      </c>
      <c r="B418" s="9">
        <v>43013</v>
      </c>
      <c r="C418" s="7" t="s">
        <v>52</v>
      </c>
      <c r="D418" s="7" t="s">
        <v>2180</v>
      </c>
      <c r="E418" s="7" t="s">
        <v>173</v>
      </c>
      <c r="F418" s="7" t="s">
        <v>12</v>
      </c>
      <c r="G418" s="7" t="s">
        <v>13</v>
      </c>
      <c r="H418" s="7" t="s">
        <v>3228</v>
      </c>
      <c r="I418" s="7">
        <v>19.760000000000002</v>
      </c>
      <c r="J418" s="7">
        <v>2</v>
      </c>
      <c r="K418" s="7">
        <v>0.2</v>
      </c>
      <c r="L418" s="15">
        <v>5.9279999999999999</v>
      </c>
      <c r="M418" s="19">
        <f t="shared" si="24"/>
        <v>2017</v>
      </c>
      <c r="N418" s="19">
        <f t="shared" si="25"/>
        <v>10</v>
      </c>
      <c r="O418" s="19">
        <f t="shared" si="26"/>
        <v>40</v>
      </c>
      <c r="P418" s="12">
        <f>'Furniture Label'!$B$6</f>
        <v>249479.0324058788</v>
      </c>
      <c r="Q418" s="12">
        <f>VLOOKUP(N418,'Furniture Label'!$E$1:$F$13,2,FALSE)</f>
        <v>36203.44749999998</v>
      </c>
      <c r="R418" s="12">
        <f>VLOOKUP(O418,'Furniture Label'!$H$1:$K$54,2,FALSE)</f>
        <v>10142.3593</v>
      </c>
      <c r="S418" s="34">
        <f>VLOOKUP(O418,'Furniture Label'!$H$1:$K$54,3,FALSE)</f>
        <v>106</v>
      </c>
      <c r="T418" s="34">
        <f>VLOOKUP(O418,'Furniture Label'!$H$1:$K$54,4,FALSE)</f>
        <v>22</v>
      </c>
      <c r="U418" s="49">
        <f t="shared" si="27"/>
        <v>251.68020000000001</v>
      </c>
    </row>
    <row r="419" spans="1:21" x14ac:dyDescent="0.45">
      <c r="A419" s="9">
        <v>43010</v>
      </c>
      <c r="B419" s="9">
        <v>43014</v>
      </c>
      <c r="C419" s="7" t="s">
        <v>18</v>
      </c>
      <c r="D419" s="7" t="s">
        <v>861</v>
      </c>
      <c r="E419" s="7" t="s">
        <v>184</v>
      </c>
      <c r="F419" s="7" t="s">
        <v>12</v>
      </c>
      <c r="G419" s="7" t="s">
        <v>13</v>
      </c>
      <c r="H419" s="7" t="s">
        <v>3228</v>
      </c>
      <c r="I419" s="7">
        <v>10.16</v>
      </c>
      <c r="J419" s="7">
        <v>2</v>
      </c>
      <c r="K419" s="7">
        <v>0</v>
      </c>
      <c r="L419" s="15">
        <v>3.4543999999999997</v>
      </c>
      <c r="M419" s="19">
        <f t="shared" si="24"/>
        <v>2017</v>
      </c>
      <c r="N419" s="19">
        <f t="shared" si="25"/>
        <v>10</v>
      </c>
      <c r="O419" s="19">
        <f t="shared" si="26"/>
        <v>40</v>
      </c>
      <c r="P419" s="12">
        <f>'Furniture Label'!$B$6</f>
        <v>249479.0324058788</v>
      </c>
      <c r="Q419" s="12">
        <f>VLOOKUP(N419,'Furniture Label'!$E$1:$F$13,2,FALSE)</f>
        <v>36203.44749999998</v>
      </c>
      <c r="R419" s="12">
        <f>VLOOKUP(O419,'Furniture Label'!$H$1:$K$54,2,FALSE)</f>
        <v>10142.3593</v>
      </c>
      <c r="S419" s="34">
        <f>VLOOKUP(O419,'Furniture Label'!$H$1:$K$54,3,FALSE)</f>
        <v>106</v>
      </c>
      <c r="T419" s="34">
        <f>VLOOKUP(O419,'Furniture Label'!$H$1:$K$54,4,FALSE)</f>
        <v>22</v>
      </c>
      <c r="U419" s="49">
        <f t="shared" si="27"/>
        <v>251.68020000000001</v>
      </c>
    </row>
    <row r="420" spans="1:21" x14ac:dyDescent="0.45">
      <c r="A420" s="9">
        <v>43010</v>
      </c>
      <c r="B420" s="9">
        <v>43016</v>
      </c>
      <c r="C420" s="7" t="s">
        <v>9</v>
      </c>
      <c r="D420" s="7" t="s">
        <v>164</v>
      </c>
      <c r="E420" s="7" t="s">
        <v>212</v>
      </c>
      <c r="F420" s="7" t="s">
        <v>21</v>
      </c>
      <c r="G420" s="7" t="s">
        <v>13</v>
      </c>
      <c r="H420" s="7" t="s">
        <v>14</v>
      </c>
      <c r="I420" s="7">
        <v>217.76400000000001</v>
      </c>
      <c r="J420" s="7">
        <v>6</v>
      </c>
      <c r="K420" s="7">
        <v>0.7</v>
      </c>
      <c r="L420" s="15">
        <v>-384.71640000000002</v>
      </c>
      <c r="M420" s="19">
        <f t="shared" si="24"/>
        <v>2017</v>
      </c>
      <c r="N420" s="19">
        <f t="shared" si="25"/>
        <v>10</v>
      </c>
      <c r="O420" s="19">
        <f t="shared" si="26"/>
        <v>40</v>
      </c>
      <c r="P420" s="12">
        <f>'Furniture Label'!$B$6</f>
        <v>249479.0324058788</v>
      </c>
      <c r="Q420" s="12">
        <f>VLOOKUP(N420,'Furniture Label'!$E$1:$F$13,2,FALSE)</f>
        <v>36203.44749999998</v>
      </c>
      <c r="R420" s="12">
        <f>VLOOKUP(O420,'Furniture Label'!$H$1:$K$54,2,FALSE)</f>
        <v>10142.3593</v>
      </c>
      <c r="S420" s="34">
        <f>VLOOKUP(O420,'Furniture Label'!$H$1:$K$54,3,FALSE)</f>
        <v>106</v>
      </c>
      <c r="T420" s="34">
        <f>VLOOKUP(O420,'Furniture Label'!$H$1:$K$54,4,FALSE)</f>
        <v>22</v>
      </c>
      <c r="U420" s="49">
        <f t="shared" si="27"/>
        <v>251.68020000000001</v>
      </c>
    </row>
    <row r="421" spans="1:21" x14ac:dyDescent="0.45">
      <c r="A421" s="9">
        <v>43010</v>
      </c>
      <c r="B421" s="9">
        <v>43014</v>
      </c>
      <c r="C421" s="7" t="s">
        <v>9</v>
      </c>
      <c r="D421" s="7" t="s">
        <v>67</v>
      </c>
      <c r="E421" s="7" t="s">
        <v>20</v>
      </c>
      <c r="F421" s="7" t="s">
        <v>21</v>
      </c>
      <c r="G421" s="7" t="s">
        <v>13</v>
      </c>
      <c r="H421" s="7" t="s">
        <v>3228</v>
      </c>
      <c r="I421" s="7">
        <v>17.46</v>
      </c>
      <c r="J421" s="7">
        <v>2</v>
      </c>
      <c r="K421" s="7">
        <v>0</v>
      </c>
      <c r="L421" s="15">
        <v>5.936399999999999</v>
      </c>
      <c r="M421" s="19">
        <f t="shared" si="24"/>
        <v>2017</v>
      </c>
      <c r="N421" s="19">
        <f t="shared" si="25"/>
        <v>10</v>
      </c>
      <c r="O421" s="19">
        <f t="shared" si="26"/>
        <v>40</v>
      </c>
      <c r="P421" s="12">
        <f>'Furniture Label'!$B$6</f>
        <v>249479.0324058788</v>
      </c>
      <c r="Q421" s="12">
        <f>VLOOKUP(N421,'Furniture Label'!$E$1:$F$13,2,FALSE)</f>
        <v>36203.44749999998</v>
      </c>
      <c r="R421" s="12">
        <f>VLOOKUP(O421,'Furniture Label'!$H$1:$K$54,2,FALSE)</f>
        <v>10142.3593</v>
      </c>
      <c r="S421" s="34">
        <f>VLOOKUP(O421,'Furniture Label'!$H$1:$K$54,3,FALSE)</f>
        <v>106</v>
      </c>
      <c r="T421" s="34">
        <f>VLOOKUP(O421,'Furniture Label'!$H$1:$K$54,4,FALSE)</f>
        <v>22</v>
      </c>
      <c r="U421" s="49">
        <f t="shared" si="27"/>
        <v>251.68020000000001</v>
      </c>
    </row>
    <row r="422" spans="1:21" x14ac:dyDescent="0.45">
      <c r="A422" s="9">
        <v>43011</v>
      </c>
      <c r="B422" s="9">
        <v>43016</v>
      </c>
      <c r="C422" s="7" t="s">
        <v>18</v>
      </c>
      <c r="D422" s="7" t="s">
        <v>298</v>
      </c>
      <c r="E422" s="7" t="s">
        <v>20</v>
      </c>
      <c r="F422" s="7" t="s">
        <v>21</v>
      </c>
      <c r="G422" s="7" t="s">
        <v>13</v>
      </c>
      <c r="H422" s="7" t="s">
        <v>29</v>
      </c>
      <c r="I422" s="7">
        <v>171.28800000000001</v>
      </c>
      <c r="J422" s="7">
        <v>3</v>
      </c>
      <c r="K422" s="7">
        <v>0.2</v>
      </c>
      <c r="L422" s="15">
        <v>-6.423300000000026</v>
      </c>
      <c r="M422" s="19">
        <f t="shared" si="24"/>
        <v>2017</v>
      </c>
      <c r="N422" s="19">
        <f t="shared" si="25"/>
        <v>10</v>
      </c>
      <c r="O422" s="19">
        <f t="shared" si="26"/>
        <v>40</v>
      </c>
      <c r="P422" s="12">
        <f>'Furniture Label'!$B$6</f>
        <v>249479.0324058788</v>
      </c>
      <c r="Q422" s="12">
        <f>VLOOKUP(N422,'Furniture Label'!$E$1:$F$13,2,FALSE)</f>
        <v>36203.44749999998</v>
      </c>
      <c r="R422" s="12">
        <f>VLOOKUP(O422,'Furniture Label'!$H$1:$K$54,2,FALSE)</f>
        <v>10142.3593</v>
      </c>
      <c r="S422" s="34">
        <f>VLOOKUP(O422,'Furniture Label'!$H$1:$K$54,3,FALSE)</f>
        <v>106</v>
      </c>
      <c r="T422" s="34">
        <f>VLOOKUP(O422,'Furniture Label'!$H$1:$K$54,4,FALSE)</f>
        <v>22</v>
      </c>
      <c r="U422" s="49">
        <f t="shared" si="27"/>
        <v>251.68020000000001</v>
      </c>
    </row>
    <row r="423" spans="1:21" x14ac:dyDescent="0.45">
      <c r="A423" s="9">
        <v>43011</v>
      </c>
      <c r="B423" s="9">
        <v>43013</v>
      </c>
      <c r="C423" s="7" t="s">
        <v>52</v>
      </c>
      <c r="D423" s="7" t="s">
        <v>138</v>
      </c>
      <c r="E423" s="7" t="s">
        <v>139</v>
      </c>
      <c r="F423" s="7" t="s">
        <v>79</v>
      </c>
      <c r="G423" s="7" t="s">
        <v>13</v>
      </c>
      <c r="H423" s="7" t="s">
        <v>3228</v>
      </c>
      <c r="I423" s="7">
        <v>83.92</v>
      </c>
      <c r="J423" s="7">
        <v>4</v>
      </c>
      <c r="K423" s="7">
        <v>0</v>
      </c>
      <c r="L423" s="15">
        <v>21.819200000000002</v>
      </c>
      <c r="M423" s="19">
        <f t="shared" ref="M423:M486" si="28">YEAR(A423)</f>
        <v>2017</v>
      </c>
      <c r="N423" s="19">
        <f t="shared" si="25"/>
        <v>10</v>
      </c>
      <c r="O423" s="19">
        <f t="shared" si="26"/>
        <v>40</v>
      </c>
      <c r="P423" s="12">
        <f>'Furniture Label'!$B$6</f>
        <v>249479.0324058788</v>
      </c>
      <c r="Q423" s="12">
        <f>VLOOKUP(N423,'Furniture Label'!$E$1:$F$13,2,FALSE)</f>
        <v>36203.44749999998</v>
      </c>
      <c r="R423" s="12">
        <f>VLOOKUP(O423,'Furniture Label'!$H$1:$K$54,2,FALSE)</f>
        <v>10142.3593</v>
      </c>
      <c r="S423" s="34">
        <f>VLOOKUP(O423,'Furniture Label'!$H$1:$K$54,3,FALSE)</f>
        <v>106</v>
      </c>
      <c r="T423" s="34">
        <f>VLOOKUP(O423,'Furniture Label'!$H$1:$K$54,4,FALSE)</f>
        <v>22</v>
      </c>
      <c r="U423" s="49">
        <f t="shared" si="27"/>
        <v>251.68020000000001</v>
      </c>
    </row>
    <row r="424" spans="1:21" x14ac:dyDescent="0.45">
      <c r="A424" s="9">
        <v>43012</v>
      </c>
      <c r="B424" s="9">
        <v>43016</v>
      </c>
      <c r="C424" s="7" t="s">
        <v>52</v>
      </c>
      <c r="D424" s="7" t="s">
        <v>1439</v>
      </c>
      <c r="E424" s="7" t="s">
        <v>1255</v>
      </c>
      <c r="F424" s="7" t="s">
        <v>79</v>
      </c>
      <c r="G424" s="7" t="s">
        <v>13</v>
      </c>
      <c r="H424" s="7" t="s">
        <v>3228</v>
      </c>
      <c r="I424" s="7">
        <v>19.98</v>
      </c>
      <c r="J424" s="7">
        <v>1</v>
      </c>
      <c r="K424" s="7">
        <v>0</v>
      </c>
      <c r="L424" s="15">
        <v>8.5914000000000019</v>
      </c>
      <c r="M424" s="19">
        <f t="shared" si="28"/>
        <v>2017</v>
      </c>
      <c r="N424" s="19">
        <f t="shared" si="25"/>
        <v>10</v>
      </c>
      <c r="O424" s="19">
        <f t="shared" si="26"/>
        <v>40</v>
      </c>
      <c r="P424" s="12">
        <f>'Furniture Label'!$B$6</f>
        <v>249479.0324058788</v>
      </c>
      <c r="Q424" s="12">
        <f>VLOOKUP(N424,'Furniture Label'!$E$1:$F$13,2,FALSE)</f>
        <v>36203.44749999998</v>
      </c>
      <c r="R424" s="12">
        <f>VLOOKUP(O424,'Furniture Label'!$H$1:$K$54,2,FALSE)</f>
        <v>10142.3593</v>
      </c>
      <c r="S424" s="34">
        <f>VLOOKUP(O424,'Furniture Label'!$H$1:$K$54,3,FALSE)</f>
        <v>106</v>
      </c>
      <c r="T424" s="34">
        <f>VLOOKUP(O424,'Furniture Label'!$H$1:$K$54,4,FALSE)</f>
        <v>22</v>
      </c>
      <c r="U424" s="49">
        <f t="shared" si="27"/>
        <v>251.68020000000001</v>
      </c>
    </row>
    <row r="425" spans="1:21" x14ac:dyDescent="0.45">
      <c r="A425" s="9">
        <v>43013</v>
      </c>
      <c r="B425" s="9">
        <v>43017</v>
      </c>
      <c r="C425" s="7" t="s">
        <v>18</v>
      </c>
      <c r="D425" s="7" t="s">
        <v>138</v>
      </c>
      <c r="E425" s="7" t="s">
        <v>139</v>
      </c>
      <c r="F425" s="7" t="s">
        <v>79</v>
      </c>
      <c r="G425" s="7" t="s">
        <v>13</v>
      </c>
      <c r="H425" s="7" t="s">
        <v>3226</v>
      </c>
      <c r="I425" s="7">
        <v>221.38200000000001</v>
      </c>
      <c r="J425" s="7">
        <v>2</v>
      </c>
      <c r="K425" s="7">
        <v>0.1</v>
      </c>
      <c r="L425" s="15">
        <v>2.4597999999999871</v>
      </c>
      <c r="M425" s="19">
        <f t="shared" si="28"/>
        <v>2017</v>
      </c>
      <c r="N425" s="19">
        <f t="shared" si="25"/>
        <v>10</v>
      </c>
      <c r="O425" s="19">
        <f t="shared" si="26"/>
        <v>40</v>
      </c>
      <c r="P425" s="12">
        <f>'Furniture Label'!$B$6</f>
        <v>249479.0324058788</v>
      </c>
      <c r="Q425" s="12">
        <f>VLOOKUP(N425,'Furniture Label'!$E$1:$F$13,2,FALSE)</f>
        <v>36203.44749999998</v>
      </c>
      <c r="R425" s="12">
        <f>VLOOKUP(O425,'Furniture Label'!$H$1:$K$54,2,FALSE)</f>
        <v>10142.3593</v>
      </c>
      <c r="S425" s="34">
        <f>VLOOKUP(O425,'Furniture Label'!$H$1:$K$54,3,FALSE)</f>
        <v>106</v>
      </c>
      <c r="T425" s="34">
        <f>VLOOKUP(O425,'Furniture Label'!$H$1:$K$54,4,FALSE)</f>
        <v>22</v>
      </c>
      <c r="U425" s="49">
        <f t="shared" si="27"/>
        <v>251.68020000000001</v>
      </c>
    </row>
    <row r="426" spans="1:21" x14ac:dyDescent="0.45">
      <c r="A426" s="9">
        <v>43013</v>
      </c>
      <c r="B426" s="9">
        <v>43018</v>
      </c>
      <c r="C426" s="7" t="s">
        <v>18</v>
      </c>
      <c r="D426" s="7" t="s">
        <v>3024</v>
      </c>
      <c r="E426" s="7" t="s">
        <v>20</v>
      </c>
      <c r="F426" s="7" t="s">
        <v>21</v>
      </c>
      <c r="G426" s="7" t="s">
        <v>13</v>
      </c>
      <c r="H426" s="7" t="s">
        <v>3226</v>
      </c>
      <c r="I426" s="7">
        <v>435.16800000000006</v>
      </c>
      <c r="J426" s="7">
        <v>4</v>
      </c>
      <c r="K426" s="7">
        <v>0.2</v>
      </c>
      <c r="L426" s="15">
        <v>-59.835600000000042</v>
      </c>
      <c r="M426" s="19">
        <f t="shared" si="28"/>
        <v>2017</v>
      </c>
      <c r="N426" s="19">
        <f t="shared" si="25"/>
        <v>10</v>
      </c>
      <c r="O426" s="19">
        <f t="shared" si="26"/>
        <v>40</v>
      </c>
      <c r="P426" s="12">
        <f>'Furniture Label'!$B$6</f>
        <v>249479.0324058788</v>
      </c>
      <c r="Q426" s="12">
        <f>VLOOKUP(N426,'Furniture Label'!$E$1:$F$13,2,FALSE)</f>
        <v>36203.44749999998</v>
      </c>
      <c r="R426" s="12">
        <f>VLOOKUP(O426,'Furniture Label'!$H$1:$K$54,2,FALSE)</f>
        <v>10142.3593</v>
      </c>
      <c r="S426" s="34">
        <f>VLOOKUP(O426,'Furniture Label'!$H$1:$K$54,3,FALSE)</f>
        <v>106</v>
      </c>
      <c r="T426" s="34">
        <f>VLOOKUP(O426,'Furniture Label'!$H$1:$K$54,4,FALSE)</f>
        <v>22</v>
      </c>
      <c r="U426" s="49">
        <f t="shared" si="27"/>
        <v>251.68020000000001</v>
      </c>
    </row>
    <row r="427" spans="1:21" x14ac:dyDescent="0.45">
      <c r="A427" s="9">
        <v>43013</v>
      </c>
      <c r="B427" s="9">
        <v>43018</v>
      </c>
      <c r="C427" s="7" t="s">
        <v>18</v>
      </c>
      <c r="D427" s="7" t="s">
        <v>3024</v>
      </c>
      <c r="E427" s="7" t="s">
        <v>20</v>
      </c>
      <c r="F427" s="7" t="s">
        <v>21</v>
      </c>
      <c r="G427" s="7" t="s">
        <v>13</v>
      </c>
      <c r="H427" s="7" t="s">
        <v>3228</v>
      </c>
      <c r="I427" s="7">
        <v>72.900000000000006</v>
      </c>
      <c r="J427" s="7">
        <v>5</v>
      </c>
      <c r="K427" s="7">
        <v>0</v>
      </c>
      <c r="L427" s="15">
        <v>26.973000000000003</v>
      </c>
      <c r="M427" s="19">
        <f t="shared" si="28"/>
        <v>2017</v>
      </c>
      <c r="N427" s="19">
        <f t="shared" si="25"/>
        <v>10</v>
      </c>
      <c r="O427" s="19">
        <f t="shared" si="26"/>
        <v>40</v>
      </c>
      <c r="P427" s="12">
        <f>'Furniture Label'!$B$6</f>
        <v>249479.0324058788</v>
      </c>
      <c r="Q427" s="12">
        <f>VLOOKUP(N427,'Furniture Label'!$E$1:$F$13,2,FALSE)</f>
        <v>36203.44749999998</v>
      </c>
      <c r="R427" s="12">
        <f>VLOOKUP(O427,'Furniture Label'!$H$1:$K$54,2,FALSE)</f>
        <v>10142.3593</v>
      </c>
      <c r="S427" s="34">
        <f>VLOOKUP(O427,'Furniture Label'!$H$1:$K$54,3,FALSE)</f>
        <v>106</v>
      </c>
      <c r="T427" s="34">
        <f>VLOOKUP(O427,'Furniture Label'!$H$1:$K$54,4,FALSE)</f>
        <v>22</v>
      </c>
      <c r="U427" s="49">
        <f t="shared" si="27"/>
        <v>251.68020000000001</v>
      </c>
    </row>
    <row r="428" spans="1:21" x14ac:dyDescent="0.45">
      <c r="A428" s="9">
        <v>43013</v>
      </c>
      <c r="B428" s="9">
        <v>43018</v>
      </c>
      <c r="C428" s="7" t="s">
        <v>18</v>
      </c>
      <c r="D428" s="7" t="s">
        <v>3024</v>
      </c>
      <c r="E428" s="7" t="s">
        <v>20</v>
      </c>
      <c r="F428" s="7" t="s">
        <v>21</v>
      </c>
      <c r="G428" s="7" t="s">
        <v>13</v>
      </c>
      <c r="H428" s="7" t="s">
        <v>29</v>
      </c>
      <c r="I428" s="7">
        <v>206.35200000000003</v>
      </c>
      <c r="J428" s="7">
        <v>3</v>
      </c>
      <c r="K428" s="7">
        <v>0.2</v>
      </c>
      <c r="L428" s="15">
        <v>5.1587999999999852</v>
      </c>
      <c r="M428" s="19">
        <f t="shared" si="28"/>
        <v>2017</v>
      </c>
      <c r="N428" s="19">
        <f t="shared" si="25"/>
        <v>10</v>
      </c>
      <c r="O428" s="19">
        <f t="shared" si="26"/>
        <v>40</v>
      </c>
      <c r="P428" s="12">
        <f>'Furniture Label'!$B$6</f>
        <v>249479.0324058788</v>
      </c>
      <c r="Q428" s="12">
        <f>VLOOKUP(N428,'Furniture Label'!$E$1:$F$13,2,FALSE)</f>
        <v>36203.44749999998</v>
      </c>
      <c r="R428" s="12">
        <f>VLOOKUP(O428,'Furniture Label'!$H$1:$K$54,2,FALSE)</f>
        <v>10142.3593</v>
      </c>
      <c r="S428" s="34">
        <f>VLOOKUP(O428,'Furniture Label'!$H$1:$K$54,3,FALSE)</f>
        <v>106</v>
      </c>
      <c r="T428" s="34">
        <f>VLOOKUP(O428,'Furniture Label'!$H$1:$K$54,4,FALSE)</f>
        <v>22</v>
      </c>
      <c r="U428" s="49">
        <f t="shared" si="27"/>
        <v>251.68020000000001</v>
      </c>
    </row>
    <row r="429" spans="1:21" x14ac:dyDescent="0.45">
      <c r="A429" s="9">
        <v>43014</v>
      </c>
      <c r="B429" s="9">
        <v>43019</v>
      </c>
      <c r="C429" s="7" t="s">
        <v>52</v>
      </c>
      <c r="D429" s="7" t="s">
        <v>2556</v>
      </c>
      <c r="E429" s="7" t="s">
        <v>2557</v>
      </c>
      <c r="F429" s="7" t="s">
        <v>21</v>
      </c>
      <c r="G429" s="7" t="s">
        <v>13</v>
      </c>
      <c r="H429" s="7" t="s">
        <v>3228</v>
      </c>
      <c r="I429" s="7">
        <v>41.96</v>
      </c>
      <c r="J429" s="7">
        <v>2</v>
      </c>
      <c r="K429" s="7">
        <v>0</v>
      </c>
      <c r="L429" s="15">
        <v>2.9371999999999971</v>
      </c>
      <c r="M429" s="19">
        <f t="shared" si="28"/>
        <v>2017</v>
      </c>
      <c r="N429" s="19">
        <f t="shared" si="25"/>
        <v>10</v>
      </c>
      <c r="O429" s="19">
        <f t="shared" si="26"/>
        <v>40</v>
      </c>
      <c r="P429" s="12">
        <f>'Furniture Label'!$B$6</f>
        <v>249479.0324058788</v>
      </c>
      <c r="Q429" s="12">
        <f>VLOOKUP(N429,'Furniture Label'!$E$1:$F$13,2,FALSE)</f>
        <v>36203.44749999998</v>
      </c>
      <c r="R429" s="12">
        <f>VLOOKUP(O429,'Furniture Label'!$H$1:$K$54,2,FALSE)</f>
        <v>10142.3593</v>
      </c>
      <c r="S429" s="34">
        <f>VLOOKUP(O429,'Furniture Label'!$H$1:$K$54,3,FALSE)</f>
        <v>106</v>
      </c>
      <c r="T429" s="34">
        <f>VLOOKUP(O429,'Furniture Label'!$H$1:$K$54,4,FALSE)</f>
        <v>22</v>
      </c>
      <c r="U429" s="49">
        <f t="shared" si="27"/>
        <v>251.68020000000001</v>
      </c>
    </row>
    <row r="430" spans="1:21" x14ac:dyDescent="0.45">
      <c r="A430" s="9">
        <v>43015</v>
      </c>
      <c r="B430" s="9">
        <v>43021</v>
      </c>
      <c r="C430" s="7" t="s">
        <v>9</v>
      </c>
      <c r="D430" s="7" t="s">
        <v>67</v>
      </c>
      <c r="E430" s="7" t="s">
        <v>20</v>
      </c>
      <c r="F430" s="7" t="s">
        <v>21</v>
      </c>
      <c r="G430" s="7" t="s">
        <v>13</v>
      </c>
      <c r="H430" s="7" t="s">
        <v>14</v>
      </c>
      <c r="I430" s="7">
        <v>307.666</v>
      </c>
      <c r="J430" s="7">
        <v>2</v>
      </c>
      <c r="K430" s="7">
        <v>0.15</v>
      </c>
      <c r="L430" s="15">
        <v>-14.478399999999979</v>
      </c>
      <c r="M430" s="19">
        <f t="shared" si="28"/>
        <v>2017</v>
      </c>
      <c r="N430" s="19">
        <f t="shared" si="25"/>
        <v>10</v>
      </c>
      <c r="O430" s="19">
        <f t="shared" si="26"/>
        <v>40</v>
      </c>
      <c r="P430" s="12">
        <f>'Furniture Label'!$B$6</f>
        <v>249479.0324058788</v>
      </c>
      <c r="Q430" s="12">
        <f>VLOOKUP(N430,'Furniture Label'!$E$1:$F$13,2,FALSE)</f>
        <v>36203.44749999998</v>
      </c>
      <c r="R430" s="12">
        <f>VLOOKUP(O430,'Furniture Label'!$H$1:$K$54,2,FALSE)</f>
        <v>10142.3593</v>
      </c>
      <c r="S430" s="34">
        <f>VLOOKUP(O430,'Furniture Label'!$H$1:$K$54,3,FALSE)</f>
        <v>106</v>
      </c>
      <c r="T430" s="34">
        <f>VLOOKUP(O430,'Furniture Label'!$H$1:$K$54,4,FALSE)</f>
        <v>22</v>
      </c>
      <c r="U430" s="49">
        <f t="shared" si="27"/>
        <v>251.68020000000001</v>
      </c>
    </row>
    <row r="431" spans="1:21" x14ac:dyDescent="0.45">
      <c r="A431" s="9">
        <v>43015</v>
      </c>
      <c r="B431" s="9">
        <v>43019</v>
      </c>
      <c r="C431" s="7" t="s">
        <v>52</v>
      </c>
      <c r="D431" s="7" t="s">
        <v>233</v>
      </c>
      <c r="E431" s="7" t="s">
        <v>44</v>
      </c>
      <c r="F431" s="7" t="s">
        <v>12</v>
      </c>
      <c r="G431" s="7" t="s">
        <v>13</v>
      </c>
      <c r="H431" s="7" t="s">
        <v>29</v>
      </c>
      <c r="I431" s="7">
        <v>154.76400000000001</v>
      </c>
      <c r="J431" s="7">
        <v>3</v>
      </c>
      <c r="K431" s="7">
        <v>0.4</v>
      </c>
      <c r="L431" s="15">
        <v>-36.11160000000001</v>
      </c>
      <c r="M431" s="19">
        <f t="shared" si="28"/>
        <v>2017</v>
      </c>
      <c r="N431" s="19">
        <f t="shared" si="25"/>
        <v>10</v>
      </c>
      <c r="O431" s="19">
        <f t="shared" si="26"/>
        <v>40</v>
      </c>
      <c r="P431" s="12">
        <f>'Furniture Label'!$B$6</f>
        <v>249479.0324058788</v>
      </c>
      <c r="Q431" s="12">
        <f>VLOOKUP(N431,'Furniture Label'!$E$1:$F$13,2,FALSE)</f>
        <v>36203.44749999998</v>
      </c>
      <c r="R431" s="12">
        <f>VLOOKUP(O431,'Furniture Label'!$H$1:$K$54,2,FALSE)</f>
        <v>10142.3593</v>
      </c>
      <c r="S431" s="34">
        <f>VLOOKUP(O431,'Furniture Label'!$H$1:$K$54,3,FALSE)</f>
        <v>106</v>
      </c>
      <c r="T431" s="34">
        <f>VLOOKUP(O431,'Furniture Label'!$H$1:$K$54,4,FALSE)</f>
        <v>22</v>
      </c>
      <c r="U431" s="49">
        <f t="shared" si="27"/>
        <v>251.68020000000001</v>
      </c>
    </row>
    <row r="432" spans="1:21" x14ac:dyDescent="0.45">
      <c r="A432" s="9">
        <v>43016</v>
      </c>
      <c r="B432" s="9">
        <v>43022</v>
      </c>
      <c r="C432" s="7" t="s">
        <v>9</v>
      </c>
      <c r="D432" s="7" t="s">
        <v>138</v>
      </c>
      <c r="E432" s="7" t="s">
        <v>139</v>
      </c>
      <c r="F432" s="7" t="s">
        <v>79</v>
      </c>
      <c r="G432" s="7" t="s">
        <v>13</v>
      </c>
      <c r="H432" s="7" t="s">
        <v>3226</v>
      </c>
      <c r="I432" s="7">
        <v>145.76400000000001</v>
      </c>
      <c r="J432" s="7">
        <v>2</v>
      </c>
      <c r="K432" s="7">
        <v>0.1</v>
      </c>
      <c r="L432" s="15">
        <v>3.2392000000000074</v>
      </c>
      <c r="M432" s="19">
        <f t="shared" si="28"/>
        <v>2017</v>
      </c>
      <c r="N432" s="19">
        <f t="shared" si="25"/>
        <v>10</v>
      </c>
      <c r="O432" s="19">
        <f t="shared" si="26"/>
        <v>41</v>
      </c>
      <c r="P432" s="12">
        <f>'Furniture Label'!$B$6</f>
        <v>249479.0324058788</v>
      </c>
      <c r="Q432" s="12">
        <f>VLOOKUP(N432,'Furniture Label'!$E$1:$F$13,2,FALSE)</f>
        <v>36203.44749999998</v>
      </c>
      <c r="R432" s="12">
        <f>VLOOKUP(O432,'Furniture Label'!$H$1:$K$54,2,FALSE)</f>
        <v>4446.3940000000011</v>
      </c>
      <c r="S432" s="34">
        <f>VLOOKUP(O432,'Furniture Label'!$H$1:$K$54,3,FALSE)</f>
        <v>85</v>
      </c>
      <c r="T432" s="34">
        <f>VLOOKUP(O432,'Furniture Label'!$H$1:$K$54,4,FALSE)</f>
        <v>15</v>
      </c>
      <c r="U432" s="49">
        <f t="shared" si="27"/>
        <v>454.73564285714286</v>
      </c>
    </row>
    <row r="433" spans="1:21" x14ac:dyDescent="0.45">
      <c r="A433" s="9">
        <v>43017</v>
      </c>
      <c r="B433" s="9">
        <v>43022</v>
      </c>
      <c r="C433" s="7" t="s">
        <v>18</v>
      </c>
      <c r="D433" s="7" t="s">
        <v>227</v>
      </c>
      <c r="E433" s="7" t="s">
        <v>110</v>
      </c>
      <c r="F433" s="7" t="s">
        <v>55</v>
      </c>
      <c r="G433" s="7" t="s">
        <v>13</v>
      </c>
      <c r="H433" s="7" t="s">
        <v>29</v>
      </c>
      <c r="I433" s="7">
        <v>652.45000000000005</v>
      </c>
      <c r="J433" s="7">
        <v>5</v>
      </c>
      <c r="K433" s="7">
        <v>0.5</v>
      </c>
      <c r="L433" s="15">
        <v>-430.61700000000019</v>
      </c>
      <c r="M433" s="19">
        <f t="shared" si="28"/>
        <v>2017</v>
      </c>
      <c r="N433" s="19">
        <f t="shared" si="25"/>
        <v>10</v>
      </c>
      <c r="O433" s="19">
        <f t="shared" si="26"/>
        <v>41</v>
      </c>
      <c r="P433" s="12">
        <f>'Furniture Label'!$B$6</f>
        <v>249479.0324058788</v>
      </c>
      <c r="Q433" s="12">
        <f>VLOOKUP(N433,'Furniture Label'!$E$1:$F$13,2,FALSE)</f>
        <v>36203.44749999998</v>
      </c>
      <c r="R433" s="12">
        <f>VLOOKUP(O433,'Furniture Label'!$H$1:$K$54,2,FALSE)</f>
        <v>4446.3940000000011</v>
      </c>
      <c r="S433" s="34">
        <f>VLOOKUP(O433,'Furniture Label'!$H$1:$K$54,3,FALSE)</f>
        <v>85</v>
      </c>
      <c r="T433" s="34">
        <f>VLOOKUP(O433,'Furniture Label'!$H$1:$K$54,4,FALSE)</f>
        <v>15</v>
      </c>
      <c r="U433" s="49">
        <f t="shared" si="27"/>
        <v>454.73564285714286</v>
      </c>
    </row>
    <row r="434" spans="1:21" x14ac:dyDescent="0.45">
      <c r="A434" s="9">
        <v>43017</v>
      </c>
      <c r="B434" s="9">
        <v>43022</v>
      </c>
      <c r="C434" s="7" t="s">
        <v>18</v>
      </c>
      <c r="D434" s="7" t="s">
        <v>227</v>
      </c>
      <c r="E434" s="7" t="s">
        <v>110</v>
      </c>
      <c r="F434" s="7" t="s">
        <v>55</v>
      </c>
      <c r="G434" s="7" t="s">
        <v>13</v>
      </c>
      <c r="H434" s="7" t="s">
        <v>29</v>
      </c>
      <c r="I434" s="7">
        <v>66.644999999999996</v>
      </c>
      <c r="J434" s="7">
        <v>3</v>
      </c>
      <c r="K434" s="7">
        <v>0.5</v>
      </c>
      <c r="L434" s="15">
        <v>-42.652799999999999</v>
      </c>
      <c r="M434" s="19">
        <f t="shared" si="28"/>
        <v>2017</v>
      </c>
      <c r="N434" s="19">
        <f t="shared" si="25"/>
        <v>10</v>
      </c>
      <c r="O434" s="19">
        <f t="shared" si="26"/>
        <v>41</v>
      </c>
      <c r="P434" s="12">
        <f>'Furniture Label'!$B$6</f>
        <v>249479.0324058788</v>
      </c>
      <c r="Q434" s="12">
        <f>VLOOKUP(N434,'Furniture Label'!$E$1:$F$13,2,FALSE)</f>
        <v>36203.44749999998</v>
      </c>
      <c r="R434" s="12">
        <f>VLOOKUP(O434,'Furniture Label'!$H$1:$K$54,2,FALSE)</f>
        <v>4446.3940000000011</v>
      </c>
      <c r="S434" s="34">
        <f>VLOOKUP(O434,'Furniture Label'!$H$1:$K$54,3,FALSE)</f>
        <v>85</v>
      </c>
      <c r="T434" s="34">
        <f>VLOOKUP(O434,'Furniture Label'!$H$1:$K$54,4,FALSE)</f>
        <v>15</v>
      </c>
      <c r="U434" s="49">
        <f t="shared" si="27"/>
        <v>454.73564285714286</v>
      </c>
    </row>
    <row r="435" spans="1:21" x14ac:dyDescent="0.45">
      <c r="A435" s="9">
        <v>43017</v>
      </c>
      <c r="B435" s="9">
        <v>43019</v>
      </c>
      <c r="C435" s="7" t="s">
        <v>18</v>
      </c>
      <c r="D435" s="7" t="s">
        <v>544</v>
      </c>
      <c r="E435" s="7" t="s">
        <v>249</v>
      </c>
      <c r="F435" s="7" t="s">
        <v>79</v>
      </c>
      <c r="G435" s="7" t="s">
        <v>13</v>
      </c>
      <c r="H435" s="7" t="s">
        <v>3228</v>
      </c>
      <c r="I435" s="7">
        <v>45.888000000000005</v>
      </c>
      <c r="J435" s="7">
        <v>4</v>
      </c>
      <c r="K435" s="7">
        <v>0.2</v>
      </c>
      <c r="L435" s="15">
        <v>9.1775999999999982</v>
      </c>
      <c r="M435" s="19">
        <f t="shared" si="28"/>
        <v>2017</v>
      </c>
      <c r="N435" s="19">
        <f t="shared" si="25"/>
        <v>10</v>
      </c>
      <c r="O435" s="19">
        <f t="shared" si="26"/>
        <v>41</v>
      </c>
      <c r="P435" s="12">
        <f>'Furniture Label'!$B$6</f>
        <v>249479.0324058788</v>
      </c>
      <c r="Q435" s="12">
        <f>VLOOKUP(N435,'Furniture Label'!$E$1:$F$13,2,FALSE)</f>
        <v>36203.44749999998</v>
      </c>
      <c r="R435" s="12">
        <f>VLOOKUP(O435,'Furniture Label'!$H$1:$K$54,2,FALSE)</f>
        <v>4446.3940000000011</v>
      </c>
      <c r="S435" s="34">
        <f>VLOOKUP(O435,'Furniture Label'!$H$1:$K$54,3,FALSE)</f>
        <v>85</v>
      </c>
      <c r="T435" s="34">
        <f>VLOOKUP(O435,'Furniture Label'!$H$1:$K$54,4,FALSE)</f>
        <v>15</v>
      </c>
      <c r="U435" s="49">
        <f t="shared" si="27"/>
        <v>454.73564285714286</v>
      </c>
    </row>
    <row r="436" spans="1:21" x14ac:dyDescent="0.45">
      <c r="A436" s="9">
        <v>43017</v>
      </c>
      <c r="B436" s="9">
        <v>43022</v>
      </c>
      <c r="C436" s="7" t="s">
        <v>9</v>
      </c>
      <c r="D436" s="7" t="s">
        <v>138</v>
      </c>
      <c r="E436" s="7" t="s">
        <v>139</v>
      </c>
      <c r="F436" s="7" t="s">
        <v>79</v>
      </c>
      <c r="G436" s="7" t="s">
        <v>13</v>
      </c>
      <c r="H436" s="7" t="s">
        <v>14</v>
      </c>
      <c r="I436" s="7">
        <v>314.35199999999998</v>
      </c>
      <c r="J436" s="7">
        <v>3</v>
      </c>
      <c r="K436" s="7">
        <v>0.2</v>
      </c>
      <c r="L436" s="15">
        <v>-15.71759999999999</v>
      </c>
      <c r="M436" s="19">
        <f t="shared" si="28"/>
        <v>2017</v>
      </c>
      <c r="N436" s="19">
        <f t="shared" si="25"/>
        <v>10</v>
      </c>
      <c r="O436" s="19">
        <f t="shared" si="26"/>
        <v>41</v>
      </c>
      <c r="P436" s="12">
        <f>'Furniture Label'!$B$6</f>
        <v>249479.0324058788</v>
      </c>
      <c r="Q436" s="12">
        <f>VLOOKUP(N436,'Furniture Label'!$E$1:$F$13,2,FALSE)</f>
        <v>36203.44749999998</v>
      </c>
      <c r="R436" s="12">
        <f>VLOOKUP(O436,'Furniture Label'!$H$1:$K$54,2,FALSE)</f>
        <v>4446.3940000000011</v>
      </c>
      <c r="S436" s="34">
        <f>VLOOKUP(O436,'Furniture Label'!$H$1:$K$54,3,FALSE)</f>
        <v>85</v>
      </c>
      <c r="T436" s="34">
        <f>VLOOKUP(O436,'Furniture Label'!$H$1:$K$54,4,FALSE)</f>
        <v>15</v>
      </c>
      <c r="U436" s="49">
        <f t="shared" si="27"/>
        <v>454.73564285714286</v>
      </c>
    </row>
    <row r="437" spans="1:21" x14ac:dyDescent="0.45">
      <c r="A437" s="9">
        <v>43017</v>
      </c>
      <c r="B437" s="9">
        <v>43019</v>
      </c>
      <c r="C437" s="7" t="s">
        <v>9</v>
      </c>
      <c r="D437" s="7" t="s">
        <v>2928</v>
      </c>
      <c r="E437" s="7" t="s">
        <v>54</v>
      </c>
      <c r="F437" s="7" t="s">
        <v>55</v>
      </c>
      <c r="G437" s="7" t="s">
        <v>13</v>
      </c>
      <c r="H437" s="7" t="s">
        <v>3226</v>
      </c>
      <c r="I437" s="7">
        <v>254.05799999999999</v>
      </c>
      <c r="J437" s="7">
        <v>3</v>
      </c>
      <c r="K437" s="7">
        <v>0.3</v>
      </c>
      <c r="L437" s="15">
        <v>-32.664599999999993</v>
      </c>
      <c r="M437" s="19">
        <f t="shared" si="28"/>
        <v>2017</v>
      </c>
      <c r="N437" s="19">
        <f t="shared" si="25"/>
        <v>10</v>
      </c>
      <c r="O437" s="19">
        <f t="shared" si="26"/>
        <v>41</v>
      </c>
      <c r="P437" s="12">
        <f>'Furniture Label'!$B$6</f>
        <v>249479.0324058788</v>
      </c>
      <c r="Q437" s="12">
        <f>VLOOKUP(N437,'Furniture Label'!$E$1:$F$13,2,FALSE)</f>
        <v>36203.44749999998</v>
      </c>
      <c r="R437" s="12">
        <f>VLOOKUP(O437,'Furniture Label'!$H$1:$K$54,2,FALSE)</f>
        <v>4446.3940000000011</v>
      </c>
      <c r="S437" s="34">
        <f>VLOOKUP(O437,'Furniture Label'!$H$1:$K$54,3,FALSE)</f>
        <v>85</v>
      </c>
      <c r="T437" s="34">
        <f>VLOOKUP(O437,'Furniture Label'!$H$1:$K$54,4,FALSE)</f>
        <v>15</v>
      </c>
      <c r="U437" s="49">
        <f t="shared" si="27"/>
        <v>454.73564285714286</v>
      </c>
    </row>
    <row r="438" spans="1:21" x14ac:dyDescent="0.45">
      <c r="A438" s="9">
        <v>43018</v>
      </c>
      <c r="B438" s="9">
        <v>43024</v>
      </c>
      <c r="C438" s="7" t="s">
        <v>9</v>
      </c>
      <c r="D438" s="7" t="s">
        <v>227</v>
      </c>
      <c r="E438" s="7" t="s">
        <v>110</v>
      </c>
      <c r="F438" s="7" t="s">
        <v>55</v>
      </c>
      <c r="G438" s="7" t="s">
        <v>13</v>
      </c>
      <c r="H438" s="7" t="s">
        <v>3226</v>
      </c>
      <c r="I438" s="7">
        <v>239.358</v>
      </c>
      <c r="J438" s="7">
        <v>3</v>
      </c>
      <c r="K438" s="7">
        <v>0.3</v>
      </c>
      <c r="L438" s="15">
        <v>-47.871600000000001</v>
      </c>
      <c r="M438" s="19">
        <f t="shared" si="28"/>
        <v>2017</v>
      </c>
      <c r="N438" s="19">
        <f t="shared" si="25"/>
        <v>10</v>
      </c>
      <c r="O438" s="19">
        <f t="shared" si="26"/>
        <v>41</v>
      </c>
      <c r="P438" s="12">
        <f>'Furniture Label'!$B$6</f>
        <v>249479.0324058788</v>
      </c>
      <c r="Q438" s="12">
        <f>VLOOKUP(N438,'Furniture Label'!$E$1:$F$13,2,FALSE)</f>
        <v>36203.44749999998</v>
      </c>
      <c r="R438" s="12">
        <f>VLOOKUP(O438,'Furniture Label'!$H$1:$K$54,2,FALSE)</f>
        <v>4446.3940000000011</v>
      </c>
      <c r="S438" s="34">
        <f>VLOOKUP(O438,'Furniture Label'!$H$1:$K$54,3,FALSE)</f>
        <v>85</v>
      </c>
      <c r="T438" s="34">
        <f>VLOOKUP(O438,'Furniture Label'!$H$1:$K$54,4,FALSE)</f>
        <v>15</v>
      </c>
      <c r="U438" s="49">
        <f t="shared" si="27"/>
        <v>454.73564285714286</v>
      </c>
    </row>
    <row r="439" spans="1:21" x14ac:dyDescent="0.45">
      <c r="A439" s="9">
        <v>43020</v>
      </c>
      <c r="B439" s="9">
        <v>43024</v>
      </c>
      <c r="C439" s="7" t="s">
        <v>52</v>
      </c>
      <c r="D439" s="7" t="s">
        <v>1391</v>
      </c>
      <c r="E439" s="7" t="s">
        <v>110</v>
      </c>
      <c r="F439" s="7" t="s">
        <v>55</v>
      </c>
      <c r="G439" s="7" t="s">
        <v>13</v>
      </c>
      <c r="H439" s="7" t="s">
        <v>3226</v>
      </c>
      <c r="I439" s="7">
        <v>254.60399999999998</v>
      </c>
      <c r="J439" s="7">
        <v>14</v>
      </c>
      <c r="K439" s="7">
        <v>0.3</v>
      </c>
      <c r="L439" s="15">
        <v>-18.185999999999993</v>
      </c>
      <c r="M439" s="19">
        <f t="shared" si="28"/>
        <v>2017</v>
      </c>
      <c r="N439" s="19">
        <f t="shared" si="25"/>
        <v>10</v>
      </c>
      <c r="O439" s="19">
        <f t="shared" si="26"/>
        <v>41</v>
      </c>
      <c r="P439" s="12">
        <f>'Furniture Label'!$B$6</f>
        <v>249479.0324058788</v>
      </c>
      <c r="Q439" s="12">
        <f>VLOOKUP(N439,'Furniture Label'!$E$1:$F$13,2,FALSE)</f>
        <v>36203.44749999998</v>
      </c>
      <c r="R439" s="12">
        <f>VLOOKUP(O439,'Furniture Label'!$H$1:$K$54,2,FALSE)</f>
        <v>4446.3940000000011</v>
      </c>
      <c r="S439" s="34">
        <f>VLOOKUP(O439,'Furniture Label'!$H$1:$K$54,3,FALSE)</f>
        <v>85</v>
      </c>
      <c r="T439" s="34">
        <f>VLOOKUP(O439,'Furniture Label'!$H$1:$K$54,4,FALSE)</f>
        <v>15</v>
      </c>
      <c r="U439" s="49">
        <f t="shared" si="27"/>
        <v>454.73564285714286</v>
      </c>
    </row>
    <row r="440" spans="1:21" x14ac:dyDescent="0.45">
      <c r="A440" s="9">
        <v>43020</v>
      </c>
      <c r="B440" s="9">
        <v>43024</v>
      </c>
      <c r="C440" s="7" t="s">
        <v>9</v>
      </c>
      <c r="D440" s="7" t="s">
        <v>544</v>
      </c>
      <c r="E440" s="7" t="s">
        <v>389</v>
      </c>
      <c r="F440" s="7" t="s">
        <v>79</v>
      </c>
      <c r="G440" s="7" t="s">
        <v>13</v>
      </c>
      <c r="H440" s="7" t="s">
        <v>3228</v>
      </c>
      <c r="I440" s="7">
        <v>40.479999999999997</v>
      </c>
      <c r="J440" s="7">
        <v>2</v>
      </c>
      <c r="K440" s="7">
        <v>0</v>
      </c>
      <c r="L440" s="15">
        <v>17.406400000000001</v>
      </c>
      <c r="M440" s="19">
        <f t="shared" si="28"/>
        <v>2017</v>
      </c>
      <c r="N440" s="19">
        <f t="shared" si="25"/>
        <v>10</v>
      </c>
      <c r="O440" s="19">
        <f t="shared" si="26"/>
        <v>41</v>
      </c>
      <c r="P440" s="12">
        <f>'Furniture Label'!$B$6</f>
        <v>249479.0324058788</v>
      </c>
      <c r="Q440" s="12">
        <f>VLOOKUP(N440,'Furniture Label'!$E$1:$F$13,2,FALSE)</f>
        <v>36203.44749999998</v>
      </c>
      <c r="R440" s="12">
        <f>VLOOKUP(O440,'Furniture Label'!$H$1:$K$54,2,FALSE)</f>
        <v>4446.3940000000011</v>
      </c>
      <c r="S440" s="34">
        <f>VLOOKUP(O440,'Furniture Label'!$H$1:$K$54,3,FALSE)</f>
        <v>85</v>
      </c>
      <c r="T440" s="34">
        <f>VLOOKUP(O440,'Furniture Label'!$H$1:$K$54,4,FALSE)</f>
        <v>15</v>
      </c>
      <c r="U440" s="49">
        <f t="shared" si="27"/>
        <v>454.73564285714286</v>
      </c>
    </row>
    <row r="441" spans="1:21" x14ac:dyDescent="0.45">
      <c r="A441" s="9">
        <v>43020</v>
      </c>
      <c r="B441" s="9">
        <v>43024</v>
      </c>
      <c r="C441" s="7" t="s">
        <v>9</v>
      </c>
      <c r="D441" s="7" t="s">
        <v>544</v>
      </c>
      <c r="E441" s="7" t="s">
        <v>389</v>
      </c>
      <c r="F441" s="7" t="s">
        <v>79</v>
      </c>
      <c r="G441" s="7" t="s">
        <v>13</v>
      </c>
      <c r="H441" s="7" t="s">
        <v>14</v>
      </c>
      <c r="I441" s="7">
        <v>2154.9</v>
      </c>
      <c r="J441" s="7">
        <v>5</v>
      </c>
      <c r="K441" s="7">
        <v>0</v>
      </c>
      <c r="L441" s="15">
        <v>129.29399999999987</v>
      </c>
      <c r="M441" s="19">
        <f t="shared" si="28"/>
        <v>2017</v>
      </c>
      <c r="N441" s="19">
        <f t="shared" si="25"/>
        <v>10</v>
      </c>
      <c r="O441" s="19">
        <f t="shared" si="26"/>
        <v>41</v>
      </c>
      <c r="P441" s="12">
        <f>'Furniture Label'!$B$6</f>
        <v>249479.0324058788</v>
      </c>
      <c r="Q441" s="12">
        <f>VLOOKUP(N441,'Furniture Label'!$E$1:$F$13,2,FALSE)</f>
        <v>36203.44749999998</v>
      </c>
      <c r="R441" s="12">
        <f>VLOOKUP(O441,'Furniture Label'!$H$1:$K$54,2,FALSE)</f>
        <v>4446.3940000000011</v>
      </c>
      <c r="S441" s="34">
        <f>VLOOKUP(O441,'Furniture Label'!$H$1:$K$54,3,FALSE)</f>
        <v>85</v>
      </c>
      <c r="T441" s="34">
        <f>VLOOKUP(O441,'Furniture Label'!$H$1:$K$54,4,FALSE)</f>
        <v>15</v>
      </c>
      <c r="U441" s="49">
        <f t="shared" si="27"/>
        <v>454.73564285714286</v>
      </c>
    </row>
    <row r="442" spans="1:21" x14ac:dyDescent="0.45">
      <c r="A442" s="9">
        <v>43020</v>
      </c>
      <c r="B442" s="9">
        <v>43020</v>
      </c>
      <c r="C442" s="7" t="s">
        <v>9</v>
      </c>
      <c r="D442" s="7" t="s">
        <v>2389</v>
      </c>
      <c r="E442" s="7" t="s">
        <v>3154</v>
      </c>
      <c r="F442" s="7" t="s">
        <v>79</v>
      </c>
      <c r="G442" s="7" t="s">
        <v>13</v>
      </c>
      <c r="H442" s="7" t="s">
        <v>29</v>
      </c>
      <c r="I442" s="7">
        <v>673.34399999999994</v>
      </c>
      <c r="J442" s="7">
        <v>3</v>
      </c>
      <c r="K442" s="7">
        <v>0.3</v>
      </c>
      <c r="L442" s="15">
        <v>-76.953599999999994</v>
      </c>
      <c r="M442" s="19">
        <f t="shared" si="28"/>
        <v>2017</v>
      </c>
      <c r="N442" s="19">
        <f t="shared" si="25"/>
        <v>10</v>
      </c>
      <c r="O442" s="19">
        <f t="shared" si="26"/>
        <v>41</v>
      </c>
      <c r="P442" s="12">
        <f>'Furniture Label'!$B$6</f>
        <v>249479.0324058788</v>
      </c>
      <c r="Q442" s="12">
        <f>VLOOKUP(N442,'Furniture Label'!$E$1:$F$13,2,FALSE)</f>
        <v>36203.44749999998</v>
      </c>
      <c r="R442" s="12">
        <f>VLOOKUP(O442,'Furniture Label'!$H$1:$K$54,2,FALSE)</f>
        <v>4446.3940000000011</v>
      </c>
      <c r="S442" s="34">
        <f>VLOOKUP(O442,'Furniture Label'!$H$1:$K$54,3,FALSE)</f>
        <v>85</v>
      </c>
      <c r="T442" s="34">
        <f>VLOOKUP(O442,'Furniture Label'!$H$1:$K$54,4,FALSE)</f>
        <v>15</v>
      </c>
      <c r="U442" s="49">
        <f t="shared" si="27"/>
        <v>454.73564285714286</v>
      </c>
    </row>
    <row r="443" spans="1:21" x14ac:dyDescent="0.45">
      <c r="A443" s="9">
        <v>43021</v>
      </c>
      <c r="B443" s="9">
        <v>43024</v>
      </c>
      <c r="C443" s="7" t="s">
        <v>9</v>
      </c>
      <c r="D443" s="7" t="s">
        <v>1645</v>
      </c>
      <c r="E443" s="7" t="s">
        <v>110</v>
      </c>
      <c r="F443" s="7" t="s">
        <v>55</v>
      </c>
      <c r="G443" s="7" t="s">
        <v>13</v>
      </c>
      <c r="H443" s="7" t="s">
        <v>3228</v>
      </c>
      <c r="I443" s="7">
        <v>10.476000000000001</v>
      </c>
      <c r="J443" s="7">
        <v>3</v>
      </c>
      <c r="K443" s="7">
        <v>0.6</v>
      </c>
      <c r="L443" s="15">
        <v>-6.8094000000000037</v>
      </c>
      <c r="M443" s="19">
        <f t="shared" si="28"/>
        <v>2017</v>
      </c>
      <c r="N443" s="19">
        <f t="shared" si="25"/>
        <v>10</v>
      </c>
      <c r="O443" s="19">
        <f t="shared" si="26"/>
        <v>41</v>
      </c>
      <c r="P443" s="12">
        <f>'Furniture Label'!$B$6</f>
        <v>249479.0324058788</v>
      </c>
      <c r="Q443" s="12">
        <f>VLOOKUP(N443,'Furniture Label'!$E$1:$F$13,2,FALSE)</f>
        <v>36203.44749999998</v>
      </c>
      <c r="R443" s="12">
        <f>VLOOKUP(O443,'Furniture Label'!$H$1:$K$54,2,FALSE)</f>
        <v>4446.3940000000011</v>
      </c>
      <c r="S443" s="34">
        <f>VLOOKUP(O443,'Furniture Label'!$H$1:$K$54,3,FALSE)</f>
        <v>85</v>
      </c>
      <c r="T443" s="34">
        <f>VLOOKUP(O443,'Furniture Label'!$H$1:$K$54,4,FALSE)</f>
        <v>15</v>
      </c>
      <c r="U443" s="49">
        <f t="shared" si="27"/>
        <v>454.73564285714286</v>
      </c>
    </row>
    <row r="444" spans="1:21" x14ac:dyDescent="0.45">
      <c r="A444" s="9">
        <v>43021</v>
      </c>
      <c r="B444" s="9">
        <v>43022</v>
      </c>
      <c r="C444" s="7" t="s">
        <v>9</v>
      </c>
      <c r="D444" s="7" t="s">
        <v>1862</v>
      </c>
      <c r="E444" s="7" t="s">
        <v>361</v>
      </c>
      <c r="F444" s="7" t="s">
        <v>12</v>
      </c>
      <c r="G444" s="7" t="s">
        <v>13</v>
      </c>
      <c r="H444" s="7" t="s">
        <v>29</v>
      </c>
      <c r="I444" s="7">
        <v>1504.52</v>
      </c>
      <c r="J444" s="7">
        <v>4</v>
      </c>
      <c r="K444" s="7">
        <v>0</v>
      </c>
      <c r="L444" s="15">
        <v>346.03960000000006</v>
      </c>
      <c r="M444" s="19">
        <f t="shared" si="28"/>
        <v>2017</v>
      </c>
      <c r="N444" s="19">
        <f t="shared" si="25"/>
        <v>10</v>
      </c>
      <c r="O444" s="19">
        <f t="shared" si="26"/>
        <v>41</v>
      </c>
      <c r="P444" s="12">
        <f>'Furniture Label'!$B$6</f>
        <v>249479.0324058788</v>
      </c>
      <c r="Q444" s="12">
        <f>VLOOKUP(N444,'Furniture Label'!$E$1:$F$13,2,FALSE)</f>
        <v>36203.44749999998</v>
      </c>
      <c r="R444" s="12">
        <f>VLOOKUP(O444,'Furniture Label'!$H$1:$K$54,2,FALSE)</f>
        <v>4446.3940000000011</v>
      </c>
      <c r="S444" s="34">
        <f>VLOOKUP(O444,'Furniture Label'!$H$1:$K$54,3,FALSE)</f>
        <v>85</v>
      </c>
      <c r="T444" s="34">
        <f>VLOOKUP(O444,'Furniture Label'!$H$1:$K$54,4,FALSE)</f>
        <v>15</v>
      </c>
      <c r="U444" s="49">
        <f t="shared" si="27"/>
        <v>454.73564285714286</v>
      </c>
    </row>
    <row r="445" spans="1:21" x14ac:dyDescent="0.45">
      <c r="A445" s="9">
        <v>43022</v>
      </c>
      <c r="B445" s="9">
        <v>43025</v>
      </c>
      <c r="C445" s="7" t="s">
        <v>9</v>
      </c>
      <c r="D445" s="7" t="s">
        <v>1433</v>
      </c>
      <c r="E445" s="7" t="s">
        <v>20</v>
      </c>
      <c r="F445" s="7" t="s">
        <v>21</v>
      </c>
      <c r="G445" s="7" t="s">
        <v>13</v>
      </c>
      <c r="H445" s="7" t="s">
        <v>3228</v>
      </c>
      <c r="I445" s="7">
        <v>9.4600000000000009</v>
      </c>
      <c r="J445" s="7">
        <v>2</v>
      </c>
      <c r="K445" s="7">
        <v>0</v>
      </c>
      <c r="L445" s="15">
        <v>3.6894000000000009</v>
      </c>
      <c r="M445" s="19">
        <f t="shared" si="28"/>
        <v>2017</v>
      </c>
      <c r="N445" s="19">
        <f t="shared" si="25"/>
        <v>10</v>
      </c>
      <c r="O445" s="19">
        <f t="shared" si="26"/>
        <v>41</v>
      </c>
      <c r="P445" s="12">
        <f>'Furniture Label'!$B$6</f>
        <v>249479.0324058788</v>
      </c>
      <c r="Q445" s="12">
        <f>VLOOKUP(N445,'Furniture Label'!$E$1:$F$13,2,FALSE)</f>
        <v>36203.44749999998</v>
      </c>
      <c r="R445" s="12">
        <f>VLOOKUP(O445,'Furniture Label'!$H$1:$K$54,2,FALSE)</f>
        <v>4446.3940000000011</v>
      </c>
      <c r="S445" s="34">
        <f>VLOOKUP(O445,'Furniture Label'!$H$1:$K$54,3,FALSE)</f>
        <v>85</v>
      </c>
      <c r="T445" s="34">
        <f>VLOOKUP(O445,'Furniture Label'!$H$1:$K$54,4,FALSE)</f>
        <v>15</v>
      </c>
      <c r="U445" s="49">
        <f t="shared" si="27"/>
        <v>454.73564285714286</v>
      </c>
    </row>
    <row r="446" spans="1:21" x14ac:dyDescent="0.45">
      <c r="A446" s="9">
        <v>43023</v>
      </c>
      <c r="B446" s="9">
        <v>43025</v>
      </c>
      <c r="C446" s="7" t="s">
        <v>18</v>
      </c>
      <c r="D446" s="7" t="s">
        <v>19</v>
      </c>
      <c r="E446" s="7" t="s">
        <v>20</v>
      </c>
      <c r="F446" s="7" t="s">
        <v>21</v>
      </c>
      <c r="G446" s="7" t="s">
        <v>13</v>
      </c>
      <c r="H446" s="7" t="s">
        <v>29</v>
      </c>
      <c r="I446" s="7">
        <v>510.24</v>
      </c>
      <c r="J446" s="7">
        <v>3</v>
      </c>
      <c r="K446" s="7">
        <v>0.2</v>
      </c>
      <c r="L446" s="15">
        <v>6.3779999999999575</v>
      </c>
      <c r="M446" s="19">
        <f t="shared" si="28"/>
        <v>2017</v>
      </c>
      <c r="N446" s="19">
        <f t="shared" si="25"/>
        <v>10</v>
      </c>
      <c r="O446" s="19">
        <f t="shared" si="26"/>
        <v>42</v>
      </c>
      <c r="P446" s="12">
        <f>'Furniture Label'!$B$6</f>
        <v>249479.0324058788</v>
      </c>
      <c r="Q446" s="12">
        <f>VLOOKUP(N446,'Furniture Label'!$E$1:$F$13,2,FALSE)</f>
        <v>36203.44749999998</v>
      </c>
      <c r="R446" s="12">
        <f>VLOOKUP(O446,'Furniture Label'!$H$1:$K$54,2,FALSE)</f>
        <v>11959.627500000001</v>
      </c>
      <c r="S446" s="34">
        <f>VLOOKUP(O446,'Furniture Label'!$H$1:$K$54,3,FALSE)</f>
        <v>107</v>
      </c>
      <c r="T446" s="34">
        <f>VLOOKUP(O446,'Furniture Label'!$H$1:$K$54,4,FALSE)</f>
        <v>18</v>
      </c>
      <c r="U446" s="49">
        <f t="shared" si="27"/>
        <v>352.34787999999998</v>
      </c>
    </row>
    <row r="447" spans="1:21" x14ac:dyDescent="0.45">
      <c r="A447" s="9">
        <v>43023</v>
      </c>
      <c r="B447" s="9">
        <v>43028</v>
      </c>
      <c r="C447" s="7" t="s">
        <v>18</v>
      </c>
      <c r="D447" s="7" t="s">
        <v>2283</v>
      </c>
      <c r="E447" s="7" t="s">
        <v>20</v>
      </c>
      <c r="F447" s="7" t="s">
        <v>21</v>
      </c>
      <c r="G447" s="7" t="s">
        <v>13</v>
      </c>
      <c r="H447" s="7" t="s">
        <v>3228</v>
      </c>
      <c r="I447" s="7">
        <v>22.72</v>
      </c>
      <c r="J447" s="7">
        <v>1</v>
      </c>
      <c r="K447" s="7">
        <v>0</v>
      </c>
      <c r="L447" s="15">
        <v>9.3152000000000008</v>
      </c>
      <c r="M447" s="19">
        <f t="shared" si="28"/>
        <v>2017</v>
      </c>
      <c r="N447" s="19">
        <f t="shared" si="25"/>
        <v>10</v>
      </c>
      <c r="O447" s="19">
        <f t="shared" si="26"/>
        <v>42</v>
      </c>
      <c r="P447" s="12">
        <f>'Furniture Label'!$B$6</f>
        <v>249479.0324058788</v>
      </c>
      <c r="Q447" s="12">
        <f>VLOOKUP(N447,'Furniture Label'!$E$1:$F$13,2,FALSE)</f>
        <v>36203.44749999998</v>
      </c>
      <c r="R447" s="12">
        <f>VLOOKUP(O447,'Furniture Label'!$H$1:$K$54,2,FALSE)</f>
        <v>11959.627500000001</v>
      </c>
      <c r="S447" s="34">
        <f>VLOOKUP(O447,'Furniture Label'!$H$1:$K$54,3,FALSE)</f>
        <v>107</v>
      </c>
      <c r="T447" s="34">
        <f>VLOOKUP(O447,'Furniture Label'!$H$1:$K$54,4,FALSE)</f>
        <v>18</v>
      </c>
      <c r="U447" s="49">
        <f t="shared" si="27"/>
        <v>352.34787999999998</v>
      </c>
    </row>
    <row r="448" spans="1:21" x14ac:dyDescent="0.45">
      <c r="A448" s="9">
        <v>43024</v>
      </c>
      <c r="B448" s="9">
        <v>43026</v>
      </c>
      <c r="C448" s="7" t="s">
        <v>18</v>
      </c>
      <c r="D448" s="7" t="s">
        <v>138</v>
      </c>
      <c r="E448" s="7" t="s">
        <v>139</v>
      </c>
      <c r="F448" s="7" t="s">
        <v>79</v>
      </c>
      <c r="G448" s="7" t="s">
        <v>13</v>
      </c>
      <c r="H448" s="7" t="s">
        <v>3228</v>
      </c>
      <c r="I448" s="7">
        <v>547.30000000000007</v>
      </c>
      <c r="J448" s="7">
        <v>13</v>
      </c>
      <c r="K448" s="7">
        <v>0</v>
      </c>
      <c r="L448" s="15">
        <v>175.13599999999997</v>
      </c>
      <c r="M448" s="19">
        <f t="shared" si="28"/>
        <v>2017</v>
      </c>
      <c r="N448" s="19">
        <f t="shared" si="25"/>
        <v>10</v>
      </c>
      <c r="O448" s="19">
        <f t="shared" si="26"/>
        <v>42</v>
      </c>
      <c r="P448" s="12">
        <f>'Furniture Label'!$B$6</f>
        <v>249479.0324058788</v>
      </c>
      <c r="Q448" s="12">
        <f>VLOOKUP(N448,'Furniture Label'!$E$1:$F$13,2,FALSE)</f>
        <v>36203.44749999998</v>
      </c>
      <c r="R448" s="12">
        <f>VLOOKUP(O448,'Furniture Label'!$H$1:$K$54,2,FALSE)</f>
        <v>11959.627500000001</v>
      </c>
      <c r="S448" s="34">
        <f>VLOOKUP(O448,'Furniture Label'!$H$1:$K$54,3,FALSE)</f>
        <v>107</v>
      </c>
      <c r="T448" s="34">
        <f>VLOOKUP(O448,'Furniture Label'!$H$1:$K$54,4,FALSE)</f>
        <v>18</v>
      </c>
      <c r="U448" s="49">
        <f t="shared" si="27"/>
        <v>352.34787999999998</v>
      </c>
    </row>
    <row r="449" spans="1:21" x14ac:dyDescent="0.45">
      <c r="A449" s="9">
        <v>43024</v>
      </c>
      <c r="B449" s="9">
        <v>43029</v>
      </c>
      <c r="C449" s="7" t="s">
        <v>18</v>
      </c>
      <c r="D449" s="7" t="s">
        <v>194</v>
      </c>
      <c r="E449" s="7" t="s">
        <v>173</v>
      </c>
      <c r="F449" s="7" t="s">
        <v>12</v>
      </c>
      <c r="G449" s="7" t="s">
        <v>13</v>
      </c>
      <c r="H449" s="7" t="s">
        <v>29</v>
      </c>
      <c r="I449" s="7">
        <v>1875.258</v>
      </c>
      <c r="J449" s="7">
        <v>7</v>
      </c>
      <c r="K449" s="7">
        <v>0.4</v>
      </c>
      <c r="L449" s="15">
        <v>-968.88329999999996</v>
      </c>
      <c r="M449" s="19">
        <f t="shared" si="28"/>
        <v>2017</v>
      </c>
      <c r="N449" s="19">
        <f t="shared" si="25"/>
        <v>10</v>
      </c>
      <c r="O449" s="19">
        <f t="shared" si="26"/>
        <v>42</v>
      </c>
      <c r="P449" s="12">
        <f>'Furniture Label'!$B$6</f>
        <v>249479.0324058788</v>
      </c>
      <c r="Q449" s="12">
        <f>VLOOKUP(N449,'Furniture Label'!$E$1:$F$13,2,FALSE)</f>
        <v>36203.44749999998</v>
      </c>
      <c r="R449" s="12">
        <f>VLOOKUP(O449,'Furniture Label'!$H$1:$K$54,2,FALSE)</f>
        <v>11959.627500000001</v>
      </c>
      <c r="S449" s="34">
        <f>VLOOKUP(O449,'Furniture Label'!$H$1:$K$54,3,FALSE)</f>
        <v>107</v>
      </c>
      <c r="T449" s="34">
        <f>VLOOKUP(O449,'Furniture Label'!$H$1:$K$54,4,FALSE)</f>
        <v>18</v>
      </c>
      <c r="U449" s="49">
        <f t="shared" si="27"/>
        <v>352.34787999999998</v>
      </c>
    </row>
    <row r="450" spans="1:21" x14ac:dyDescent="0.45">
      <c r="A450" s="9">
        <v>43027</v>
      </c>
      <c r="B450" s="9">
        <v>43031</v>
      </c>
      <c r="C450" s="7" t="s">
        <v>18</v>
      </c>
      <c r="D450" s="7" t="s">
        <v>710</v>
      </c>
      <c r="E450" s="7" t="s">
        <v>601</v>
      </c>
      <c r="F450" s="7" t="s">
        <v>79</v>
      </c>
      <c r="G450" s="7" t="s">
        <v>13</v>
      </c>
      <c r="H450" s="7" t="s">
        <v>3228</v>
      </c>
      <c r="I450" s="7">
        <v>56.56</v>
      </c>
      <c r="J450" s="7">
        <v>4</v>
      </c>
      <c r="K450" s="7">
        <v>0</v>
      </c>
      <c r="L450" s="15">
        <v>14.705600000000004</v>
      </c>
      <c r="M450" s="19">
        <f t="shared" si="28"/>
        <v>2017</v>
      </c>
      <c r="N450" s="19">
        <f t="shared" ref="N450:N513" si="29">MONTH(A450)</f>
        <v>10</v>
      </c>
      <c r="O450" s="19">
        <f t="shared" ref="O450:O513" si="30">WEEKNUM(A450)</f>
        <v>42</v>
      </c>
      <c r="P450" s="12">
        <f>'Furniture Label'!$B$6</f>
        <v>249479.0324058788</v>
      </c>
      <c r="Q450" s="12">
        <f>VLOOKUP(N450,'Furniture Label'!$E$1:$F$13,2,FALSE)</f>
        <v>36203.44749999998</v>
      </c>
      <c r="R450" s="12">
        <f>VLOOKUP(O450,'Furniture Label'!$H$1:$K$54,2,FALSE)</f>
        <v>11959.627500000001</v>
      </c>
      <c r="S450" s="34">
        <f>VLOOKUP(O450,'Furniture Label'!$H$1:$K$54,3,FALSE)</f>
        <v>107</v>
      </c>
      <c r="T450" s="34">
        <f>VLOOKUP(O450,'Furniture Label'!$H$1:$K$54,4,FALSE)</f>
        <v>18</v>
      </c>
      <c r="U450" s="49">
        <f t="shared" si="27"/>
        <v>352.34787999999998</v>
      </c>
    </row>
    <row r="451" spans="1:21" x14ac:dyDescent="0.45">
      <c r="A451" s="9">
        <v>43027</v>
      </c>
      <c r="B451" s="9">
        <v>43032</v>
      </c>
      <c r="C451" s="7" t="s">
        <v>18</v>
      </c>
      <c r="D451" s="7" t="s">
        <v>67</v>
      </c>
      <c r="E451" s="7" t="s">
        <v>20</v>
      </c>
      <c r="F451" s="7" t="s">
        <v>21</v>
      </c>
      <c r="G451" s="7" t="s">
        <v>13</v>
      </c>
      <c r="H451" s="7" t="s">
        <v>3228</v>
      </c>
      <c r="I451" s="7">
        <v>30.56</v>
      </c>
      <c r="J451" s="7">
        <v>2</v>
      </c>
      <c r="K451" s="7">
        <v>0</v>
      </c>
      <c r="L451" s="15">
        <v>10.3904</v>
      </c>
      <c r="M451" s="19">
        <f t="shared" si="28"/>
        <v>2017</v>
      </c>
      <c r="N451" s="19">
        <f t="shared" si="29"/>
        <v>10</v>
      </c>
      <c r="O451" s="19">
        <f t="shared" si="30"/>
        <v>42</v>
      </c>
      <c r="P451" s="12">
        <f>'Furniture Label'!$B$6</f>
        <v>249479.0324058788</v>
      </c>
      <c r="Q451" s="12">
        <f>VLOOKUP(N451,'Furniture Label'!$E$1:$F$13,2,FALSE)</f>
        <v>36203.44749999998</v>
      </c>
      <c r="R451" s="12">
        <f>VLOOKUP(O451,'Furniture Label'!$H$1:$K$54,2,FALSE)</f>
        <v>11959.627500000001</v>
      </c>
      <c r="S451" s="34">
        <f>VLOOKUP(O451,'Furniture Label'!$H$1:$K$54,3,FALSE)</f>
        <v>107</v>
      </c>
      <c r="T451" s="34">
        <f>VLOOKUP(O451,'Furniture Label'!$H$1:$K$54,4,FALSE)</f>
        <v>18</v>
      </c>
      <c r="U451" s="49">
        <f t="shared" ref="U451:U514" si="31">AVERAGEIF($O:$O,O451,$I:$I)</f>
        <v>352.34787999999998</v>
      </c>
    </row>
    <row r="452" spans="1:21" x14ac:dyDescent="0.45">
      <c r="A452" s="9">
        <v>43027</v>
      </c>
      <c r="B452" s="9">
        <v>43032</v>
      </c>
      <c r="C452" s="7" t="s">
        <v>18</v>
      </c>
      <c r="D452" s="7" t="s">
        <v>67</v>
      </c>
      <c r="E452" s="7" t="s">
        <v>20</v>
      </c>
      <c r="F452" s="7" t="s">
        <v>21</v>
      </c>
      <c r="G452" s="7" t="s">
        <v>13</v>
      </c>
      <c r="H452" s="7" t="s">
        <v>29</v>
      </c>
      <c r="I452" s="7">
        <v>24.368000000000002</v>
      </c>
      <c r="J452" s="7">
        <v>2</v>
      </c>
      <c r="K452" s="7">
        <v>0.2</v>
      </c>
      <c r="L452" s="15">
        <v>-3.3506000000000018</v>
      </c>
      <c r="M452" s="19">
        <f t="shared" si="28"/>
        <v>2017</v>
      </c>
      <c r="N452" s="19">
        <f t="shared" si="29"/>
        <v>10</v>
      </c>
      <c r="O452" s="19">
        <f t="shared" si="30"/>
        <v>42</v>
      </c>
      <c r="P452" s="12">
        <f>'Furniture Label'!$B$6</f>
        <v>249479.0324058788</v>
      </c>
      <c r="Q452" s="12">
        <f>VLOOKUP(N452,'Furniture Label'!$E$1:$F$13,2,FALSE)</f>
        <v>36203.44749999998</v>
      </c>
      <c r="R452" s="12">
        <f>VLOOKUP(O452,'Furniture Label'!$H$1:$K$54,2,FALSE)</f>
        <v>11959.627500000001</v>
      </c>
      <c r="S452" s="34">
        <f>VLOOKUP(O452,'Furniture Label'!$H$1:$K$54,3,FALSE)</f>
        <v>107</v>
      </c>
      <c r="T452" s="34">
        <f>VLOOKUP(O452,'Furniture Label'!$H$1:$K$54,4,FALSE)</f>
        <v>18</v>
      </c>
      <c r="U452" s="49">
        <f t="shared" si="31"/>
        <v>352.34787999999998</v>
      </c>
    </row>
    <row r="453" spans="1:21" x14ac:dyDescent="0.45">
      <c r="A453" s="9">
        <v>43027</v>
      </c>
      <c r="B453" s="9">
        <v>43031</v>
      </c>
      <c r="C453" s="7" t="s">
        <v>9</v>
      </c>
      <c r="D453" s="7" t="s">
        <v>156</v>
      </c>
      <c r="E453" s="7" t="s">
        <v>110</v>
      </c>
      <c r="F453" s="7" t="s">
        <v>55</v>
      </c>
      <c r="G453" s="7" t="s">
        <v>13</v>
      </c>
      <c r="H453" s="7" t="s">
        <v>29</v>
      </c>
      <c r="I453" s="7">
        <v>91.275000000000006</v>
      </c>
      <c r="J453" s="7">
        <v>1</v>
      </c>
      <c r="K453" s="7">
        <v>0.5</v>
      </c>
      <c r="L453" s="15">
        <v>-67.543499999999995</v>
      </c>
      <c r="M453" s="19">
        <f t="shared" si="28"/>
        <v>2017</v>
      </c>
      <c r="N453" s="19">
        <f t="shared" si="29"/>
        <v>10</v>
      </c>
      <c r="O453" s="19">
        <f t="shared" si="30"/>
        <v>42</v>
      </c>
      <c r="P453" s="12">
        <f>'Furniture Label'!$B$6</f>
        <v>249479.0324058788</v>
      </c>
      <c r="Q453" s="12">
        <f>VLOOKUP(N453,'Furniture Label'!$E$1:$F$13,2,FALSE)</f>
        <v>36203.44749999998</v>
      </c>
      <c r="R453" s="12">
        <f>VLOOKUP(O453,'Furniture Label'!$H$1:$K$54,2,FALSE)</f>
        <v>11959.627500000001</v>
      </c>
      <c r="S453" s="34">
        <f>VLOOKUP(O453,'Furniture Label'!$H$1:$K$54,3,FALSE)</f>
        <v>107</v>
      </c>
      <c r="T453" s="34">
        <f>VLOOKUP(O453,'Furniture Label'!$H$1:$K$54,4,FALSE)</f>
        <v>18</v>
      </c>
      <c r="U453" s="49">
        <f t="shared" si="31"/>
        <v>352.34787999999998</v>
      </c>
    </row>
    <row r="454" spans="1:21" x14ac:dyDescent="0.45">
      <c r="A454" s="9">
        <v>43027</v>
      </c>
      <c r="B454" s="9">
        <v>43032</v>
      </c>
      <c r="C454" s="7" t="s">
        <v>9</v>
      </c>
      <c r="D454" s="7" t="s">
        <v>2958</v>
      </c>
      <c r="E454" s="7" t="s">
        <v>54</v>
      </c>
      <c r="F454" s="7" t="s">
        <v>55</v>
      </c>
      <c r="G454" s="7" t="s">
        <v>13</v>
      </c>
      <c r="H454" s="7" t="s">
        <v>14</v>
      </c>
      <c r="I454" s="7">
        <v>328.39919999999995</v>
      </c>
      <c r="J454" s="7">
        <v>3</v>
      </c>
      <c r="K454" s="7">
        <v>0.32</v>
      </c>
      <c r="L454" s="15">
        <v>-91.758599999999973</v>
      </c>
      <c r="M454" s="19">
        <f t="shared" si="28"/>
        <v>2017</v>
      </c>
      <c r="N454" s="19">
        <f t="shared" si="29"/>
        <v>10</v>
      </c>
      <c r="O454" s="19">
        <f t="shared" si="30"/>
        <v>42</v>
      </c>
      <c r="P454" s="12">
        <f>'Furniture Label'!$B$6</f>
        <v>249479.0324058788</v>
      </c>
      <c r="Q454" s="12">
        <f>VLOOKUP(N454,'Furniture Label'!$E$1:$F$13,2,FALSE)</f>
        <v>36203.44749999998</v>
      </c>
      <c r="R454" s="12">
        <f>VLOOKUP(O454,'Furniture Label'!$H$1:$K$54,2,FALSE)</f>
        <v>11959.627500000001</v>
      </c>
      <c r="S454" s="34">
        <f>VLOOKUP(O454,'Furniture Label'!$H$1:$K$54,3,FALSE)</f>
        <v>107</v>
      </c>
      <c r="T454" s="34">
        <f>VLOOKUP(O454,'Furniture Label'!$H$1:$K$54,4,FALSE)</f>
        <v>18</v>
      </c>
      <c r="U454" s="49">
        <f t="shared" si="31"/>
        <v>352.34787999999998</v>
      </c>
    </row>
    <row r="455" spans="1:21" x14ac:dyDescent="0.45">
      <c r="A455" s="9">
        <v>43028</v>
      </c>
      <c r="B455" s="9">
        <v>43032</v>
      </c>
      <c r="C455" s="7" t="s">
        <v>18</v>
      </c>
      <c r="D455" s="7" t="s">
        <v>395</v>
      </c>
      <c r="E455" s="7" t="s">
        <v>249</v>
      </c>
      <c r="F455" s="7" t="s">
        <v>79</v>
      </c>
      <c r="G455" s="7" t="s">
        <v>13</v>
      </c>
      <c r="H455" s="7" t="s">
        <v>29</v>
      </c>
      <c r="I455" s="7">
        <v>284.36399999999998</v>
      </c>
      <c r="J455" s="7">
        <v>2</v>
      </c>
      <c r="K455" s="7">
        <v>0.4</v>
      </c>
      <c r="L455" s="15">
        <v>-75.830400000000054</v>
      </c>
      <c r="M455" s="19">
        <f t="shared" si="28"/>
        <v>2017</v>
      </c>
      <c r="N455" s="19">
        <f t="shared" si="29"/>
        <v>10</v>
      </c>
      <c r="O455" s="19">
        <f t="shared" si="30"/>
        <v>42</v>
      </c>
      <c r="P455" s="12">
        <f>'Furniture Label'!$B$6</f>
        <v>249479.0324058788</v>
      </c>
      <c r="Q455" s="12">
        <f>VLOOKUP(N455,'Furniture Label'!$E$1:$F$13,2,FALSE)</f>
        <v>36203.44749999998</v>
      </c>
      <c r="R455" s="12">
        <f>VLOOKUP(O455,'Furniture Label'!$H$1:$K$54,2,FALSE)</f>
        <v>11959.627500000001</v>
      </c>
      <c r="S455" s="34">
        <f>VLOOKUP(O455,'Furniture Label'!$H$1:$K$54,3,FALSE)</f>
        <v>107</v>
      </c>
      <c r="T455" s="34">
        <f>VLOOKUP(O455,'Furniture Label'!$H$1:$K$54,4,FALSE)</f>
        <v>18</v>
      </c>
      <c r="U455" s="49">
        <f t="shared" si="31"/>
        <v>352.34787999999998</v>
      </c>
    </row>
    <row r="456" spans="1:21" x14ac:dyDescent="0.45">
      <c r="A456" s="9">
        <v>43028</v>
      </c>
      <c r="B456" s="9">
        <v>43028</v>
      </c>
      <c r="C456" s="7" t="s">
        <v>9</v>
      </c>
      <c r="D456" s="7" t="s">
        <v>729</v>
      </c>
      <c r="E456" s="7" t="s">
        <v>28</v>
      </c>
      <c r="F456" s="7" t="s">
        <v>12</v>
      </c>
      <c r="G456" s="7" t="s">
        <v>13</v>
      </c>
      <c r="H456" s="7" t="s">
        <v>3228</v>
      </c>
      <c r="I456" s="7">
        <v>43.936000000000007</v>
      </c>
      <c r="J456" s="7">
        <v>4</v>
      </c>
      <c r="K456" s="7">
        <v>0.2</v>
      </c>
      <c r="L456" s="15">
        <v>6.0411999999999964</v>
      </c>
      <c r="M456" s="19">
        <f t="shared" si="28"/>
        <v>2017</v>
      </c>
      <c r="N456" s="19">
        <f t="shared" si="29"/>
        <v>10</v>
      </c>
      <c r="O456" s="19">
        <f t="shared" si="30"/>
        <v>42</v>
      </c>
      <c r="P456" s="12">
        <f>'Furniture Label'!$B$6</f>
        <v>249479.0324058788</v>
      </c>
      <c r="Q456" s="12">
        <f>VLOOKUP(N456,'Furniture Label'!$E$1:$F$13,2,FALSE)</f>
        <v>36203.44749999998</v>
      </c>
      <c r="R456" s="12">
        <f>VLOOKUP(O456,'Furniture Label'!$H$1:$K$54,2,FALSE)</f>
        <v>11959.627500000001</v>
      </c>
      <c r="S456" s="34">
        <f>VLOOKUP(O456,'Furniture Label'!$H$1:$K$54,3,FALSE)</f>
        <v>107</v>
      </c>
      <c r="T456" s="34">
        <f>VLOOKUP(O456,'Furniture Label'!$H$1:$K$54,4,FALSE)</f>
        <v>18</v>
      </c>
      <c r="U456" s="49">
        <f t="shared" si="31"/>
        <v>352.34787999999998</v>
      </c>
    </row>
    <row r="457" spans="1:21" x14ac:dyDescent="0.45">
      <c r="A457" s="9">
        <v>43029</v>
      </c>
      <c r="B457" s="9">
        <v>43034</v>
      </c>
      <c r="C457" s="7" t="s">
        <v>52</v>
      </c>
      <c r="D457" s="7" t="s">
        <v>851</v>
      </c>
      <c r="E457" s="7" t="s">
        <v>28</v>
      </c>
      <c r="F457" s="7" t="s">
        <v>12</v>
      </c>
      <c r="G457" s="7" t="s">
        <v>13</v>
      </c>
      <c r="H457" s="7" t="s">
        <v>3226</v>
      </c>
      <c r="I457" s="7">
        <v>683.95200000000011</v>
      </c>
      <c r="J457" s="7">
        <v>3</v>
      </c>
      <c r="K457" s="7">
        <v>0.2</v>
      </c>
      <c r="L457" s="15">
        <v>42.746999999999986</v>
      </c>
      <c r="M457" s="19">
        <f t="shared" si="28"/>
        <v>2017</v>
      </c>
      <c r="N457" s="19">
        <f t="shared" si="29"/>
        <v>10</v>
      </c>
      <c r="O457" s="19">
        <f t="shared" si="30"/>
        <v>42</v>
      </c>
      <c r="P457" s="12">
        <f>'Furniture Label'!$B$6</f>
        <v>249479.0324058788</v>
      </c>
      <c r="Q457" s="12">
        <f>VLOOKUP(N457,'Furniture Label'!$E$1:$F$13,2,FALSE)</f>
        <v>36203.44749999998</v>
      </c>
      <c r="R457" s="12">
        <f>VLOOKUP(O457,'Furniture Label'!$H$1:$K$54,2,FALSE)</f>
        <v>11959.627500000001</v>
      </c>
      <c r="S457" s="34">
        <f>VLOOKUP(O457,'Furniture Label'!$H$1:$K$54,3,FALSE)</f>
        <v>107</v>
      </c>
      <c r="T457" s="34">
        <f>VLOOKUP(O457,'Furniture Label'!$H$1:$K$54,4,FALSE)</f>
        <v>18</v>
      </c>
      <c r="U457" s="49">
        <f t="shared" si="31"/>
        <v>352.34787999999998</v>
      </c>
    </row>
    <row r="458" spans="1:21" x14ac:dyDescent="0.45">
      <c r="A458" s="9">
        <v>43029</v>
      </c>
      <c r="B458" s="9">
        <v>43034</v>
      </c>
      <c r="C458" s="7" t="s">
        <v>52</v>
      </c>
      <c r="D458" s="7" t="s">
        <v>851</v>
      </c>
      <c r="E458" s="7" t="s">
        <v>28</v>
      </c>
      <c r="F458" s="7" t="s">
        <v>12</v>
      </c>
      <c r="G458" s="7" t="s">
        <v>13</v>
      </c>
      <c r="H458" s="7" t="s">
        <v>3228</v>
      </c>
      <c r="I458" s="7">
        <v>45.695999999999998</v>
      </c>
      <c r="J458" s="7">
        <v>3</v>
      </c>
      <c r="K458" s="7">
        <v>0.2</v>
      </c>
      <c r="L458" s="15">
        <v>5.1407999999999916</v>
      </c>
      <c r="M458" s="19">
        <f t="shared" si="28"/>
        <v>2017</v>
      </c>
      <c r="N458" s="19">
        <f t="shared" si="29"/>
        <v>10</v>
      </c>
      <c r="O458" s="19">
        <f t="shared" si="30"/>
        <v>42</v>
      </c>
      <c r="P458" s="12">
        <f>'Furniture Label'!$B$6</f>
        <v>249479.0324058788</v>
      </c>
      <c r="Q458" s="12">
        <f>VLOOKUP(N458,'Furniture Label'!$E$1:$F$13,2,FALSE)</f>
        <v>36203.44749999998</v>
      </c>
      <c r="R458" s="12">
        <f>VLOOKUP(O458,'Furniture Label'!$H$1:$K$54,2,FALSE)</f>
        <v>11959.627500000001</v>
      </c>
      <c r="S458" s="34">
        <f>VLOOKUP(O458,'Furniture Label'!$H$1:$K$54,3,FALSE)</f>
        <v>107</v>
      </c>
      <c r="T458" s="34">
        <f>VLOOKUP(O458,'Furniture Label'!$H$1:$K$54,4,FALSE)</f>
        <v>18</v>
      </c>
      <c r="U458" s="49">
        <f t="shared" si="31"/>
        <v>352.34787999999998</v>
      </c>
    </row>
    <row r="459" spans="1:21" x14ac:dyDescent="0.45">
      <c r="A459" s="9">
        <v>43029</v>
      </c>
      <c r="B459" s="9">
        <v>43029</v>
      </c>
      <c r="C459" s="7" t="s">
        <v>52</v>
      </c>
      <c r="D459" s="7" t="s">
        <v>1978</v>
      </c>
      <c r="E459" s="7" t="s">
        <v>321</v>
      </c>
      <c r="F459" s="7" t="s">
        <v>55</v>
      </c>
      <c r="G459" s="7" t="s">
        <v>13</v>
      </c>
      <c r="H459" s="7" t="s">
        <v>29</v>
      </c>
      <c r="I459" s="7">
        <v>262.11</v>
      </c>
      <c r="J459" s="7">
        <v>1</v>
      </c>
      <c r="K459" s="7">
        <v>0</v>
      </c>
      <c r="L459" s="15">
        <v>62.906399999999991</v>
      </c>
      <c r="M459" s="19">
        <f t="shared" si="28"/>
        <v>2017</v>
      </c>
      <c r="N459" s="19">
        <f t="shared" si="29"/>
        <v>10</v>
      </c>
      <c r="O459" s="19">
        <f t="shared" si="30"/>
        <v>42</v>
      </c>
      <c r="P459" s="12">
        <f>'Furniture Label'!$B$6</f>
        <v>249479.0324058788</v>
      </c>
      <c r="Q459" s="12">
        <f>VLOOKUP(N459,'Furniture Label'!$E$1:$F$13,2,FALSE)</f>
        <v>36203.44749999998</v>
      </c>
      <c r="R459" s="12">
        <f>VLOOKUP(O459,'Furniture Label'!$H$1:$K$54,2,FALSE)</f>
        <v>11959.627500000001</v>
      </c>
      <c r="S459" s="34">
        <f>VLOOKUP(O459,'Furniture Label'!$H$1:$K$54,3,FALSE)</f>
        <v>107</v>
      </c>
      <c r="T459" s="34">
        <f>VLOOKUP(O459,'Furniture Label'!$H$1:$K$54,4,FALSE)</f>
        <v>18</v>
      </c>
      <c r="U459" s="49">
        <f t="shared" si="31"/>
        <v>352.34787999999998</v>
      </c>
    </row>
    <row r="460" spans="1:21" x14ac:dyDescent="0.45">
      <c r="A460" s="9">
        <v>43029</v>
      </c>
      <c r="B460" s="9">
        <v>43030</v>
      </c>
      <c r="C460" s="7" t="s">
        <v>18</v>
      </c>
      <c r="D460" s="7" t="s">
        <v>164</v>
      </c>
      <c r="E460" s="7" t="s">
        <v>212</v>
      </c>
      <c r="F460" s="7" t="s">
        <v>21</v>
      </c>
      <c r="G460" s="7" t="s">
        <v>13</v>
      </c>
      <c r="H460" s="7" t="s">
        <v>3226</v>
      </c>
      <c r="I460" s="7">
        <v>478.48</v>
      </c>
      <c r="J460" s="7">
        <v>2</v>
      </c>
      <c r="K460" s="7">
        <v>0.2</v>
      </c>
      <c r="L460" s="15">
        <v>47.848000000000013</v>
      </c>
      <c r="M460" s="19">
        <f t="shared" si="28"/>
        <v>2017</v>
      </c>
      <c r="N460" s="19">
        <f t="shared" si="29"/>
        <v>10</v>
      </c>
      <c r="O460" s="19">
        <f t="shared" si="30"/>
        <v>42</v>
      </c>
      <c r="P460" s="12">
        <f>'Furniture Label'!$B$6</f>
        <v>249479.0324058788</v>
      </c>
      <c r="Q460" s="12">
        <f>VLOOKUP(N460,'Furniture Label'!$E$1:$F$13,2,FALSE)</f>
        <v>36203.44749999998</v>
      </c>
      <c r="R460" s="12">
        <f>VLOOKUP(O460,'Furniture Label'!$H$1:$K$54,2,FALSE)</f>
        <v>11959.627500000001</v>
      </c>
      <c r="S460" s="34">
        <f>VLOOKUP(O460,'Furniture Label'!$H$1:$K$54,3,FALSE)</f>
        <v>107</v>
      </c>
      <c r="T460" s="34">
        <f>VLOOKUP(O460,'Furniture Label'!$H$1:$K$54,4,FALSE)</f>
        <v>18</v>
      </c>
      <c r="U460" s="49">
        <f t="shared" si="31"/>
        <v>352.34787999999998</v>
      </c>
    </row>
    <row r="461" spans="1:21" x14ac:dyDescent="0.45">
      <c r="A461" s="9">
        <v>43030</v>
      </c>
      <c r="B461" s="9">
        <v>43035</v>
      </c>
      <c r="C461" s="7" t="s">
        <v>18</v>
      </c>
      <c r="D461" s="7" t="s">
        <v>1972</v>
      </c>
      <c r="E461" s="7" t="s">
        <v>212</v>
      </c>
      <c r="F461" s="7" t="s">
        <v>21</v>
      </c>
      <c r="G461" s="7" t="s">
        <v>13</v>
      </c>
      <c r="H461" s="7" t="s">
        <v>29</v>
      </c>
      <c r="I461" s="7">
        <v>177.22499999999999</v>
      </c>
      <c r="J461" s="7">
        <v>5</v>
      </c>
      <c r="K461" s="7">
        <v>0.5</v>
      </c>
      <c r="L461" s="15">
        <v>-120.51299999999998</v>
      </c>
      <c r="M461" s="19">
        <f t="shared" si="28"/>
        <v>2017</v>
      </c>
      <c r="N461" s="19">
        <f t="shared" si="29"/>
        <v>10</v>
      </c>
      <c r="O461" s="19">
        <f t="shared" si="30"/>
        <v>43</v>
      </c>
      <c r="P461" s="12">
        <f>'Furniture Label'!$B$6</f>
        <v>249479.0324058788</v>
      </c>
      <c r="Q461" s="12">
        <f>VLOOKUP(N461,'Furniture Label'!$E$1:$F$13,2,FALSE)</f>
        <v>36203.44749999998</v>
      </c>
      <c r="R461" s="12">
        <f>VLOOKUP(O461,'Furniture Label'!$H$1:$K$54,2,FALSE)</f>
        <v>7478.4009999999998</v>
      </c>
      <c r="S461" s="34">
        <f>VLOOKUP(O461,'Furniture Label'!$H$1:$K$54,3,FALSE)</f>
        <v>107</v>
      </c>
      <c r="T461" s="34">
        <f>VLOOKUP(O461,'Furniture Label'!$H$1:$K$54,4,FALSE)</f>
        <v>17</v>
      </c>
      <c r="U461" s="49">
        <f t="shared" si="31"/>
        <v>299.78376923076928</v>
      </c>
    </row>
    <row r="462" spans="1:21" x14ac:dyDescent="0.45">
      <c r="A462" s="9">
        <v>43030</v>
      </c>
      <c r="B462" s="9">
        <v>43030</v>
      </c>
      <c r="C462" s="7" t="s">
        <v>9</v>
      </c>
      <c r="D462" s="7" t="s">
        <v>2865</v>
      </c>
      <c r="E462" s="7" t="s">
        <v>321</v>
      </c>
      <c r="F462" s="7" t="s">
        <v>55</v>
      </c>
      <c r="G462" s="7" t="s">
        <v>13</v>
      </c>
      <c r="H462" s="7" t="s">
        <v>29</v>
      </c>
      <c r="I462" s="7">
        <v>248.98</v>
      </c>
      <c r="J462" s="7">
        <v>2</v>
      </c>
      <c r="K462" s="7">
        <v>0</v>
      </c>
      <c r="L462" s="15">
        <v>54.775599999999997</v>
      </c>
      <c r="M462" s="19">
        <f t="shared" si="28"/>
        <v>2017</v>
      </c>
      <c r="N462" s="19">
        <f t="shared" si="29"/>
        <v>10</v>
      </c>
      <c r="O462" s="19">
        <f t="shared" si="30"/>
        <v>43</v>
      </c>
      <c r="P462" s="12">
        <f>'Furniture Label'!$B$6</f>
        <v>249479.0324058788</v>
      </c>
      <c r="Q462" s="12">
        <f>VLOOKUP(N462,'Furniture Label'!$E$1:$F$13,2,FALSE)</f>
        <v>36203.44749999998</v>
      </c>
      <c r="R462" s="12">
        <f>VLOOKUP(O462,'Furniture Label'!$H$1:$K$54,2,FALSE)</f>
        <v>7478.4009999999998</v>
      </c>
      <c r="S462" s="34">
        <f>VLOOKUP(O462,'Furniture Label'!$H$1:$K$54,3,FALSE)</f>
        <v>107</v>
      </c>
      <c r="T462" s="34">
        <f>VLOOKUP(O462,'Furniture Label'!$H$1:$K$54,4,FALSE)</f>
        <v>17</v>
      </c>
      <c r="U462" s="49">
        <f t="shared" si="31"/>
        <v>299.78376923076928</v>
      </c>
    </row>
    <row r="463" spans="1:21" x14ac:dyDescent="0.45">
      <c r="A463" s="9">
        <v>43030</v>
      </c>
      <c r="B463" s="9">
        <v>43032</v>
      </c>
      <c r="C463" s="7" t="s">
        <v>9</v>
      </c>
      <c r="D463" s="7" t="s">
        <v>2260</v>
      </c>
      <c r="E463" s="7" t="s">
        <v>228</v>
      </c>
      <c r="F463" s="7" t="s">
        <v>21</v>
      </c>
      <c r="G463" s="7" t="s">
        <v>13</v>
      </c>
      <c r="H463" s="7" t="s">
        <v>3226</v>
      </c>
      <c r="I463" s="7">
        <v>579.13599999999997</v>
      </c>
      <c r="J463" s="7">
        <v>4</v>
      </c>
      <c r="K463" s="7">
        <v>0.2</v>
      </c>
      <c r="L463" s="15">
        <v>-28.95679999999993</v>
      </c>
      <c r="M463" s="19">
        <f t="shared" si="28"/>
        <v>2017</v>
      </c>
      <c r="N463" s="19">
        <f t="shared" si="29"/>
        <v>10</v>
      </c>
      <c r="O463" s="19">
        <f t="shared" si="30"/>
        <v>43</v>
      </c>
      <c r="P463" s="12">
        <f>'Furniture Label'!$B$6</f>
        <v>249479.0324058788</v>
      </c>
      <c r="Q463" s="12">
        <f>VLOOKUP(N463,'Furniture Label'!$E$1:$F$13,2,FALSE)</f>
        <v>36203.44749999998</v>
      </c>
      <c r="R463" s="12">
        <f>VLOOKUP(O463,'Furniture Label'!$H$1:$K$54,2,FALSE)</f>
        <v>7478.4009999999998</v>
      </c>
      <c r="S463" s="34">
        <f>VLOOKUP(O463,'Furniture Label'!$H$1:$K$54,3,FALSE)</f>
        <v>107</v>
      </c>
      <c r="T463" s="34">
        <f>VLOOKUP(O463,'Furniture Label'!$H$1:$K$54,4,FALSE)</f>
        <v>17</v>
      </c>
      <c r="U463" s="49">
        <f t="shared" si="31"/>
        <v>299.78376923076928</v>
      </c>
    </row>
    <row r="464" spans="1:21" x14ac:dyDescent="0.45">
      <c r="A464" s="9">
        <v>43031</v>
      </c>
      <c r="B464" s="9">
        <v>43037</v>
      </c>
      <c r="C464" s="7" t="s">
        <v>18</v>
      </c>
      <c r="D464" s="7" t="s">
        <v>197</v>
      </c>
      <c r="E464" s="7" t="s">
        <v>139</v>
      </c>
      <c r="F464" s="7" t="s">
        <v>79</v>
      </c>
      <c r="G464" s="7" t="s">
        <v>13</v>
      </c>
      <c r="H464" s="7" t="s">
        <v>3228</v>
      </c>
      <c r="I464" s="7">
        <v>69.08</v>
      </c>
      <c r="J464" s="7">
        <v>11</v>
      </c>
      <c r="K464" s="7">
        <v>0</v>
      </c>
      <c r="L464" s="15">
        <v>29.013600000000004</v>
      </c>
      <c r="M464" s="19">
        <f t="shared" si="28"/>
        <v>2017</v>
      </c>
      <c r="N464" s="19">
        <f t="shared" si="29"/>
        <v>10</v>
      </c>
      <c r="O464" s="19">
        <f t="shared" si="30"/>
        <v>43</v>
      </c>
      <c r="P464" s="12">
        <f>'Furniture Label'!$B$6</f>
        <v>249479.0324058788</v>
      </c>
      <c r="Q464" s="12">
        <f>VLOOKUP(N464,'Furniture Label'!$E$1:$F$13,2,FALSE)</f>
        <v>36203.44749999998</v>
      </c>
      <c r="R464" s="12">
        <f>VLOOKUP(O464,'Furniture Label'!$H$1:$K$54,2,FALSE)</f>
        <v>7478.4009999999998</v>
      </c>
      <c r="S464" s="34">
        <f>VLOOKUP(O464,'Furniture Label'!$H$1:$K$54,3,FALSE)</f>
        <v>107</v>
      </c>
      <c r="T464" s="34">
        <f>VLOOKUP(O464,'Furniture Label'!$H$1:$K$54,4,FALSE)</f>
        <v>17</v>
      </c>
      <c r="U464" s="49">
        <f t="shared" si="31"/>
        <v>299.78376923076928</v>
      </c>
    </row>
    <row r="465" spans="1:21" x14ac:dyDescent="0.45">
      <c r="A465" s="9">
        <v>43031</v>
      </c>
      <c r="B465" s="9">
        <v>43032</v>
      </c>
      <c r="C465" s="7" t="s">
        <v>18</v>
      </c>
      <c r="D465" s="7" t="s">
        <v>2817</v>
      </c>
      <c r="E465" s="7" t="s">
        <v>677</v>
      </c>
      <c r="F465" s="7" t="s">
        <v>79</v>
      </c>
      <c r="G465" s="7" t="s">
        <v>13</v>
      </c>
      <c r="H465" s="7" t="s">
        <v>29</v>
      </c>
      <c r="I465" s="7">
        <v>240.744</v>
      </c>
      <c r="J465" s="7">
        <v>4</v>
      </c>
      <c r="K465" s="7">
        <v>0.3</v>
      </c>
      <c r="L465" s="15">
        <v>-13.756799999999984</v>
      </c>
      <c r="M465" s="19">
        <f t="shared" si="28"/>
        <v>2017</v>
      </c>
      <c r="N465" s="19">
        <f t="shared" si="29"/>
        <v>10</v>
      </c>
      <c r="O465" s="19">
        <f t="shared" si="30"/>
        <v>43</v>
      </c>
      <c r="P465" s="12">
        <f>'Furniture Label'!$B$6</f>
        <v>249479.0324058788</v>
      </c>
      <c r="Q465" s="12">
        <f>VLOOKUP(N465,'Furniture Label'!$E$1:$F$13,2,FALSE)</f>
        <v>36203.44749999998</v>
      </c>
      <c r="R465" s="12">
        <f>VLOOKUP(O465,'Furniture Label'!$H$1:$K$54,2,FALSE)</f>
        <v>7478.4009999999998</v>
      </c>
      <c r="S465" s="34">
        <f>VLOOKUP(O465,'Furniture Label'!$H$1:$K$54,3,FALSE)</f>
        <v>107</v>
      </c>
      <c r="T465" s="34">
        <f>VLOOKUP(O465,'Furniture Label'!$H$1:$K$54,4,FALSE)</f>
        <v>17</v>
      </c>
      <c r="U465" s="49">
        <f t="shared" si="31"/>
        <v>299.78376923076928</v>
      </c>
    </row>
    <row r="466" spans="1:21" x14ac:dyDescent="0.45">
      <c r="A466" s="9">
        <v>43031</v>
      </c>
      <c r="B466" s="9">
        <v>43032</v>
      </c>
      <c r="C466" s="7" t="s">
        <v>18</v>
      </c>
      <c r="D466" s="7" t="s">
        <v>2817</v>
      </c>
      <c r="E466" s="7" t="s">
        <v>677</v>
      </c>
      <c r="F466" s="7" t="s">
        <v>79</v>
      </c>
      <c r="G466" s="7" t="s">
        <v>13</v>
      </c>
      <c r="H466" s="7" t="s">
        <v>3228</v>
      </c>
      <c r="I466" s="7">
        <v>35</v>
      </c>
      <c r="J466" s="7">
        <v>4</v>
      </c>
      <c r="K466" s="7">
        <v>0</v>
      </c>
      <c r="L466" s="15">
        <v>14.700000000000003</v>
      </c>
      <c r="M466" s="19">
        <f t="shared" si="28"/>
        <v>2017</v>
      </c>
      <c r="N466" s="19">
        <f t="shared" si="29"/>
        <v>10</v>
      </c>
      <c r="O466" s="19">
        <f t="shared" si="30"/>
        <v>43</v>
      </c>
      <c r="P466" s="12">
        <f>'Furniture Label'!$B$6</f>
        <v>249479.0324058788</v>
      </c>
      <c r="Q466" s="12">
        <f>VLOOKUP(N466,'Furniture Label'!$E$1:$F$13,2,FALSE)</f>
        <v>36203.44749999998</v>
      </c>
      <c r="R466" s="12">
        <f>VLOOKUP(O466,'Furniture Label'!$H$1:$K$54,2,FALSE)</f>
        <v>7478.4009999999998</v>
      </c>
      <c r="S466" s="34">
        <f>VLOOKUP(O466,'Furniture Label'!$H$1:$K$54,3,FALSE)</f>
        <v>107</v>
      </c>
      <c r="T466" s="34">
        <f>VLOOKUP(O466,'Furniture Label'!$H$1:$K$54,4,FALSE)</f>
        <v>17</v>
      </c>
      <c r="U466" s="49">
        <f t="shared" si="31"/>
        <v>299.78376923076928</v>
      </c>
    </row>
    <row r="467" spans="1:21" x14ac:dyDescent="0.45">
      <c r="A467" s="9">
        <v>43031</v>
      </c>
      <c r="B467" s="9">
        <v>43032</v>
      </c>
      <c r="C467" s="7" t="s">
        <v>18</v>
      </c>
      <c r="D467" s="7" t="s">
        <v>2817</v>
      </c>
      <c r="E467" s="7" t="s">
        <v>677</v>
      </c>
      <c r="F467" s="7" t="s">
        <v>79</v>
      </c>
      <c r="G467" s="7" t="s">
        <v>13</v>
      </c>
      <c r="H467" s="7" t="s">
        <v>3228</v>
      </c>
      <c r="I467" s="7">
        <v>210.68</v>
      </c>
      <c r="J467" s="7">
        <v>2</v>
      </c>
      <c r="K467" s="7">
        <v>0</v>
      </c>
      <c r="L467" s="15">
        <v>50.563199999999995</v>
      </c>
      <c r="M467" s="19">
        <f t="shared" si="28"/>
        <v>2017</v>
      </c>
      <c r="N467" s="19">
        <f t="shared" si="29"/>
        <v>10</v>
      </c>
      <c r="O467" s="19">
        <f t="shared" si="30"/>
        <v>43</v>
      </c>
      <c r="P467" s="12">
        <f>'Furniture Label'!$B$6</f>
        <v>249479.0324058788</v>
      </c>
      <c r="Q467" s="12">
        <f>VLOOKUP(N467,'Furniture Label'!$E$1:$F$13,2,FALSE)</f>
        <v>36203.44749999998</v>
      </c>
      <c r="R467" s="12">
        <f>VLOOKUP(O467,'Furniture Label'!$H$1:$K$54,2,FALSE)</f>
        <v>7478.4009999999998</v>
      </c>
      <c r="S467" s="34">
        <f>VLOOKUP(O467,'Furniture Label'!$H$1:$K$54,3,FALSE)</f>
        <v>107</v>
      </c>
      <c r="T467" s="34">
        <f>VLOOKUP(O467,'Furniture Label'!$H$1:$K$54,4,FALSE)</f>
        <v>17</v>
      </c>
      <c r="U467" s="49">
        <f t="shared" si="31"/>
        <v>299.78376923076928</v>
      </c>
    </row>
    <row r="468" spans="1:21" x14ac:dyDescent="0.45">
      <c r="A468" s="9">
        <v>43031</v>
      </c>
      <c r="B468" s="9">
        <v>43032</v>
      </c>
      <c r="C468" s="7" t="s">
        <v>18</v>
      </c>
      <c r="D468" s="7" t="s">
        <v>2817</v>
      </c>
      <c r="E468" s="7" t="s">
        <v>677</v>
      </c>
      <c r="F468" s="7" t="s">
        <v>79</v>
      </c>
      <c r="G468" s="7" t="s">
        <v>13</v>
      </c>
      <c r="H468" s="7" t="s">
        <v>29</v>
      </c>
      <c r="I468" s="7">
        <v>637.89599999999996</v>
      </c>
      <c r="J468" s="7">
        <v>3</v>
      </c>
      <c r="K468" s="7">
        <v>0.3</v>
      </c>
      <c r="L468" s="15">
        <v>-127.57919999999996</v>
      </c>
      <c r="M468" s="19">
        <f t="shared" si="28"/>
        <v>2017</v>
      </c>
      <c r="N468" s="19">
        <f t="shared" si="29"/>
        <v>10</v>
      </c>
      <c r="O468" s="19">
        <f t="shared" si="30"/>
        <v>43</v>
      </c>
      <c r="P468" s="12">
        <f>'Furniture Label'!$B$6</f>
        <v>249479.0324058788</v>
      </c>
      <c r="Q468" s="12">
        <f>VLOOKUP(N468,'Furniture Label'!$E$1:$F$13,2,FALSE)</f>
        <v>36203.44749999998</v>
      </c>
      <c r="R468" s="12">
        <f>VLOOKUP(O468,'Furniture Label'!$H$1:$K$54,2,FALSE)</f>
        <v>7478.4009999999998</v>
      </c>
      <c r="S468" s="34">
        <f>VLOOKUP(O468,'Furniture Label'!$H$1:$K$54,3,FALSE)</f>
        <v>107</v>
      </c>
      <c r="T468" s="34">
        <f>VLOOKUP(O468,'Furniture Label'!$H$1:$K$54,4,FALSE)</f>
        <v>17</v>
      </c>
      <c r="U468" s="49">
        <f t="shared" si="31"/>
        <v>299.78376923076928</v>
      </c>
    </row>
    <row r="469" spans="1:21" x14ac:dyDescent="0.45">
      <c r="A469" s="9">
        <v>43032</v>
      </c>
      <c r="B469" s="9">
        <v>43034</v>
      </c>
      <c r="C469" s="7" t="s">
        <v>9</v>
      </c>
      <c r="D469" s="7" t="s">
        <v>3186</v>
      </c>
      <c r="E469" s="7" t="s">
        <v>54</v>
      </c>
      <c r="F469" s="7" t="s">
        <v>55</v>
      </c>
      <c r="G469" s="7" t="s">
        <v>13</v>
      </c>
      <c r="H469" s="7" t="s">
        <v>29</v>
      </c>
      <c r="I469" s="7">
        <v>517.40500000000009</v>
      </c>
      <c r="J469" s="7">
        <v>5</v>
      </c>
      <c r="K469" s="7">
        <v>0.3</v>
      </c>
      <c r="L469" s="15">
        <v>-81.306500000000028</v>
      </c>
      <c r="M469" s="19">
        <f t="shared" si="28"/>
        <v>2017</v>
      </c>
      <c r="N469" s="19">
        <f t="shared" si="29"/>
        <v>10</v>
      </c>
      <c r="O469" s="19">
        <f t="shared" si="30"/>
        <v>43</v>
      </c>
      <c r="P469" s="12">
        <f>'Furniture Label'!$B$6</f>
        <v>249479.0324058788</v>
      </c>
      <c r="Q469" s="12">
        <f>VLOOKUP(N469,'Furniture Label'!$E$1:$F$13,2,FALSE)</f>
        <v>36203.44749999998</v>
      </c>
      <c r="R469" s="12">
        <f>VLOOKUP(O469,'Furniture Label'!$H$1:$K$54,2,FALSE)</f>
        <v>7478.4009999999998</v>
      </c>
      <c r="S469" s="34">
        <f>VLOOKUP(O469,'Furniture Label'!$H$1:$K$54,3,FALSE)</f>
        <v>107</v>
      </c>
      <c r="T469" s="34">
        <f>VLOOKUP(O469,'Furniture Label'!$H$1:$K$54,4,FALSE)</f>
        <v>17</v>
      </c>
      <c r="U469" s="49">
        <f t="shared" si="31"/>
        <v>299.78376923076928</v>
      </c>
    </row>
    <row r="470" spans="1:21" x14ac:dyDescent="0.45">
      <c r="A470" s="9">
        <v>43034</v>
      </c>
      <c r="B470" s="9">
        <v>43040</v>
      </c>
      <c r="C470" s="7" t="s">
        <v>9</v>
      </c>
      <c r="D470" s="7" t="s">
        <v>1343</v>
      </c>
      <c r="E470" s="7" t="s">
        <v>165</v>
      </c>
      <c r="F470" s="7" t="s">
        <v>12</v>
      </c>
      <c r="G470" s="7" t="s">
        <v>13</v>
      </c>
      <c r="H470" s="7" t="s">
        <v>29</v>
      </c>
      <c r="I470" s="7">
        <v>356.85</v>
      </c>
      <c r="J470" s="7">
        <v>5</v>
      </c>
      <c r="K470" s="7">
        <v>0</v>
      </c>
      <c r="L470" s="15">
        <v>60.664499999999961</v>
      </c>
      <c r="M470" s="19">
        <f t="shared" si="28"/>
        <v>2017</v>
      </c>
      <c r="N470" s="19">
        <f t="shared" si="29"/>
        <v>10</v>
      </c>
      <c r="O470" s="19">
        <f t="shared" si="30"/>
        <v>43</v>
      </c>
      <c r="P470" s="12">
        <f>'Furniture Label'!$B$6</f>
        <v>249479.0324058788</v>
      </c>
      <c r="Q470" s="12">
        <f>VLOOKUP(N470,'Furniture Label'!$E$1:$F$13,2,FALSE)</f>
        <v>36203.44749999998</v>
      </c>
      <c r="R470" s="12">
        <f>VLOOKUP(O470,'Furniture Label'!$H$1:$K$54,2,FALSE)</f>
        <v>7478.4009999999998</v>
      </c>
      <c r="S470" s="34">
        <f>VLOOKUP(O470,'Furniture Label'!$H$1:$K$54,3,FALSE)</f>
        <v>107</v>
      </c>
      <c r="T470" s="34">
        <f>VLOOKUP(O470,'Furniture Label'!$H$1:$K$54,4,FALSE)</f>
        <v>17</v>
      </c>
      <c r="U470" s="49">
        <f t="shared" si="31"/>
        <v>299.78376923076928</v>
      </c>
    </row>
    <row r="471" spans="1:21" x14ac:dyDescent="0.45">
      <c r="A471" s="9">
        <v>43035</v>
      </c>
      <c r="B471" s="9">
        <v>43036</v>
      </c>
      <c r="C471" s="7" t="s">
        <v>18</v>
      </c>
      <c r="D471" s="7" t="s">
        <v>67</v>
      </c>
      <c r="E471" s="7" t="s">
        <v>20</v>
      </c>
      <c r="F471" s="7" t="s">
        <v>21</v>
      </c>
      <c r="G471" s="7" t="s">
        <v>13</v>
      </c>
      <c r="H471" s="7" t="s">
        <v>14</v>
      </c>
      <c r="I471" s="7">
        <v>556.66499999999996</v>
      </c>
      <c r="J471" s="7">
        <v>5</v>
      </c>
      <c r="K471" s="7">
        <v>0.15</v>
      </c>
      <c r="L471" s="15">
        <v>6.5490000000000208</v>
      </c>
      <c r="M471" s="19">
        <f t="shared" si="28"/>
        <v>2017</v>
      </c>
      <c r="N471" s="19">
        <f t="shared" si="29"/>
        <v>10</v>
      </c>
      <c r="O471" s="19">
        <f t="shared" si="30"/>
        <v>43</v>
      </c>
      <c r="P471" s="12">
        <f>'Furniture Label'!$B$6</f>
        <v>249479.0324058788</v>
      </c>
      <c r="Q471" s="12">
        <f>VLOOKUP(N471,'Furniture Label'!$E$1:$F$13,2,FALSE)</f>
        <v>36203.44749999998</v>
      </c>
      <c r="R471" s="12">
        <f>VLOOKUP(O471,'Furniture Label'!$H$1:$K$54,2,FALSE)</f>
        <v>7478.4009999999998</v>
      </c>
      <c r="S471" s="34">
        <f>VLOOKUP(O471,'Furniture Label'!$H$1:$K$54,3,FALSE)</f>
        <v>107</v>
      </c>
      <c r="T471" s="34">
        <f>VLOOKUP(O471,'Furniture Label'!$H$1:$K$54,4,FALSE)</f>
        <v>17</v>
      </c>
      <c r="U471" s="49">
        <f t="shared" si="31"/>
        <v>299.78376923076928</v>
      </c>
    </row>
    <row r="472" spans="1:21" x14ac:dyDescent="0.45">
      <c r="A472" s="9">
        <v>43035</v>
      </c>
      <c r="B472" s="9">
        <v>43037</v>
      </c>
      <c r="C472" s="7" t="s">
        <v>18</v>
      </c>
      <c r="D472" s="7" t="s">
        <v>19</v>
      </c>
      <c r="E472" s="7" t="s">
        <v>20</v>
      </c>
      <c r="F472" s="7" t="s">
        <v>21</v>
      </c>
      <c r="G472" s="7" t="s">
        <v>13</v>
      </c>
      <c r="H472" s="7" t="s">
        <v>29</v>
      </c>
      <c r="I472" s="7">
        <v>189.57600000000002</v>
      </c>
      <c r="J472" s="7">
        <v>1</v>
      </c>
      <c r="K472" s="7">
        <v>0.2</v>
      </c>
      <c r="L472" s="15">
        <v>9.4787999999999784</v>
      </c>
      <c r="M472" s="19">
        <f t="shared" si="28"/>
        <v>2017</v>
      </c>
      <c r="N472" s="19">
        <f t="shared" si="29"/>
        <v>10</v>
      </c>
      <c r="O472" s="19">
        <f t="shared" si="30"/>
        <v>43</v>
      </c>
      <c r="P472" s="12">
        <f>'Furniture Label'!$B$6</f>
        <v>249479.0324058788</v>
      </c>
      <c r="Q472" s="12">
        <f>VLOOKUP(N472,'Furniture Label'!$E$1:$F$13,2,FALSE)</f>
        <v>36203.44749999998</v>
      </c>
      <c r="R472" s="12">
        <f>VLOOKUP(O472,'Furniture Label'!$H$1:$K$54,2,FALSE)</f>
        <v>7478.4009999999998</v>
      </c>
      <c r="S472" s="34">
        <f>VLOOKUP(O472,'Furniture Label'!$H$1:$K$54,3,FALSE)</f>
        <v>107</v>
      </c>
      <c r="T472" s="34">
        <f>VLOOKUP(O472,'Furniture Label'!$H$1:$K$54,4,FALSE)</f>
        <v>17</v>
      </c>
      <c r="U472" s="49">
        <f t="shared" si="31"/>
        <v>299.78376923076928</v>
      </c>
    </row>
    <row r="473" spans="1:21" x14ac:dyDescent="0.45">
      <c r="A473" s="9">
        <v>43036</v>
      </c>
      <c r="B473" s="9">
        <v>43038</v>
      </c>
      <c r="C473" s="7" t="s">
        <v>9</v>
      </c>
      <c r="D473" s="7" t="s">
        <v>810</v>
      </c>
      <c r="E473" s="7" t="s">
        <v>44</v>
      </c>
      <c r="F473" s="7" t="s">
        <v>12</v>
      </c>
      <c r="G473" s="7" t="s">
        <v>13</v>
      </c>
      <c r="H473" s="7" t="s">
        <v>3228</v>
      </c>
      <c r="I473" s="7">
        <v>77.951999999999998</v>
      </c>
      <c r="J473" s="7">
        <v>3</v>
      </c>
      <c r="K473" s="7">
        <v>0.2</v>
      </c>
      <c r="L473" s="15">
        <v>15.590399999999995</v>
      </c>
      <c r="M473" s="19">
        <f t="shared" si="28"/>
        <v>2017</v>
      </c>
      <c r="N473" s="19">
        <f t="shared" si="29"/>
        <v>10</v>
      </c>
      <c r="O473" s="19">
        <f t="shared" si="30"/>
        <v>43</v>
      </c>
      <c r="P473" s="12">
        <f>'Furniture Label'!$B$6</f>
        <v>249479.0324058788</v>
      </c>
      <c r="Q473" s="12">
        <f>VLOOKUP(N473,'Furniture Label'!$E$1:$F$13,2,FALSE)</f>
        <v>36203.44749999998</v>
      </c>
      <c r="R473" s="12">
        <f>VLOOKUP(O473,'Furniture Label'!$H$1:$K$54,2,FALSE)</f>
        <v>7478.4009999999998</v>
      </c>
      <c r="S473" s="34">
        <f>VLOOKUP(O473,'Furniture Label'!$H$1:$K$54,3,FALSE)</f>
        <v>107</v>
      </c>
      <c r="T473" s="34">
        <f>VLOOKUP(O473,'Furniture Label'!$H$1:$K$54,4,FALSE)</f>
        <v>17</v>
      </c>
      <c r="U473" s="49">
        <f t="shared" si="31"/>
        <v>299.78376923076928</v>
      </c>
    </row>
    <row r="474" spans="1:21" x14ac:dyDescent="0.45">
      <c r="A474" s="9">
        <v>43038</v>
      </c>
      <c r="B474" s="9">
        <v>43042</v>
      </c>
      <c r="C474" s="7" t="s">
        <v>18</v>
      </c>
      <c r="D474" s="7" t="s">
        <v>1005</v>
      </c>
      <c r="E474" s="7" t="s">
        <v>49</v>
      </c>
      <c r="F474" s="7" t="s">
        <v>21</v>
      </c>
      <c r="G474" s="7" t="s">
        <v>13</v>
      </c>
      <c r="H474" s="7" t="s">
        <v>3228</v>
      </c>
      <c r="I474" s="7">
        <v>9.64</v>
      </c>
      <c r="J474" s="7">
        <v>2</v>
      </c>
      <c r="K474" s="7">
        <v>0</v>
      </c>
      <c r="L474" s="15">
        <v>3.6632000000000007</v>
      </c>
      <c r="M474" s="19">
        <f t="shared" si="28"/>
        <v>2017</v>
      </c>
      <c r="N474" s="19">
        <f t="shared" si="29"/>
        <v>10</v>
      </c>
      <c r="O474" s="19">
        <f t="shared" si="30"/>
        <v>44</v>
      </c>
      <c r="P474" s="12">
        <f>'Furniture Label'!$B$6</f>
        <v>249479.0324058788</v>
      </c>
      <c r="Q474" s="12">
        <f>VLOOKUP(N474,'Furniture Label'!$E$1:$F$13,2,FALSE)</f>
        <v>36203.44749999998</v>
      </c>
      <c r="R474" s="12">
        <f>VLOOKUP(O474,'Furniture Label'!$H$1:$K$54,2,FALSE)</f>
        <v>8273.9610000000011</v>
      </c>
      <c r="S474" s="34">
        <f>VLOOKUP(O474,'Furniture Label'!$H$1:$K$54,3,FALSE)</f>
        <v>124</v>
      </c>
      <c r="T474" s="34">
        <f>VLOOKUP(O474,'Furniture Label'!$H$1:$K$54,4,FALSE)</f>
        <v>15</v>
      </c>
      <c r="U474" s="49">
        <f t="shared" si="31"/>
        <v>408.74080000000009</v>
      </c>
    </row>
    <row r="475" spans="1:21" x14ac:dyDescent="0.45">
      <c r="A475" s="9">
        <v>43038</v>
      </c>
      <c r="B475" s="9">
        <v>43044</v>
      </c>
      <c r="C475" s="7" t="s">
        <v>9</v>
      </c>
      <c r="D475" s="7" t="s">
        <v>67</v>
      </c>
      <c r="E475" s="7" t="s">
        <v>20</v>
      </c>
      <c r="F475" s="7" t="s">
        <v>21</v>
      </c>
      <c r="G475" s="7" t="s">
        <v>13</v>
      </c>
      <c r="H475" s="7" t="s">
        <v>3226</v>
      </c>
      <c r="I475" s="7">
        <v>71.992000000000004</v>
      </c>
      <c r="J475" s="7">
        <v>1</v>
      </c>
      <c r="K475" s="7">
        <v>0.2</v>
      </c>
      <c r="L475" s="15">
        <v>-0.89990000000001302</v>
      </c>
      <c r="M475" s="19">
        <f t="shared" si="28"/>
        <v>2017</v>
      </c>
      <c r="N475" s="19">
        <f t="shared" si="29"/>
        <v>10</v>
      </c>
      <c r="O475" s="19">
        <f t="shared" si="30"/>
        <v>44</v>
      </c>
      <c r="P475" s="12">
        <f>'Furniture Label'!$B$6</f>
        <v>249479.0324058788</v>
      </c>
      <c r="Q475" s="12">
        <f>VLOOKUP(N475,'Furniture Label'!$E$1:$F$13,2,FALSE)</f>
        <v>36203.44749999998</v>
      </c>
      <c r="R475" s="12">
        <f>VLOOKUP(O475,'Furniture Label'!$H$1:$K$54,2,FALSE)</f>
        <v>8273.9610000000011</v>
      </c>
      <c r="S475" s="34">
        <f>VLOOKUP(O475,'Furniture Label'!$H$1:$K$54,3,FALSE)</f>
        <v>124</v>
      </c>
      <c r="T475" s="34">
        <f>VLOOKUP(O475,'Furniture Label'!$H$1:$K$54,4,FALSE)</f>
        <v>15</v>
      </c>
      <c r="U475" s="49">
        <f t="shared" si="31"/>
        <v>408.74080000000009</v>
      </c>
    </row>
    <row r="476" spans="1:21" x14ac:dyDescent="0.45">
      <c r="A476" s="9">
        <v>43038</v>
      </c>
      <c r="B476" s="9">
        <v>43042</v>
      </c>
      <c r="C476" s="7" t="s">
        <v>9</v>
      </c>
      <c r="D476" s="7" t="s">
        <v>77</v>
      </c>
      <c r="E476" s="7" t="s">
        <v>78</v>
      </c>
      <c r="F476" s="7" t="s">
        <v>79</v>
      </c>
      <c r="G476" s="7" t="s">
        <v>13</v>
      </c>
      <c r="H476" s="7" t="s">
        <v>3228</v>
      </c>
      <c r="I476" s="7">
        <v>7.168000000000001</v>
      </c>
      <c r="J476" s="7">
        <v>2</v>
      </c>
      <c r="K476" s="7">
        <v>0.2</v>
      </c>
      <c r="L476" s="15">
        <v>0.98559999999999937</v>
      </c>
      <c r="M476" s="19">
        <f t="shared" si="28"/>
        <v>2017</v>
      </c>
      <c r="N476" s="19">
        <f t="shared" si="29"/>
        <v>10</v>
      </c>
      <c r="O476" s="19">
        <f t="shared" si="30"/>
        <v>44</v>
      </c>
      <c r="P476" s="12">
        <f>'Furniture Label'!$B$6</f>
        <v>249479.0324058788</v>
      </c>
      <c r="Q476" s="12">
        <f>VLOOKUP(N476,'Furniture Label'!$E$1:$F$13,2,FALSE)</f>
        <v>36203.44749999998</v>
      </c>
      <c r="R476" s="12">
        <f>VLOOKUP(O476,'Furniture Label'!$H$1:$K$54,2,FALSE)</f>
        <v>8273.9610000000011</v>
      </c>
      <c r="S476" s="34">
        <f>VLOOKUP(O476,'Furniture Label'!$H$1:$K$54,3,FALSE)</f>
        <v>124</v>
      </c>
      <c r="T476" s="34">
        <f>VLOOKUP(O476,'Furniture Label'!$H$1:$K$54,4,FALSE)</f>
        <v>15</v>
      </c>
      <c r="U476" s="49">
        <f t="shared" si="31"/>
        <v>408.74080000000009</v>
      </c>
    </row>
    <row r="477" spans="1:21" x14ac:dyDescent="0.45">
      <c r="A477" s="9">
        <v>43038</v>
      </c>
      <c r="B477" s="9">
        <v>43041</v>
      </c>
      <c r="C477" s="7" t="s">
        <v>9</v>
      </c>
      <c r="D477" s="7" t="s">
        <v>48</v>
      </c>
      <c r="E477" s="7" t="s">
        <v>49</v>
      </c>
      <c r="F477" s="7" t="s">
        <v>21</v>
      </c>
      <c r="G477" s="7" t="s">
        <v>13</v>
      </c>
      <c r="H477" s="7" t="s">
        <v>3226</v>
      </c>
      <c r="I477" s="7">
        <v>97.567999999999998</v>
      </c>
      <c r="J477" s="7">
        <v>2</v>
      </c>
      <c r="K477" s="7">
        <v>0.2</v>
      </c>
      <c r="L477" s="15">
        <v>-6.0980000000000025</v>
      </c>
      <c r="M477" s="19">
        <f t="shared" si="28"/>
        <v>2017</v>
      </c>
      <c r="N477" s="19">
        <f t="shared" si="29"/>
        <v>10</v>
      </c>
      <c r="O477" s="19">
        <f t="shared" si="30"/>
        <v>44</v>
      </c>
      <c r="P477" s="12">
        <f>'Furniture Label'!$B$6</f>
        <v>249479.0324058788</v>
      </c>
      <c r="Q477" s="12">
        <f>VLOOKUP(N477,'Furniture Label'!$E$1:$F$13,2,FALSE)</f>
        <v>36203.44749999998</v>
      </c>
      <c r="R477" s="12">
        <f>VLOOKUP(O477,'Furniture Label'!$H$1:$K$54,2,FALSE)</f>
        <v>8273.9610000000011</v>
      </c>
      <c r="S477" s="34">
        <f>VLOOKUP(O477,'Furniture Label'!$H$1:$K$54,3,FALSE)</f>
        <v>124</v>
      </c>
      <c r="T477" s="34">
        <f>VLOOKUP(O477,'Furniture Label'!$H$1:$K$54,4,FALSE)</f>
        <v>15</v>
      </c>
      <c r="U477" s="49">
        <f t="shared" si="31"/>
        <v>408.74080000000009</v>
      </c>
    </row>
    <row r="478" spans="1:21" x14ac:dyDescent="0.45">
      <c r="A478" s="9">
        <v>43038</v>
      </c>
      <c r="B478" s="9">
        <v>43041</v>
      </c>
      <c r="C478" s="7" t="s">
        <v>9</v>
      </c>
      <c r="D478" s="7" t="s">
        <v>48</v>
      </c>
      <c r="E478" s="7" t="s">
        <v>49</v>
      </c>
      <c r="F478" s="7" t="s">
        <v>21</v>
      </c>
      <c r="G478" s="7" t="s">
        <v>13</v>
      </c>
      <c r="H478" s="7" t="s">
        <v>3226</v>
      </c>
      <c r="I478" s="7">
        <v>614.27200000000005</v>
      </c>
      <c r="J478" s="7">
        <v>8</v>
      </c>
      <c r="K478" s="7">
        <v>0.2</v>
      </c>
      <c r="L478" s="15">
        <v>-23.03520000000006</v>
      </c>
      <c r="M478" s="19">
        <f t="shared" si="28"/>
        <v>2017</v>
      </c>
      <c r="N478" s="19">
        <f t="shared" si="29"/>
        <v>10</v>
      </c>
      <c r="O478" s="19">
        <f t="shared" si="30"/>
        <v>44</v>
      </c>
      <c r="P478" s="12">
        <f>'Furniture Label'!$B$6</f>
        <v>249479.0324058788</v>
      </c>
      <c r="Q478" s="12">
        <f>VLOOKUP(N478,'Furniture Label'!$E$1:$F$13,2,FALSE)</f>
        <v>36203.44749999998</v>
      </c>
      <c r="R478" s="12">
        <f>VLOOKUP(O478,'Furniture Label'!$H$1:$K$54,2,FALSE)</f>
        <v>8273.9610000000011</v>
      </c>
      <c r="S478" s="34">
        <f>VLOOKUP(O478,'Furniture Label'!$H$1:$K$54,3,FALSE)</f>
        <v>124</v>
      </c>
      <c r="T478" s="34">
        <f>VLOOKUP(O478,'Furniture Label'!$H$1:$K$54,4,FALSE)</f>
        <v>15</v>
      </c>
      <c r="U478" s="49">
        <f t="shared" si="31"/>
        <v>408.74080000000009</v>
      </c>
    </row>
    <row r="479" spans="1:21" x14ac:dyDescent="0.45">
      <c r="A479" s="9">
        <v>43038</v>
      </c>
      <c r="B479" s="9">
        <v>43041</v>
      </c>
      <c r="C479" s="7" t="s">
        <v>9</v>
      </c>
      <c r="D479" s="7" t="s">
        <v>48</v>
      </c>
      <c r="E479" s="7" t="s">
        <v>49</v>
      </c>
      <c r="F479" s="7" t="s">
        <v>21</v>
      </c>
      <c r="G479" s="7" t="s">
        <v>13</v>
      </c>
      <c r="H479" s="7" t="s">
        <v>14</v>
      </c>
      <c r="I479" s="7">
        <v>199.98</v>
      </c>
      <c r="J479" s="7">
        <v>2</v>
      </c>
      <c r="K479" s="7">
        <v>0</v>
      </c>
      <c r="L479" s="15">
        <v>37.996199999999988</v>
      </c>
      <c r="M479" s="19">
        <f t="shared" si="28"/>
        <v>2017</v>
      </c>
      <c r="N479" s="19">
        <f t="shared" si="29"/>
        <v>10</v>
      </c>
      <c r="O479" s="19">
        <f t="shared" si="30"/>
        <v>44</v>
      </c>
      <c r="P479" s="12">
        <f>'Furniture Label'!$B$6</f>
        <v>249479.0324058788</v>
      </c>
      <c r="Q479" s="12">
        <f>VLOOKUP(N479,'Furniture Label'!$E$1:$F$13,2,FALSE)</f>
        <v>36203.44749999998</v>
      </c>
      <c r="R479" s="12">
        <f>VLOOKUP(O479,'Furniture Label'!$H$1:$K$54,2,FALSE)</f>
        <v>8273.9610000000011</v>
      </c>
      <c r="S479" s="34">
        <f>VLOOKUP(O479,'Furniture Label'!$H$1:$K$54,3,FALSE)</f>
        <v>124</v>
      </c>
      <c r="T479" s="34">
        <f>VLOOKUP(O479,'Furniture Label'!$H$1:$K$54,4,FALSE)</f>
        <v>15</v>
      </c>
      <c r="U479" s="49">
        <f t="shared" si="31"/>
        <v>408.74080000000009</v>
      </c>
    </row>
    <row r="480" spans="1:21" x14ac:dyDescent="0.45">
      <c r="A480" s="9">
        <v>43038</v>
      </c>
      <c r="B480" s="9">
        <v>43038</v>
      </c>
      <c r="C480" s="7" t="s">
        <v>9</v>
      </c>
      <c r="D480" s="7" t="s">
        <v>402</v>
      </c>
      <c r="E480" s="7" t="s">
        <v>54</v>
      </c>
      <c r="F480" s="7" t="s">
        <v>55</v>
      </c>
      <c r="G480" s="7" t="s">
        <v>13</v>
      </c>
      <c r="H480" s="7" t="s">
        <v>3228</v>
      </c>
      <c r="I480" s="7">
        <v>16.192</v>
      </c>
      <c r="J480" s="7">
        <v>2</v>
      </c>
      <c r="K480" s="7">
        <v>0.6</v>
      </c>
      <c r="L480" s="15">
        <v>-8.5007999999999981</v>
      </c>
      <c r="M480" s="19">
        <f t="shared" si="28"/>
        <v>2017</v>
      </c>
      <c r="N480" s="19">
        <f t="shared" si="29"/>
        <v>10</v>
      </c>
      <c r="O480" s="19">
        <f t="shared" si="30"/>
        <v>44</v>
      </c>
      <c r="P480" s="12">
        <f>'Furniture Label'!$B$6</f>
        <v>249479.0324058788</v>
      </c>
      <c r="Q480" s="12">
        <f>VLOOKUP(N480,'Furniture Label'!$E$1:$F$13,2,FALSE)</f>
        <v>36203.44749999998</v>
      </c>
      <c r="R480" s="12">
        <f>VLOOKUP(O480,'Furniture Label'!$H$1:$K$54,2,FALSE)</f>
        <v>8273.9610000000011</v>
      </c>
      <c r="S480" s="34">
        <f>VLOOKUP(O480,'Furniture Label'!$H$1:$K$54,3,FALSE)</f>
        <v>124</v>
      </c>
      <c r="T480" s="34">
        <f>VLOOKUP(O480,'Furniture Label'!$H$1:$K$54,4,FALSE)</f>
        <v>15</v>
      </c>
      <c r="U480" s="49">
        <f t="shared" si="31"/>
        <v>408.74080000000009</v>
      </c>
    </row>
    <row r="481" spans="1:21" x14ac:dyDescent="0.45">
      <c r="A481" s="9">
        <v>43038</v>
      </c>
      <c r="B481" s="9">
        <v>43038</v>
      </c>
      <c r="C481" s="7" t="s">
        <v>9</v>
      </c>
      <c r="D481" s="7" t="s">
        <v>402</v>
      </c>
      <c r="E481" s="7" t="s">
        <v>54</v>
      </c>
      <c r="F481" s="7" t="s">
        <v>55</v>
      </c>
      <c r="G481" s="7" t="s">
        <v>13</v>
      </c>
      <c r="H481" s="7" t="s">
        <v>29</v>
      </c>
      <c r="I481" s="7">
        <v>251.00599999999997</v>
      </c>
      <c r="J481" s="7">
        <v>2</v>
      </c>
      <c r="K481" s="7">
        <v>0.3</v>
      </c>
      <c r="L481" s="15">
        <v>-68.130199999999988</v>
      </c>
      <c r="M481" s="19">
        <f t="shared" si="28"/>
        <v>2017</v>
      </c>
      <c r="N481" s="19">
        <f t="shared" si="29"/>
        <v>10</v>
      </c>
      <c r="O481" s="19">
        <f t="shared" si="30"/>
        <v>44</v>
      </c>
      <c r="P481" s="12">
        <f>'Furniture Label'!$B$6</f>
        <v>249479.0324058788</v>
      </c>
      <c r="Q481" s="12">
        <f>VLOOKUP(N481,'Furniture Label'!$E$1:$F$13,2,FALSE)</f>
        <v>36203.44749999998</v>
      </c>
      <c r="R481" s="12">
        <f>VLOOKUP(O481,'Furniture Label'!$H$1:$K$54,2,FALSE)</f>
        <v>8273.9610000000011</v>
      </c>
      <c r="S481" s="34">
        <f>VLOOKUP(O481,'Furniture Label'!$H$1:$K$54,3,FALSE)</f>
        <v>124</v>
      </c>
      <c r="T481" s="34">
        <f>VLOOKUP(O481,'Furniture Label'!$H$1:$K$54,4,FALSE)</f>
        <v>15</v>
      </c>
      <c r="U481" s="49">
        <f t="shared" si="31"/>
        <v>408.74080000000009</v>
      </c>
    </row>
    <row r="482" spans="1:21" x14ac:dyDescent="0.45">
      <c r="A482" s="9">
        <v>43038</v>
      </c>
      <c r="B482" s="9">
        <v>43040</v>
      </c>
      <c r="C482" s="7" t="s">
        <v>52</v>
      </c>
      <c r="D482" s="7" t="s">
        <v>703</v>
      </c>
      <c r="E482" s="7" t="s">
        <v>11</v>
      </c>
      <c r="F482" s="7" t="s">
        <v>12</v>
      </c>
      <c r="G482" s="7" t="s">
        <v>13</v>
      </c>
      <c r="H482" s="7" t="s">
        <v>3226</v>
      </c>
      <c r="I482" s="7">
        <v>33.94</v>
      </c>
      <c r="J482" s="7">
        <v>1</v>
      </c>
      <c r="K482" s="7">
        <v>0</v>
      </c>
      <c r="L482" s="15">
        <v>9.1637999999999984</v>
      </c>
      <c r="M482" s="19">
        <f t="shared" si="28"/>
        <v>2017</v>
      </c>
      <c r="N482" s="19">
        <f t="shared" si="29"/>
        <v>10</v>
      </c>
      <c r="O482" s="19">
        <f t="shared" si="30"/>
        <v>44</v>
      </c>
      <c r="P482" s="12">
        <f>'Furniture Label'!$B$6</f>
        <v>249479.0324058788</v>
      </c>
      <c r="Q482" s="12">
        <f>VLOOKUP(N482,'Furniture Label'!$E$1:$F$13,2,FALSE)</f>
        <v>36203.44749999998</v>
      </c>
      <c r="R482" s="12">
        <f>VLOOKUP(O482,'Furniture Label'!$H$1:$K$54,2,FALSE)</f>
        <v>8273.9610000000011</v>
      </c>
      <c r="S482" s="34">
        <f>VLOOKUP(O482,'Furniture Label'!$H$1:$K$54,3,FALSE)</f>
        <v>124</v>
      </c>
      <c r="T482" s="34">
        <f>VLOOKUP(O482,'Furniture Label'!$H$1:$K$54,4,FALSE)</f>
        <v>15</v>
      </c>
      <c r="U482" s="49">
        <f t="shared" si="31"/>
        <v>408.74080000000009</v>
      </c>
    </row>
    <row r="483" spans="1:21" x14ac:dyDescent="0.45">
      <c r="A483" s="9">
        <v>43040</v>
      </c>
      <c r="B483" s="9">
        <v>43042</v>
      </c>
      <c r="C483" s="7" t="s">
        <v>9</v>
      </c>
      <c r="D483" s="7" t="s">
        <v>2377</v>
      </c>
      <c r="E483" s="7" t="s">
        <v>49</v>
      </c>
      <c r="F483" s="7" t="s">
        <v>21</v>
      </c>
      <c r="G483" s="7" t="s">
        <v>13</v>
      </c>
      <c r="H483" s="7" t="s">
        <v>29</v>
      </c>
      <c r="I483" s="7">
        <v>2665.62</v>
      </c>
      <c r="J483" s="7">
        <v>9</v>
      </c>
      <c r="K483" s="7">
        <v>0</v>
      </c>
      <c r="L483" s="15">
        <v>239.90580000000011</v>
      </c>
      <c r="M483" s="19">
        <f t="shared" si="28"/>
        <v>2017</v>
      </c>
      <c r="N483" s="19">
        <f t="shared" si="29"/>
        <v>11</v>
      </c>
      <c r="O483" s="19">
        <f t="shared" si="30"/>
        <v>44</v>
      </c>
      <c r="P483" s="12">
        <f>'Furniture Label'!$B$6</f>
        <v>249479.0324058788</v>
      </c>
      <c r="Q483" s="12">
        <f>VLOOKUP(N483,'Furniture Label'!$E$1:$F$13,2,FALSE)</f>
        <v>84229.333999999973</v>
      </c>
      <c r="R483" s="12">
        <f>VLOOKUP(O483,'Furniture Label'!$H$1:$K$54,2,FALSE)</f>
        <v>8273.9610000000011</v>
      </c>
      <c r="S483" s="34">
        <f>VLOOKUP(O483,'Furniture Label'!$H$1:$K$54,3,FALSE)</f>
        <v>124</v>
      </c>
      <c r="T483" s="34">
        <f>VLOOKUP(O483,'Furniture Label'!$H$1:$K$54,4,FALSE)</f>
        <v>15</v>
      </c>
      <c r="U483" s="49">
        <f t="shared" si="31"/>
        <v>408.74080000000009</v>
      </c>
    </row>
    <row r="484" spans="1:21" x14ac:dyDescent="0.45">
      <c r="A484" s="9">
        <v>43041</v>
      </c>
      <c r="B484" s="9">
        <v>43043</v>
      </c>
      <c r="C484" s="7" t="s">
        <v>52</v>
      </c>
      <c r="D484" s="7" t="s">
        <v>2881</v>
      </c>
      <c r="E484" s="7" t="s">
        <v>20</v>
      </c>
      <c r="F484" s="7" t="s">
        <v>21</v>
      </c>
      <c r="G484" s="7" t="s">
        <v>13</v>
      </c>
      <c r="H484" s="7" t="s">
        <v>3228</v>
      </c>
      <c r="I484" s="7">
        <v>25.02</v>
      </c>
      <c r="J484" s="7">
        <v>3</v>
      </c>
      <c r="K484" s="7">
        <v>0</v>
      </c>
      <c r="L484" s="15">
        <v>10.508400000000002</v>
      </c>
      <c r="M484" s="19">
        <f t="shared" si="28"/>
        <v>2017</v>
      </c>
      <c r="N484" s="19">
        <f t="shared" si="29"/>
        <v>11</v>
      </c>
      <c r="O484" s="19">
        <f t="shared" si="30"/>
        <v>44</v>
      </c>
      <c r="P484" s="12">
        <f>'Furniture Label'!$B$6</f>
        <v>249479.0324058788</v>
      </c>
      <c r="Q484" s="12">
        <f>VLOOKUP(N484,'Furniture Label'!$E$1:$F$13,2,FALSE)</f>
        <v>84229.333999999973</v>
      </c>
      <c r="R484" s="12">
        <f>VLOOKUP(O484,'Furniture Label'!$H$1:$K$54,2,FALSE)</f>
        <v>8273.9610000000011</v>
      </c>
      <c r="S484" s="34">
        <f>VLOOKUP(O484,'Furniture Label'!$H$1:$K$54,3,FALSE)</f>
        <v>124</v>
      </c>
      <c r="T484" s="34">
        <f>VLOOKUP(O484,'Furniture Label'!$H$1:$K$54,4,FALSE)</f>
        <v>15</v>
      </c>
      <c r="U484" s="49">
        <f t="shared" si="31"/>
        <v>408.74080000000009</v>
      </c>
    </row>
    <row r="485" spans="1:21" x14ac:dyDescent="0.45">
      <c r="A485" s="9">
        <v>43041</v>
      </c>
      <c r="B485" s="9">
        <v>43044</v>
      </c>
      <c r="C485" s="7" t="s">
        <v>18</v>
      </c>
      <c r="D485" s="7" t="s">
        <v>10</v>
      </c>
      <c r="E485" s="7" t="s">
        <v>11</v>
      </c>
      <c r="F485" s="7" t="s">
        <v>12</v>
      </c>
      <c r="G485" s="7" t="s">
        <v>13</v>
      </c>
      <c r="H485" s="7" t="s">
        <v>3226</v>
      </c>
      <c r="I485" s="7">
        <v>975.92</v>
      </c>
      <c r="J485" s="7">
        <v>4</v>
      </c>
      <c r="K485" s="7">
        <v>0</v>
      </c>
      <c r="L485" s="15">
        <v>292.77599999999995</v>
      </c>
      <c r="M485" s="19">
        <f t="shared" si="28"/>
        <v>2017</v>
      </c>
      <c r="N485" s="19">
        <f t="shared" si="29"/>
        <v>11</v>
      </c>
      <c r="O485" s="19">
        <f t="shared" si="30"/>
        <v>44</v>
      </c>
      <c r="P485" s="12">
        <f>'Furniture Label'!$B$6</f>
        <v>249479.0324058788</v>
      </c>
      <c r="Q485" s="12">
        <f>VLOOKUP(N485,'Furniture Label'!$E$1:$F$13,2,FALSE)</f>
        <v>84229.333999999973</v>
      </c>
      <c r="R485" s="12">
        <f>VLOOKUP(O485,'Furniture Label'!$H$1:$K$54,2,FALSE)</f>
        <v>8273.9610000000011</v>
      </c>
      <c r="S485" s="34">
        <f>VLOOKUP(O485,'Furniture Label'!$H$1:$K$54,3,FALSE)</f>
        <v>124</v>
      </c>
      <c r="T485" s="34">
        <f>VLOOKUP(O485,'Furniture Label'!$H$1:$K$54,4,FALSE)</f>
        <v>15</v>
      </c>
      <c r="U485" s="49">
        <f t="shared" si="31"/>
        <v>408.74080000000009</v>
      </c>
    </row>
    <row r="486" spans="1:21" x14ac:dyDescent="0.45">
      <c r="A486" s="9">
        <v>43041</v>
      </c>
      <c r="B486" s="9">
        <v>43045</v>
      </c>
      <c r="C486" s="7" t="s">
        <v>18</v>
      </c>
      <c r="D486" s="7" t="s">
        <v>77</v>
      </c>
      <c r="E486" s="7" t="s">
        <v>78</v>
      </c>
      <c r="F486" s="7" t="s">
        <v>79</v>
      </c>
      <c r="G486" s="7" t="s">
        <v>13</v>
      </c>
      <c r="H486" s="7" t="s">
        <v>3228</v>
      </c>
      <c r="I486" s="7">
        <v>3.3119999999999998</v>
      </c>
      <c r="J486" s="7">
        <v>1</v>
      </c>
      <c r="K486" s="7">
        <v>0.2</v>
      </c>
      <c r="L486" s="15">
        <v>0.66239999999999977</v>
      </c>
      <c r="M486" s="19">
        <f t="shared" si="28"/>
        <v>2017</v>
      </c>
      <c r="N486" s="19">
        <f t="shared" si="29"/>
        <v>11</v>
      </c>
      <c r="O486" s="19">
        <f t="shared" si="30"/>
        <v>44</v>
      </c>
      <c r="P486" s="12">
        <f>'Furniture Label'!$B$6</f>
        <v>249479.0324058788</v>
      </c>
      <c r="Q486" s="12">
        <f>VLOOKUP(N486,'Furniture Label'!$E$1:$F$13,2,FALSE)</f>
        <v>84229.333999999973</v>
      </c>
      <c r="R486" s="12">
        <f>VLOOKUP(O486,'Furniture Label'!$H$1:$K$54,2,FALSE)</f>
        <v>8273.9610000000011</v>
      </c>
      <c r="S486" s="34">
        <f>VLOOKUP(O486,'Furniture Label'!$H$1:$K$54,3,FALSE)</f>
        <v>124</v>
      </c>
      <c r="T486" s="34">
        <f>VLOOKUP(O486,'Furniture Label'!$H$1:$K$54,4,FALSE)</f>
        <v>15</v>
      </c>
      <c r="U486" s="49">
        <f t="shared" si="31"/>
        <v>408.74080000000009</v>
      </c>
    </row>
    <row r="487" spans="1:21" x14ac:dyDescent="0.45">
      <c r="A487" s="9">
        <v>43041</v>
      </c>
      <c r="B487" s="9">
        <v>43046</v>
      </c>
      <c r="C487" s="7" t="s">
        <v>52</v>
      </c>
      <c r="D487" s="7" t="s">
        <v>164</v>
      </c>
      <c r="E487" s="7" t="s">
        <v>249</v>
      </c>
      <c r="F487" s="7" t="s">
        <v>79</v>
      </c>
      <c r="G487" s="7" t="s">
        <v>13</v>
      </c>
      <c r="H487" s="7" t="s">
        <v>3226</v>
      </c>
      <c r="I487" s="7">
        <v>155.37199999999999</v>
      </c>
      <c r="J487" s="7">
        <v>2</v>
      </c>
      <c r="K487" s="7">
        <v>0.3</v>
      </c>
      <c r="L487" s="15">
        <v>-35.513599999999997</v>
      </c>
      <c r="M487" s="19">
        <f t="shared" ref="M487:M550" si="32">YEAR(A487)</f>
        <v>2017</v>
      </c>
      <c r="N487" s="19">
        <f t="shared" si="29"/>
        <v>11</v>
      </c>
      <c r="O487" s="19">
        <f t="shared" si="30"/>
        <v>44</v>
      </c>
      <c r="P487" s="12">
        <f>'Furniture Label'!$B$6</f>
        <v>249479.0324058788</v>
      </c>
      <c r="Q487" s="12">
        <f>VLOOKUP(N487,'Furniture Label'!$E$1:$F$13,2,FALSE)</f>
        <v>84229.333999999973</v>
      </c>
      <c r="R487" s="12">
        <f>VLOOKUP(O487,'Furniture Label'!$H$1:$K$54,2,FALSE)</f>
        <v>8273.9610000000011</v>
      </c>
      <c r="S487" s="34">
        <f>VLOOKUP(O487,'Furniture Label'!$H$1:$K$54,3,FALSE)</f>
        <v>124</v>
      </c>
      <c r="T487" s="34">
        <f>VLOOKUP(O487,'Furniture Label'!$H$1:$K$54,4,FALSE)</f>
        <v>15</v>
      </c>
      <c r="U487" s="49">
        <f t="shared" si="31"/>
        <v>408.74080000000009</v>
      </c>
    </row>
    <row r="488" spans="1:21" x14ac:dyDescent="0.45">
      <c r="A488" s="9">
        <v>43042</v>
      </c>
      <c r="B488" s="9">
        <v>43044</v>
      </c>
      <c r="C488" s="7" t="s">
        <v>18</v>
      </c>
      <c r="D488" s="7" t="s">
        <v>577</v>
      </c>
      <c r="E488" s="7" t="s">
        <v>173</v>
      </c>
      <c r="F488" s="7" t="s">
        <v>12</v>
      </c>
      <c r="G488" s="7" t="s">
        <v>13</v>
      </c>
      <c r="H488" s="7" t="s">
        <v>3228</v>
      </c>
      <c r="I488" s="7">
        <v>15.991999999999999</v>
      </c>
      <c r="J488" s="7">
        <v>1</v>
      </c>
      <c r="K488" s="7">
        <v>0.2</v>
      </c>
      <c r="L488" s="15">
        <v>0.99949999999999894</v>
      </c>
      <c r="M488" s="19">
        <f t="shared" si="32"/>
        <v>2017</v>
      </c>
      <c r="N488" s="19">
        <f t="shared" si="29"/>
        <v>11</v>
      </c>
      <c r="O488" s="19">
        <f t="shared" si="30"/>
        <v>44</v>
      </c>
      <c r="P488" s="12">
        <f>'Furniture Label'!$B$6</f>
        <v>249479.0324058788</v>
      </c>
      <c r="Q488" s="12">
        <f>VLOOKUP(N488,'Furniture Label'!$E$1:$F$13,2,FALSE)</f>
        <v>84229.333999999973</v>
      </c>
      <c r="R488" s="12">
        <f>VLOOKUP(O488,'Furniture Label'!$H$1:$K$54,2,FALSE)</f>
        <v>8273.9610000000011</v>
      </c>
      <c r="S488" s="34">
        <f>VLOOKUP(O488,'Furniture Label'!$H$1:$K$54,3,FALSE)</f>
        <v>124</v>
      </c>
      <c r="T488" s="34">
        <f>VLOOKUP(O488,'Furniture Label'!$H$1:$K$54,4,FALSE)</f>
        <v>15</v>
      </c>
      <c r="U488" s="49">
        <f t="shared" si="31"/>
        <v>408.74080000000009</v>
      </c>
    </row>
    <row r="489" spans="1:21" x14ac:dyDescent="0.45">
      <c r="A489" s="9">
        <v>43042</v>
      </c>
      <c r="B489" s="9">
        <v>43046</v>
      </c>
      <c r="C489" s="7" t="s">
        <v>18</v>
      </c>
      <c r="D489" s="7" t="s">
        <v>48</v>
      </c>
      <c r="E489" s="7" t="s">
        <v>49</v>
      </c>
      <c r="F489" s="7" t="s">
        <v>21</v>
      </c>
      <c r="G489" s="7" t="s">
        <v>13</v>
      </c>
      <c r="H489" s="7" t="s">
        <v>3226</v>
      </c>
      <c r="I489" s="7">
        <v>307.13600000000002</v>
      </c>
      <c r="J489" s="7">
        <v>4</v>
      </c>
      <c r="K489" s="7">
        <v>0.2</v>
      </c>
      <c r="L489" s="15">
        <v>26.874400000000023</v>
      </c>
      <c r="M489" s="19">
        <f t="shared" si="32"/>
        <v>2017</v>
      </c>
      <c r="N489" s="19">
        <f t="shared" si="29"/>
        <v>11</v>
      </c>
      <c r="O489" s="19">
        <f t="shared" si="30"/>
        <v>44</v>
      </c>
      <c r="P489" s="12">
        <f>'Furniture Label'!$B$6</f>
        <v>249479.0324058788</v>
      </c>
      <c r="Q489" s="12">
        <f>VLOOKUP(N489,'Furniture Label'!$E$1:$F$13,2,FALSE)</f>
        <v>84229.333999999973</v>
      </c>
      <c r="R489" s="12">
        <f>VLOOKUP(O489,'Furniture Label'!$H$1:$K$54,2,FALSE)</f>
        <v>8273.9610000000011</v>
      </c>
      <c r="S489" s="34">
        <f>VLOOKUP(O489,'Furniture Label'!$H$1:$K$54,3,FALSE)</f>
        <v>124</v>
      </c>
      <c r="T489" s="34">
        <f>VLOOKUP(O489,'Furniture Label'!$H$1:$K$54,4,FALSE)</f>
        <v>15</v>
      </c>
      <c r="U489" s="49">
        <f t="shared" si="31"/>
        <v>408.74080000000009</v>
      </c>
    </row>
    <row r="490" spans="1:21" x14ac:dyDescent="0.45">
      <c r="A490" s="9">
        <v>43042</v>
      </c>
      <c r="B490" s="9">
        <v>43047</v>
      </c>
      <c r="C490" s="7" t="s">
        <v>9</v>
      </c>
      <c r="D490" s="7" t="s">
        <v>2446</v>
      </c>
      <c r="E490" s="7" t="s">
        <v>330</v>
      </c>
      <c r="F490" s="7" t="s">
        <v>21</v>
      </c>
      <c r="G490" s="7" t="s">
        <v>13</v>
      </c>
      <c r="H490" s="7" t="s">
        <v>3228</v>
      </c>
      <c r="I490" s="7">
        <v>41.37</v>
      </c>
      <c r="J490" s="7">
        <v>3</v>
      </c>
      <c r="K490" s="7">
        <v>0</v>
      </c>
      <c r="L490" s="15">
        <v>17.375399999999999</v>
      </c>
      <c r="M490" s="19">
        <f t="shared" si="32"/>
        <v>2017</v>
      </c>
      <c r="N490" s="19">
        <f t="shared" si="29"/>
        <v>11</v>
      </c>
      <c r="O490" s="19">
        <f t="shared" si="30"/>
        <v>44</v>
      </c>
      <c r="P490" s="12">
        <f>'Furniture Label'!$B$6</f>
        <v>249479.0324058788</v>
      </c>
      <c r="Q490" s="12">
        <f>VLOOKUP(N490,'Furniture Label'!$E$1:$F$13,2,FALSE)</f>
        <v>84229.333999999973</v>
      </c>
      <c r="R490" s="12">
        <f>VLOOKUP(O490,'Furniture Label'!$H$1:$K$54,2,FALSE)</f>
        <v>8273.9610000000011</v>
      </c>
      <c r="S490" s="34">
        <f>VLOOKUP(O490,'Furniture Label'!$H$1:$K$54,3,FALSE)</f>
        <v>124</v>
      </c>
      <c r="T490" s="34">
        <f>VLOOKUP(O490,'Furniture Label'!$H$1:$K$54,4,FALSE)</f>
        <v>15</v>
      </c>
      <c r="U490" s="49">
        <f t="shared" si="31"/>
        <v>408.74080000000009</v>
      </c>
    </row>
    <row r="491" spans="1:21" x14ac:dyDescent="0.45">
      <c r="A491" s="9">
        <v>43042</v>
      </c>
      <c r="B491" s="9">
        <v>43044</v>
      </c>
      <c r="C491" s="7" t="s">
        <v>52</v>
      </c>
      <c r="D491" s="7" t="s">
        <v>466</v>
      </c>
      <c r="E491" s="7" t="s">
        <v>20</v>
      </c>
      <c r="F491" s="7" t="s">
        <v>21</v>
      </c>
      <c r="G491" s="7" t="s">
        <v>13</v>
      </c>
      <c r="H491" s="7" t="s">
        <v>29</v>
      </c>
      <c r="I491" s="7">
        <v>1673.1839999999997</v>
      </c>
      <c r="J491" s="7">
        <v>12</v>
      </c>
      <c r="K491" s="7">
        <v>0.2</v>
      </c>
      <c r="L491" s="15">
        <v>20.914800000000014</v>
      </c>
      <c r="M491" s="19">
        <f t="shared" si="32"/>
        <v>2017</v>
      </c>
      <c r="N491" s="19">
        <f t="shared" si="29"/>
        <v>11</v>
      </c>
      <c r="O491" s="19">
        <f t="shared" si="30"/>
        <v>44</v>
      </c>
      <c r="P491" s="12">
        <f>'Furniture Label'!$B$6</f>
        <v>249479.0324058788</v>
      </c>
      <c r="Q491" s="12">
        <f>VLOOKUP(N491,'Furniture Label'!$E$1:$F$13,2,FALSE)</f>
        <v>84229.333999999973</v>
      </c>
      <c r="R491" s="12">
        <f>VLOOKUP(O491,'Furniture Label'!$H$1:$K$54,2,FALSE)</f>
        <v>8273.9610000000011</v>
      </c>
      <c r="S491" s="34">
        <f>VLOOKUP(O491,'Furniture Label'!$H$1:$K$54,3,FALSE)</f>
        <v>124</v>
      </c>
      <c r="T491" s="34">
        <f>VLOOKUP(O491,'Furniture Label'!$H$1:$K$54,4,FALSE)</f>
        <v>15</v>
      </c>
      <c r="U491" s="49">
        <f t="shared" si="31"/>
        <v>408.74080000000009</v>
      </c>
    </row>
    <row r="492" spans="1:21" x14ac:dyDescent="0.45">
      <c r="A492" s="9">
        <v>43042</v>
      </c>
      <c r="B492" s="9">
        <v>43048</v>
      </c>
      <c r="C492" s="7" t="s">
        <v>9</v>
      </c>
      <c r="D492" s="7" t="s">
        <v>2466</v>
      </c>
      <c r="E492" s="7" t="s">
        <v>20</v>
      </c>
      <c r="F492" s="7" t="s">
        <v>21</v>
      </c>
      <c r="G492" s="7" t="s">
        <v>13</v>
      </c>
      <c r="H492" s="7" t="s">
        <v>29</v>
      </c>
      <c r="I492" s="7">
        <v>486.36800000000005</v>
      </c>
      <c r="J492" s="7">
        <v>4</v>
      </c>
      <c r="K492" s="7">
        <v>0.2</v>
      </c>
      <c r="L492" s="15">
        <v>36.477600000000024</v>
      </c>
      <c r="M492" s="19">
        <f t="shared" si="32"/>
        <v>2017</v>
      </c>
      <c r="N492" s="19">
        <f t="shared" si="29"/>
        <v>11</v>
      </c>
      <c r="O492" s="19">
        <f t="shared" si="30"/>
        <v>44</v>
      </c>
      <c r="P492" s="12">
        <f>'Furniture Label'!$B$6</f>
        <v>249479.0324058788</v>
      </c>
      <c r="Q492" s="12">
        <f>VLOOKUP(N492,'Furniture Label'!$E$1:$F$13,2,FALSE)</f>
        <v>84229.333999999973</v>
      </c>
      <c r="R492" s="12">
        <f>VLOOKUP(O492,'Furniture Label'!$H$1:$K$54,2,FALSE)</f>
        <v>8273.9610000000011</v>
      </c>
      <c r="S492" s="34">
        <f>VLOOKUP(O492,'Furniture Label'!$H$1:$K$54,3,FALSE)</f>
        <v>124</v>
      </c>
      <c r="T492" s="34">
        <f>VLOOKUP(O492,'Furniture Label'!$H$1:$K$54,4,FALSE)</f>
        <v>15</v>
      </c>
      <c r="U492" s="49">
        <f t="shared" si="31"/>
        <v>408.74080000000009</v>
      </c>
    </row>
    <row r="493" spans="1:21" x14ac:dyDescent="0.45">
      <c r="A493" s="9">
        <v>43043</v>
      </c>
      <c r="B493" s="9">
        <v>43044</v>
      </c>
      <c r="C493" s="7" t="s">
        <v>18</v>
      </c>
      <c r="D493" s="7" t="s">
        <v>1938</v>
      </c>
      <c r="E493" s="7" t="s">
        <v>44</v>
      </c>
      <c r="F493" s="7" t="s">
        <v>12</v>
      </c>
      <c r="G493" s="7" t="s">
        <v>13</v>
      </c>
      <c r="H493" s="7" t="s">
        <v>29</v>
      </c>
      <c r="I493" s="7">
        <v>523.76400000000001</v>
      </c>
      <c r="J493" s="7">
        <v>3</v>
      </c>
      <c r="K493" s="7">
        <v>0.4</v>
      </c>
      <c r="L493" s="15">
        <v>-192.04680000000008</v>
      </c>
      <c r="M493" s="19">
        <f t="shared" si="32"/>
        <v>2017</v>
      </c>
      <c r="N493" s="19">
        <f t="shared" si="29"/>
        <v>11</v>
      </c>
      <c r="O493" s="19">
        <f t="shared" si="30"/>
        <v>44</v>
      </c>
      <c r="P493" s="12">
        <f>'Furniture Label'!$B$6</f>
        <v>249479.0324058788</v>
      </c>
      <c r="Q493" s="12">
        <f>VLOOKUP(N493,'Furniture Label'!$E$1:$F$13,2,FALSE)</f>
        <v>84229.333999999973</v>
      </c>
      <c r="R493" s="12">
        <f>VLOOKUP(O493,'Furniture Label'!$H$1:$K$54,2,FALSE)</f>
        <v>8273.9610000000011</v>
      </c>
      <c r="S493" s="34">
        <f>VLOOKUP(O493,'Furniture Label'!$H$1:$K$54,3,FALSE)</f>
        <v>124</v>
      </c>
      <c r="T493" s="34">
        <f>VLOOKUP(O493,'Furniture Label'!$H$1:$K$54,4,FALSE)</f>
        <v>15</v>
      </c>
      <c r="U493" s="49">
        <f t="shared" si="31"/>
        <v>408.74080000000009</v>
      </c>
    </row>
    <row r="494" spans="1:21" x14ac:dyDescent="0.45">
      <c r="A494" s="9">
        <v>43044</v>
      </c>
      <c r="B494" s="9">
        <v>43049</v>
      </c>
      <c r="C494" s="7" t="s">
        <v>9</v>
      </c>
      <c r="D494" s="7" t="s">
        <v>138</v>
      </c>
      <c r="E494" s="7" t="s">
        <v>139</v>
      </c>
      <c r="F494" s="7" t="s">
        <v>79</v>
      </c>
      <c r="G494" s="7" t="s">
        <v>13</v>
      </c>
      <c r="H494" s="7" t="s">
        <v>29</v>
      </c>
      <c r="I494" s="7">
        <v>166.5</v>
      </c>
      <c r="J494" s="7">
        <v>2</v>
      </c>
      <c r="K494" s="7">
        <v>0.4</v>
      </c>
      <c r="L494" s="15">
        <v>-66.599999999999994</v>
      </c>
      <c r="M494" s="19">
        <f t="shared" si="32"/>
        <v>2017</v>
      </c>
      <c r="N494" s="19">
        <f t="shared" si="29"/>
        <v>11</v>
      </c>
      <c r="O494" s="19">
        <f t="shared" si="30"/>
        <v>45</v>
      </c>
      <c r="P494" s="12">
        <f>'Furniture Label'!$B$6</f>
        <v>249479.0324058788</v>
      </c>
      <c r="Q494" s="12">
        <f>VLOOKUP(N494,'Furniture Label'!$E$1:$F$13,2,FALSE)</f>
        <v>84229.333999999973</v>
      </c>
      <c r="R494" s="12">
        <f>VLOOKUP(O494,'Furniture Label'!$H$1:$K$54,2,FALSE)</f>
        <v>20251.937799999996</v>
      </c>
      <c r="S494" s="34">
        <f>VLOOKUP(O494,'Furniture Label'!$H$1:$K$54,3,FALSE)</f>
        <v>195</v>
      </c>
      <c r="T494" s="34">
        <f>VLOOKUP(O494,'Furniture Label'!$H$1:$K$54,4,FALSE)</f>
        <v>29</v>
      </c>
      <c r="U494" s="49">
        <f t="shared" si="31"/>
        <v>307.8231428571429</v>
      </c>
    </row>
    <row r="495" spans="1:21" x14ac:dyDescent="0.45">
      <c r="A495" s="9">
        <v>43044</v>
      </c>
      <c r="B495" s="9">
        <v>43049</v>
      </c>
      <c r="C495" s="7" t="s">
        <v>9</v>
      </c>
      <c r="D495" s="7" t="s">
        <v>138</v>
      </c>
      <c r="E495" s="7" t="s">
        <v>139</v>
      </c>
      <c r="F495" s="7" t="s">
        <v>79</v>
      </c>
      <c r="G495" s="7" t="s">
        <v>13</v>
      </c>
      <c r="H495" s="7" t="s">
        <v>3226</v>
      </c>
      <c r="I495" s="7">
        <v>128.12400000000002</v>
      </c>
      <c r="J495" s="7">
        <v>2</v>
      </c>
      <c r="K495" s="7">
        <v>0.1</v>
      </c>
      <c r="L495" s="15">
        <v>24.2012</v>
      </c>
      <c r="M495" s="19">
        <f t="shared" si="32"/>
        <v>2017</v>
      </c>
      <c r="N495" s="19">
        <f t="shared" si="29"/>
        <v>11</v>
      </c>
      <c r="O495" s="19">
        <f t="shared" si="30"/>
        <v>45</v>
      </c>
      <c r="P495" s="12">
        <f>'Furniture Label'!$B$6</f>
        <v>249479.0324058788</v>
      </c>
      <c r="Q495" s="12">
        <f>VLOOKUP(N495,'Furniture Label'!$E$1:$F$13,2,FALSE)</f>
        <v>84229.333999999973</v>
      </c>
      <c r="R495" s="12">
        <f>VLOOKUP(O495,'Furniture Label'!$H$1:$K$54,2,FALSE)</f>
        <v>20251.937799999996</v>
      </c>
      <c r="S495" s="34">
        <f>VLOOKUP(O495,'Furniture Label'!$H$1:$K$54,3,FALSE)</f>
        <v>195</v>
      </c>
      <c r="T495" s="34">
        <f>VLOOKUP(O495,'Furniture Label'!$H$1:$K$54,4,FALSE)</f>
        <v>29</v>
      </c>
      <c r="U495" s="49">
        <f t="shared" si="31"/>
        <v>307.8231428571429</v>
      </c>
    </row>
    <row r="496" spans="1:21" x14ac:dyDescent="0.45">
      <c r="A496" s="9">
        <v>43044</v>
      </c>
      <c r="B496" s="9">
        <v>43049</v>
      </c>
      <c r="C496" s="7" t="s">
        <v>9</v>
      </c>
      <c r="D496" s="7" t="s">
        <v>138</v>
      </c>
      <c r="E496" s="7" t="s">
        <v>139</v>
      </c>
      <c r="F496" s="7" t="s">
        <v>79</v>
      </c>
      <c r="G496" s="7" t="s">
        <v>13</v>
      </c>
      <c r="H496" s="7" t="s">
        <v>3228</v>
      </c>
      <c r="I496" s="7">
        <v>101.4</v>
      </c>
      <c r="J496" s="7">
        <v>5</v>
      </c>
      <c r="K496" s="7">
        <v>0</v>
      </c>
      <c r="L496" s="15">
        <v>38.532000000000004</v>
      </c>
      <c r="M496" s="19">
        <f t="shared" si="32"/>
        <v>2017</v>
      </c>
      <c r="N496" s="19">
        <f t="shared" si="29"/>
        <v>11</v>
      </c>
      <c r="O496" s="19">
        <f t="shared" si="30"/>
        <v>45</v>
      </c>
      <c r="P496" s="12">
        <f>'Furniture Label'!$B$6</f>
        <v>249479.0324058788</v>
      </c>
      <c r="Q496" s="12">
        <f>VLOOKUP(N496,'Furniture Label'!$E$1:$F$13,2,FALSE)</f>
        <v>84229.333999999973</v>
      </c>
      <c r="R496" s="12">
        <f>VLOOKUP(O496,'Furniture Label'!$H$1:$K$54,2,FALSE)</f>
        <v>20251.937799999996</v>
      </c>
      <c r="S496" s="34">
        <f>VLOOKUP(O496,'Furniture Label'!$H$1:$K$54,3,FALSE)</f>
        <v>195</v>
      </c>
      <c r="T496" s="34">
        <f>VLOOKUP(O496,'Furniture Label'!$H$1:$K$54,4,FALSE)</f>
        <v>29</v>
      </c>
      <c r="U496" s="49">
        <f t="shared" si="31"/>
        <v>307.8231428571429</v>
      </c>
    </row>
    <row r="497" spans="1:21" x14ac:dyDescent="0.45">
      <c r="A497" s="9">
        <v>43045</v>
      </c>
      <c r="B497" s="9">
        <v>43050</v>
      </c>
      <c r="C497" s="7" t="s">
        <v>9</v>
      </c>
      <c r="D497" s="7" t="s">
        <v>19</v>
      </c>
      <c r="E497" s="7" t="s">
        <v>20</v>
      </c>
      <c r="F497" s="7" t="s">
        <v>21</v>
      </c>
      <c r="G497" s="7" t="s">
        <v>13</v>
      </c>
      <c r="H497" s="7" t="s">
        <v>3228</v>
      </c>
      <c r="I497" s="7">
        <v>8.73</v>
      </c>
      <c r="J497" s="7">
        <v>1</v>
      </c>
      <c r="K497" s="7">
        <v>0</v>
      </c>
      <c r="L497" s="15">
        <v>2.9681999999999995</v>
      </c>
      <c r="M497" s="19">
        <f t="shared" si="32"/>
        <v>2017</v>
      </c>
      <c r="N497" s="19">
        <f t="shared" si="29"/>
        <v>11</v>
      </c>
      <c r="O497" s="19">
        <f t="shared" si="30"/>
        <v>45</v>
      </c>
      <c r="P497" s="12">
        <f>'Furniture Label'!$B$6</f>
        <v>249479.0324058788</v>
      </c>
      <c r="Q497" s="12">
        <f>VLOOKUP(N497,'Furniture Label'!$E$1:$F$13,2,FALSE)</f>
        <v>84229.333999999973</v>
      </c>
      <c r="R497" s="12">
        <f>VLOOKUP(O497,'Furniture Label'!$H$1:$K$54,2,FALSE)</f>
        <v>20251.937799999996</v>
      </c>
      <c r="S497" s="34">
        <f>VLOOKUP(O497,'Furniture Label'!$H$1:$K$54,3,FALSE)</f>
        <v>195</v>
      </c>
      <c r="T497" s="34">
        <f>VLOOKUP(O497,'Furniture Label'!$H$1:$K$54,4,FALSE)</f>
        <v>29</v>
      </c>
      <c r="U497" s="49">
        <f t="shared" si="31"/>
        <v>307.8231428571429</v>
      </c>
    </row>
    <row r="498" spans="1:21" x14ac:dyDescent="0.45">
      <c r="A498" s="9">
        <v>43045</v>
      </c>
      <c r="B498" s="9">
        <v>43048</v>
      </c>
      <c r="C498" s="7" t="s">
        <v>9</v>
      </c>
      <c r="D498" s="7" t="s">
        <v>810</v>
      </c>
      <c r="E498" s="7" t="s">
        <v>44</v>
      </c>
      <c r="F498" s="7" t="s">
        <v>12</v>
      </c>
      <c r="G498" s="7" t="s">
        <v>13</v>
      </c>
      <c r="H498" s="7" t="s">
        <v>3228</v>
      </c>
      <c r="I498" s="7">
        <v>28.272000000000006</v>
      </c>
      <c r="J498" s="7">
        <v>2</v>
      </c>
      <c r="K498" s="7">
        <v>0.2</v>
      </c>
      <c r="L498" s="15">
        <v>6.3612000000000002</v>
      </c>
      <c r="M498" s="19">
        <f t="shared" si="32"/>
        <v>2017</v>
      </c>
      <c r="N498" s="19">
        <f t="shared" si="29"/>
        <v>11</v>
      </c>
      <c r="O498" s="19">
        <f t="shared" si="30"/>
        <v>45</v>
      </c>
      <c r="P498" s="12">
        <f>'Furniture Label'!$B$6</f>
        <v>249479.0324058788</v>
      </c>
      <c r="Q498" s="12">
        <f>VLOOKUP(N498,'Furniture Label'!$E$1:$F$13,2,FALSE)</f>
        <v>84229.333999999973</v>
      </c>
      <c r="R498" s="12">
        <f>VLOOKUP(O498,'Furniture Label'!$H$1:$K$54,2,FALSE)</f>
        <v>20251.937799999996</v>
      </c>
      <c r="S498" s="34">
        <f>VLOOKUP(O498,'Furniture Label'!$H$1:$K$54,3,FALSE)</f>
        <v>195</v>
      </c>
      <c r="T498" s="34">
        <f>VLOOKUP(O498,'Furniture Label'!$H$1:$K$54,4,FALSE)</f>
        <v>29</v>
      </c>
      <c r="U498" s="49">
        <f t="shared" si="31"/>
        <v>307.8231428571429</v>
      </c>
    </row>
    <row r="499" spans="1:21" x14ac:dyDescent="0.45">
      <c r="A499" s="9">
        <v>43045</v>
      </c>
      <c r="B499" s="9">
        <v>43050</v>
      </c>
      <c r="C499" s="7" t="s">
        <v>9</v>
      </c>
      <c r="D499" s="7" t="s">
        <v>77</v>
      </c>
      <c r="E499" s="7" t="s">
        <v>78</v>
      </c>
      <c r="F499" s="7" t="s">
        <v>79</v>
      </c>
      <c r="G499" s="7" t="s">
        <v>13</v>
      </c>
      <c r="H499" s="7" t="s">
        <v>3226</v>
      </c>
      <c r="I499" s="7">
        <v>127.372</v>
      </c>
      <c r="J499" s="7">
        <v>2</v>
      </c>
      <c r="K499" s="7">
        <v>0.3</v>
      </c>
      <c r="L499" s="15">
        <v>-30.933200000000006</v>
      </c>
      <c r="M499" s="19">
        <f t="shared" si="32"/>
        <v>2017</v>
      </c>
      <c r="N499" s="19">
        <f t="shared" si="29"/>
        <v>11</v>
      </c>
      <c r="O499" s="19">
        <f t="shared" si="30"/>
        <v>45</v>
      </c>
      <c r="P499" s="12">
        <f>'Furniture Label'!$B$6</f>
        <v>249479.0324058788</v>
      </c>
      <c r="Q499" s="12">
        <f>VLOOKUP(N499,'Furniture Label'!$E$1:$F$13,2,FALSE)</f>
        <v>84229.333999999973</v>
      </c>
      <c r="R499" s="12">
        <f>VLOOKUP(O499,'Furniture Label'!$H$1:$K$54,2,FALSE)</f>
        <v>20251.937799999996</v>
      </c>
      <c r="S499" s="34">
        <f>VLOOKUP(O499,'Furniture Label'!$H$1:$K$54,3,FALSE)</f>
        <v>195</v>
      </c>
      <c r="T499" s="34">
        <f>VLOOKUP(O499,'Furniture Label'!$H$1:$K$54,4,FALSE)</f>
        <v>29</v>
      </c>
      <c r="U499" s="49">
        <f t="shared" si="31"/>
        <v>307.8231428571429</v>
      </c>
    </row>
    <row r="500" spans="1:21" x14ac:dyDescent="0.45">
      <c r="A500" s="9">
        <v>43045</v>
      </c>
      <c r="B500" s="9">
        <v>43052</v>
      </c>
      <c r="C500" s="7" t="s">
        <v>52</v>
      </c>
      <c r="D500" s="7" t="s">
        <v>48</v>
      </c>
      <c r="E500" s="7" t="s">
        <v>49</v>
      </c>
      <c r="F500" s="7" t="s">
        <v>21</v>
      </c>
      <c r="G500" s="7" t="s">
        <v>13</v>
      </c>
      <c r="H500" s="7" t="s">
        <v>29</v>
      </c>
      <c r="I500" s="7">
        <v>2036.8600000000001</v>
      </c>
      <c r="J500" s="7">
        <v>7</v>
      </c>
      <c r="K500" s="7">
        <v>0</v>
      </c>
      <c r="L500" s="15">
        <v>366.63479999999993</v>
      </c>
      <c r="M500" s="19">
        <f t="shared" si="32"/>
        <v>2017</v>
      </c>
      <c r="N500" s="19">
        <f t="shared" si="29"/>
        <v>11</v>
      </c>
      <c r="O500" s="19">
        <f t="shared" si="30"/>
        <v>45</v>
      </c>
      <c r="P500" s="12">
        <f>'Furniture Label'!$B$6</f>
        <v>249479.0324058788</v>
      </c>
      <c r="Q500" s="12">
        <f>VLOOKUP(N500,'Furniture Label'!$E$1:$F$13,2,FALSE)</f>
        <v>84229.333999999973</v>
      </c>
      <c r="R500" s="12">
        <f>VLOOKUP(O500,'Furniture Label'!$H$1:$K$54,2,FALSE)</f>
        <v>20251.937799999996</v>
      </c>
      <c r="S500" s="34">
        <f>VLOOKUP(O500,'Furniture Label'!$H$1:$K$54,3,FALSE)</f>
        <v>195</v>
      </c>
      <c r="T500" s="34">
        <f>VLOOKUP(O500,'Furniture Label'!$H$1:$K$54,4,FALSE)</f>
        <v>29</v>
      </c>
      <c r="U500" s="49">
        <f t="shared" si="31"/>
        <v>307.8231428571429</v>
      </c>
    </row>
    <row r="501" spans="1:21" x14ac:dyDescent="0.45">
      <c r="A501" s="9">
        <v>43045</v>
      </c>
      <c r="B501" s="9">
        <v>43052</v>
      </c>
      <c r="C501" s="7" t="s">
        <v>52</v>
      </c>
      <c r="D501" s="7" t="s">
        <v>48</v>
      </c>
      <c r="E501" s="7" t="s">
        <v>49</v>
      </c>
      <c r="F501" s="7" t="s">
        <v>21</v>
      </c>
      <c r="G501" s="7" t="s">
        <v>13</v>
      </c>
      <c r="H501" s="7" t="s">
        <v>3226</v>
      </c>
      <c r="I501" s="7">
        <v>449.56800000000004</v>
      </c>
      <c r="J501" s="7">
        <v>2</v>
      </c>
      <c r="K501" s="7">
        <v>0.2</v>
      </c>
      <c r="L501" s="15">
        <v>-73.054800000000071</v>
      </c>
      <c r="M501" s="19">
        <f t="shared" si="32"/>
        <v>2017</v>
      </c>
      <c r="N501" s="19">
        <f t="shared" si="29"/>
        <v>11</v>
      </c>
      <c r="O501" s="19">
        <f t="shared" si="30"/>
        <v>45</v>
      </c>
      <c r="P501" s="12">
        <f>'Furniture Label'!$B$6</f>
        <v>249479.0324058788</v>
      </c>
      <c r="Q501" s="12">
        <f>VLOOKUP(N501,'Furniture Label'!$E$1:$F$13,2,FALSE)</f>
        <v>84229.333999999973</v>
      </c>
      <c r="R501" s="12">
        <f>VLOOKUP(O501,'Furniture Label'!$H$1:$K$54,2,FALSE)</f>
        <v>20251.937799999996</v>
      </c>
      <c r="S501" s="34">
        <f>VLOOKUP(O501,'Furniture Label'!$H$1:$K$54,3,FALSE)</f>
        <v>195</v>
      </c>
      <c r="T501" s="34">
        <f>VLOOKUP(O501,'Furniture Label'!$H$1:$K$54,4,FALSE)</f>
        <v>29</v>
      </c>
      <c r="U501" s="49">
        <f t="shared" si="31"/>
        <v>307.8231428571429</v>
      </c>
    </row>
    <row r="502" spans="1:21" x14ac:dyDescent="0.45">
      <c r="A502" s="9">
        <v>43045</v>
      </c>
      <c r="B502" s="9">
        <v>43048</v>
      </c>
      <c r="C502" s="7" t="s">
        <v>9</v>
      </c>
      <c r="D502" s="7" t="s">
        <v>402</v>
      </c>
      <c r="E502" s="7" t="s">
        <v>54</v>
      </c>
      <c r="F502" s="7" t="s">
        <v>55</v>
      </c>
      <c r="G502" s="7" t="s">
        <v>13</v>
      </c>
      <c r="H502" s="7" t="s">
        <v>3228</v>
      </c>
      <c r="I502" s="7">
        <v>30.560000000000002</v>
      </c>
      <c r="J502" s="7">
        <v>5</v>
      </c>
      <c r="K502" s="7">
        <v>0.6</v>
      </c>
      <c r="L502" s="15">
        <v>-19.863999999999997</v>
      </c>
      <c r="M502" s="19">
        <f t="shared" si="32"/>
        <v>2017</v>
      </c>
      <c r="N502" s="19">
        <f t="shared" si="29"/>
        <v>11</v>
      </c>
      <c r="O502" s="19">
        <f t="shared" si="30"/>
        <v>45</v>
      </c>
      <c r="P502" s="12">
        <f>'Furniture Label'!$B$6</f>
        <v>249479.0324058788</v>
      </c>
      <c r="Q502" s="12">
        <f>VLOOKUP(N502,'Furniture Label'!$E$1:$F$13,2,FALSE)</f>
        <v>84229.333999999973</v>
      </c>
      <c r="R502" s="12">
        <f>VLOOKUP(O502,'Furniture Label'!$H$1:$K$54,2,FALSE)</f>
        <v>20251.937799999996</v>
      </c>
      <c r="S502" s="34">
        <f>VLOOKUP(O502,'Furniture Label'!$H$1:$K$54,3,FALSE)</f>
        <v>195</v>
      </c>
      <c r="T502" s="34">
        <f>VLOOKUP(O502,'Furniture Label'!$H$1:$K$54,4,FALSE)</f>
        <v>29</v>
      </c>
      <c r="U502" s="49">
        <f t="shared" si="31"/>
        <v>307.8231428571429</v>
      </c>
    </row>
    <row r="503" spans="1:21" x14ac:dyDescent="0.45">
      <c r="A503" s="9">
        <v>43046</v>
      </c>
      <c r="B503" s="9">
        <v>43052</v>
      </c>
      <c r="C503" s="7" t="s">
        <v>9</v>
      </c>
      <c r="D503" s="7" t="s">
        <v>77</v>
      </c>
      <c r="E503" s="7" t="s">
        <v>78</v>
      </c>
      <c r="F503" s="7" t="s">
        <v>79</v>
      </c>
      <c r="G503" s="7" t="s">
        <v>13</v>
      </c>
      <c r="H503" s="7" t="s">
        <v>29</v>
      </c>
      <c r="I503" s="7">
        <v>350.35199999999998</v>
      </c>
      <c r="J503" s="7">
        <v>4</v>
      </c>
      <c r="K503" s="7">
        <v>0.4</v>
      </c>
      <c r="L503" s="15">
        <v>-140.14079999999996</v>
      </c>
      <c r="M503" s="19">
        <f t="shared" si="32"/>
        <v>2017</v>
      </c>
      <c r="N503" s="19">
        <f t="shared" si="29"/>
        <v>11</v>
      </c>
      <c r="O503" s="19">
        <f t="shared" si="30"/>
        <v>45</v>
      </c>
      <c r="P503" s="12">
        <f>'Furniture Label'!$B$6</f>
        <v>249479.0324058788</v>
      </c>
      <c r="Q503" s="12">
        <f>VLOOKUP(N503,'Furniture Label'!$E$1:$F$13,2,FALSE)</f>
        <v>84229.333999999973</v>
      </c>
      <c r="R503" s="12">
        <f>VLOOKUP(O503,'Furniture Label'!$H$1:$K$54,2,FALSE)</f>
        <v>20251.937799999996</v>
      </c>
      <c r="S503" s="34">
        <f>VLOOKUP(O503,'Furniture Label'!$H$1:$K$54,3,FALSE)</f>
        <v>195</v>
      </c>
      <c r="T503" s="34">
        <f>VLOOKUP(O503,'Furniture Label'!$H$1:$K$54,4,FALSE)</f>
        <v>29</v>
      </c>
      <c r="U503" s="49">
        <f t="shared" si="31"/>
        <v>307.8231428571429</v>
      </c>
    </row>
    <row r="504" spans="1:21" x14ac:dyDescent="0.45">
      <c r="A504" s="9">
        <v>43046</v>
      </c>
      <c r="B504" s="9">
        <v>43048</v>
      </c>
      <c r="C504" s="7" t="s">
        <v>18</v>
      </c>
      <c r="D504" s="7" t="s">
        <v>1439</v>
      </c>
      <c r="E504" s="7" t="s">
        <v>1255</v>
      </c>
      <c r="F504" s="7" t="s">
        <v>79</v>
      </c>
      <c r="G504" s="7" t="s">
        <v>13</v>
      </c>
      <c r="H504" s="7" t="s">
        <v>3226</v>
      </c>
      <c r="I504" s="7">
        <v>272.96999999999997</v>
      </c>
      <c r="J504" s="7">
        <v>3</v>
      </c>
      <c r="K504" s="7">
        <v>0</v>
      </c>
      <c r="L504" s="15">
        <v>43.675200000000018</v>
      </c>
      <c r="M504" s="19">
        <f t="shared" si="32"/>
        <v>2017</v>
      </c>
      <c r="N504" s="19">
        <f t="shared" si="29"/>
        <v>11</v>
      </c>
      <c r="O504" s="19">
        <f t="shared" si="30"/>
        <v>45</v>
      </c>
      <c r="P504" s="12">
        <f>'Furniture Label'!$B$6</f>
        <v>249479.0324058788</v>
      </c>
      <c r="Q504" s="12">
        <f>VLOOKUP(N504,'Furniture Label'!$E$1:$F$13,2,FALSE)</f>
        <v>84229.333999999973</v>
      </c>
      <c r="R504" s="12">
        <f>VLOOKUP(O504,'Furniture Label'!$H$1:$K$54,2,FALSE)</f>
        <v>20251.937799999996</v>
      </c>
      <c r="S504" s="34">
        <f>VLOOKUP(O504,'Furniture Label'!$H$1:$K$54,3,FALSE)</f>
        <v>195</v>
      </c>
      <c r="T504" s="34">
        <f>VLOOKUP(O504,'Furniture Label'!$H$1:$K$54,4,FALSE)</f>
        <v>29</v>
      </c>
      <c r="U504" s="49">
        <f t="shared" si="31"/>
        <v>307.8231428571429</v>
      </c>
    </row>
    <row r="505" spans="1:21" x14ac:dyDescent="0.45">
      <c r="A505" s="9">
        <v>43047</v>
      </c>
      <c r="B505" s="9">
        <v>43052</v>
      </c>
      <c r="C505" s="7" t="s">
        <v>18</v>
      </c>
      <c r="D505" s="7" t="s">
        <v>1940</v>
      </c>
      <c r="E505" s="7" t="s">
        <v>1255</v>
      </c>
      <c r="F505" s="7" t="s">
        <v>79</v>
      </c>
      <c r="G505" s="7" t="s">
        <v>13</v>
      </c>
      <c r="H505" s="7" t="s">
        <v>3228</v>
      </c>
      <c r="I505" s="7">
        <v>274.20000000000005</v>
      </c>
      <c r="J505" s="7">
        <v>10</v>
      </c>
      <c r="K505" s="7">
        <v>0</v>
      </c>
      <c r="L505" s="15">
        <v>112.422</v>
      </c>
      <c r="M505" s="19">
        <f t="shared" si="32"/>
        <v>2017</v>
      </c>
      <c r="N505" s="19">
        <f t="shared" si="29"/>
        <v>11</v>
      </c>
      <c r="O505" s="19">
        <f t="shared" si="30"/>
        <v>45</v>
      </c>
      <c r="P505" s="12">
        <f>'Furniture Label'!$B$6</f>
        <v>249479.0324058788</v>
      </c>
      <c r="Q505" s="12">
        <f>VLOOKUP(N505,'Furniture Label'!$E$1:$F$13,2,FALSE)</f>
        <v>84229.333999999973</v>
      </c>
      <c r="R505" s="12">
        <f>VLOOKUP(O505,'Furniture Label'!$H$1:$K$54,2,FALSE)</f>
        <v>20251.937799999996</v>
      </c>
      <c r="S505" s="34">
        <f>VLOOKUP(O505,'Furniture Label'!$H$1:$K$54,3,FALSE)</f>
        <v>195</v>
      </c>
      <c r="T505" s="34">
        <f>VLOOKUP(O505,'Furniture Label'!$H$1:$K$54,4,FALSE)</f>
        <v>29</v>
      </c>
      <c r="U505" s="49">
        <f t="shared" si="31"/>
        <v>307.8231428571429</v>
      </c>
    </row>
    <row r="506" spans="1:21" x14ac:dyDescent="0.45">
      <c r="A506" s="9">
        <v>43048</v>
      </c>
      <c r="B506" s="9">
        <v>43050</v>
      </c>
      <c r="C506" s="7" t="s">
        <v>52</v>
      </c>
      <c r="D506" s="7" t="s">
        <v>138</v>
      </c>
      <c r="E506" s="7" t="s">
        <v>139</v>
      </c>
      <c r="F506" s="7" t="s">
        <v>79</v>
      </c>
      <c r="G506" s="7" t="s">
        <v>13</v>
      </c>
      <c r="H506" s="7" t="s">
        <v>3228</v>
      </c>
      <c r="I506" s="7">
        <v>96.53</v>
      </c>
      <c r="J506" s="7">
        <v>7</v>
      </c>
      <c r="K506" s="7">
        <v>0</v>
      </c>
      <c r="L506" s="15">
        <v>40.5426</v>
      </c>
      <c r="M506" s="19">
        <f t="shared" si="32"/>
        <v>2017</v>
      </c>
      <c r="N506" s="19">
        <f t="shared" si="29"/>
        <v>11</v>
      </c>
      <c r="O506" s="19">
        <f t="shared" si="30"/>
        <v>45</v>
      </c>
      <c r="P506" s="12">
        <f>'Furniture Label'!$B$6</f>
        <v>249479.0324058788</v>
      </c>
      <c r="Q506" s="12">
        <f>VLOOKUP(N506,'Furniture Label'!$E$1:$F$13,2,FALSE)</f>
        <v>84229.333999999973</v>
      </c>
      <c r="R506" s="12">
        <f>VLOOKUP(O506,'Furniture Label'!$H$1:$K$54,2,FALSE)</f>
        <v>20251.937799999996</v>
      </c>
      <c r="S506" s="34">
        <f>VLOOKUP(O506,'Furniture Label'!$H$1:$K$54,3,FALSE)</f>
        <v>195</v>
      </c>
      <c r="T506" s="34">
        <f>VLOOKUP(O506,'Furniture Label'!$H$1:$K$54,4,FALSE)</f>
        <v>29</v>
      </c>
      <c r="U506" s="49">
        <f t="shared" si="31"/>
        <v>307.8231428571429</v>
      </c>
    </row>
    <row r="507" spans="1:21" x14ac:dyDescent="0.45">
      <c r="A507" s="9">
        <v>43048</v>
      </c>
      <c r="B507" s="9">
        <v>43050</v>
      </c>
      <c r="C507" s="7" t="s">
        <v>18</v>
      </c>
      <c r="D507" s="7" t="s">
        <v>2135</v>
      </c>
      <c r="E507" s="7" t="s">
        <v>20</v>
      </c>
      <c r="F507" s="7" t="s">
        <v>21</v>
      </c>
      <c r="G507" s="7" t="s">
        <v>13</v>
      </c>
      <c r="H507" s="7" t="s">
        <v>3226</v>
      </c>
      <c r="I507" s="7">
        <v>215.976</v>
      </c>
      <c r="J507" s="7">
        <v>3</v>
      </c>
      <c r="K507" s="7">
        <v>0.2</v>
      </c>
      <c r="L507" s="15">
        <v>-2.6997000000000355</v>
      </c>
      <c r="M507" s="19">
        <f t="shared" si="32"/>
        <v>2017</v>
      </c>
      <c r="N507" s="19">
        <f t="shared" si="29"/>
        <v>11</v>
      </c>
      <c r="O507" s="19">
        <f t="shared" si="30"/>
        <v>45</v>
      </c>
      <c r="P507" s="12">
        <f>'Furniture Label'!$B$6</f>
        <v>249479.0324058788</v>
      </c>
      <c r="Q507" s="12">
        <f>VLOOKUP(N507,'Furniture Label'!$E$1:$F$13,2,FALSE)</f>
        <v>84229.333999999973</v>
      </c>
      <c r="R507" s="12">
        <f>VLOOKUP(O507,'Furniture Label'!$H$1:$K$54,2,FALSE)</f>
        <v>20251.937799999996</v>
      </c>
      <c r="S507" s="34">
        <f>VLOOKUP(O507,'Furniture Label'!$H$1:$K$54,3,FALSE)</f>
        <v>195</v>
      </c>
      <c r="T507" s="34">
        <f>VLOOKUP(O507,'Furniture Label'!$H$1:$K$54,4,FALSE)</f>
        <v>29</v>
      </c>
      <c r="U507" s="49">
        <f t="shared" si="31"/>
        <v>307.8231428571429</v>
      </c>
    </row>
    <row r="508" spans="1:21" x14ac:dyDescent="0.45">
      <c r="A508" s="9">
        <v>43048</v>
      </c>
      <c r="B508" s="9">
        <v>43053</v>
      </c>
      <c r="C508" s="7" t="s">
        <v>9</v>
      </c>
      <c r="D508" s="7" t="s">
        <v>1097</v>
      </c>
      <c r="E508" s="7" t="s">
        <v>20</v>
      </c>
      <c r="F508" s="7" t="s">
        <v>21</v>
      </c>
      <c r="G508" s="7" t="s">
        <v>13</v>
      </c>
      <c r="H508" s="7" t="s">
        <v>3228</v>
      </c>
      <c r="I508" s="7">
        <v>47.12</v>
      </c>
      <c r="J508" s="7">
        <v>8</v>
      </c>
      <c r="K508" s="7">
        <v>0</v>
      </c>
      <c r="L508" s="15">
        <v>20.732800000000001</v>
      </c>
      <c r="M508" s="19">
        <f t="shared" si="32"/>
        <v>2017</v>
      </c>
      <c r="N508" s="19">
        <f t="shared" si="29"/>
        <v>11</v>
      </c>
      <c r="O508" s="19">
        <f t="shared" si="30"/>
        <v>45</v>
      </c>
      <c r="P508" s="12">
        <f>'Furniture Label'!$B$6</f>
        <v>249479.0324058788</v>
      </c>
      <c r="Q508" s="12">
        <f>VLOOKUP(N508,'Furniture Label'!$E$1:$F$13,2,FALSE)</f>
        <v>84229.333999999973</v>
      </c>
      <c r="R508" s="12">
        <f>VLOOKUP(O508,'Furniture Label'!$H$1:$K$54,2,FALSE)</f>
        <v>20251.937799999996</v>
      </c>
      <c r="S508" s="34">
        <f>VLOOKUP(O508,'Furniture Label'!$H$1:$K$54,3,FALSE)</f>
        <v>195</v>
      </c>
      <c r="T508" s="34">
        <f>VLOOKUP(O508,'Furniture Label'!$H$1:$K$54,4,FALSE)</f>
        <v>29</v>
      </c>
      <c r="U508" s="49">
        <f t="shared" si="31"/>
        <v>307.8231428571429</v>
      </c>
    </row>
    <row r="509" spans="1:21" x14ac:dyDescent="0.45">
      <c r="A509" s="9">
        <v>43048</v>
      </c>
      <c r="B509" s="9">
        <v>43052</v>
      </c>
      <c r="C509" s="7" t="s">
        <v>18</v>
      </c>
      <c r="D509" s="7" t="s">
        <v>466</v>
      </c>
      <c r="E509" s="7" t="s">
        <v>20</v>
      </c>
      <c r="F509" s="7" t="s">
        <v>21</v>
      </c>
      <c r="G509" s="7" t="s">
        <v>13</v>
      </c>
      <c r="H509" s="7" t="s">
        <v>3226</v>
      </c>
      <c r="I509" s="7">
        <v>523.39200000000005</v>
      </c>
      <c r="J509" s="7">
        <v>3</v>
      </c>
      <c r="K509" s="7">
        <v>0.2</v>
      </c>
      <c r="L509" s="15">
        <v>52.339199999999977</v>
      </c>
      <c r="M509" s="19">
        <f t="shared" si="32"/>
        <v>2017</v>
      </c>
      <c r="N509" s="19">
        <f t="shared" si="29"/>
        <v>11</v>
      </c>
      <c r="O509" s="19">
        <f t="shared" si="30"/>
        <v>45</v>
      </c>
      <c r="P509" s="12">
        <f>'Furniture Label'!$B$6</f>
        <v>249479.0324058788</v>
      </c>
      <c r="Q509" s="12">
        <f>VLOOKUP(N509,'Furniture Label'!$E$1:$F$13,2,FALSE)</f>
        <v>84229.333999999973</v>
      </c>
      <c r="R509" s="12">
        <f>VLOOKUP(O509,'Furniture Label'!$H$1:$K$54,2,FALSE)</f>
        <v>20251.937799999996</v>
      </c>
      <c r="S509" s="34">
        <f>VLOOKUP(O509,'Furniture Label'!$H$1:$K$54,3,FALSE)</f>
        <v>195</v>
      </c>
      <c r="T509" s="34">
        <f>VLOOKUP(O509,'Furniture Label'!$H$1:$K$54,4,FALSE)</f>
        <v>29</v>
      </c>
      <c r="U509" s="49">
        <f t="shared" si="31"/>
        <v>307.8231428571429</v>
      </c>
    </row>
    <row r="510" spans="1:21" x14ac:dyDescent="0.45">
      <c r="A510" s="9">
        <v>43049</v>
      </c>
      <c r="B510" s="9">
        <v>43050</v>
      </c>
      <c r="C510" s="7" t="s">
        <v>18</v>
      </c>
      <c r="D510" s="7" t="s">
        <v>636</v>
      </c>
      <c r="E510" s="7" t="s">
        <v>160</v>
      </c>
      <c r="F510" s="7" t="s">
        <v>21</v>
      </c>
      <c r="G510" s="7" t="s">
        <v>13</v>
      </c>
      <c r="H510" s="7" t="s">
        <v>3226</v>
      </c>
      <c r="I510" s="7">
        <v>899.13600000000008</v>
      </c>
      <c r="J510" s="7">
        <v>4</v>
      </c>
      <c r="K510" s="7">
        <v>0.2</v>
      </c>
      <c r="L510" s="15">
        <v>-146.10960000000014</v>
      </c>
      <c r="M510" s="19">
        <f t="shared" si="32"/>
        <v>2017</v>
      </c>
      <c r="N510" s="19">
        <f t="shared" si="29"/>
        <v>11</v>
      </c>
      <c r="O510" s="19">
        <f t="shared" si="30"/>
        <v>45</v>
      </c>
      <c r="P510" s="12">
        <f>'Furniture Label'!$B$6</f>
        <v>249479.0324058788</v>
      </c>
      <c r="Q510" s="12">
        <f>VLOOKUP(N510,'Furniture Label'!$E$1:$F$13,2,FALSE)</f>
        <v>84229.333999999973</v>
      </c>
      <c r="R510" s="12">
        <f>VLOOKUP(O510,'Furniture Label'!$H$1:$K$54,2,FALSE)</f>
        <v>20251.937799999996</v>
      </c>
      <c r="S510" s="34">
        <f>VLOOKUP(O510,'Furniture Label'!$H$1:$K$54,3,FALSE)</f>
        <v>195</v>
      </c>
      <c r="T510" s="34">
        <f>VLOOKUP(O510,'Furniture Label'!$H$1:$K$54,4,FALSE)</f>
        <v>29</v>
      </c>
      <c r="U510" s="49">
        <f t="shared" si="31"/>
        <v>307.8231428571429</v>
      </c>
    </row>
    <row r="511" spans="1:21" x14ac:dyDescent="0.45">
      <c r="A511" s="9">
        <v>43049</v>
      </c>
      <c r="B511" s="9">
        <v>43054</v>
      </c>
      <c r="C511" s="7" t="s">
        <v>18</v>
      </c>
      <c r="D511" s="7" t="s">
        <v>1311</v>
      </c>
      <c r="E511" s="7" t="s">
        <v>54</v>
      </c>
      <c r="F511" s="7" t="s">
        <v>55</v>
      </c>
      <c r="G511" s="7" t="s">
        <v>13</v>
      </c>
      <c r="H511" s="7" t="s">
        <v>3228</v>
      </c>
      <c r="I511" s="7">
        <v>341.96</v>
      </c>
      <c r="J511" s="7">
        <v>5</v>
      </c>
      <c r="K511" s="7">
        <v>0.6</v>
      </c>
      <c r="L511" s="15">
        <v>-427.45000000000005</v>
      </c>
      <c r="M511" s="19">
        <f t="shared" si="32"/>
        <v>2017</v>
      </c>
      <c r="N511" s="19">
        <f t="shared" si="29"/>
        <v>11</v>
      </c>
      <c r="O511" s="19">
        <f t="shared" si="30"/>
        <v>45</v>
      </c>
      <c r="P511" s="12">
        <f>'Furniture Label'!$B$6</f>
        <v>249479.0324058788</v>
      </c>
      <c r="Q511" s="12">
        <f>VLOOKUP(N511,'Furniture Label'!$E$1:$F$13,2,FALSE)</f>
        <v>84229.333999999973</v>
      </c>
      <c r="R511" s="12">
        <f>VLOOKUP(O511,'Furniture Label'!$H$1:$K$54,2,FALSE)</f>
        <v>20251.937799999996</v>
      </c>
      <c r="S511" s="34">
        <f>VLOOKUP(O511,'Furniture Label'!$H$1:$K$54,3,FALSE)</f>
        <v>195</v>
      </c>
      <c r="T511" s="34">
        <f>VLOOKUP(O511,'Furniture Label'!$H$1:$K$54,4,FALSE)</f>
        <v>29</v>
      </c>
      <c r="U511" s="49">
        <f t="shared" si="31"/>
        <v>307.8231428571429</v>
      </c>
    </row>
    <row r="512" spans="1:21" x14ac:dyDescent="0.45">
      <c r="A512" s="9">
        <v>43049</v>
      </c>
      <c r="B512" s="9">
        <v>43056</v>
      </c>
      <c r="C512" s="7" t="s">
        <v>52</v>
      </c>
      <c r="D512" s="7" t="s">
        <v>19</v>
      </c>
      <c r="E512" s="7" t="s">
        <v>20</v>
      </c>
      <c r="F512" s="7" t="s">
        <v>21</v>
      </c>
      <c r="G512" s="7" t="s">
        <v>13</v>
      </c>
      <c r="H512" s="7" t="s">
        <v>3226</v>
      </c>
      <c r="I512" s="7">
        <v>241.42399999999998</v>
      </c>
      <c r="J512" s="7">
        <v>2</v>
      </c>
      <c r="K512" s="7">
        <v>0.2</v>
      </c>
      <c r="L512" s="15">
        <v>-36.213599999999985</v>
      </c>
      <c r="M512" s="19">
        <f t="shared" si="32"/>
        <v>2017</v>
      </c>
      <c r="N512" s="19">
        <f t="shared" si="29"/>
        <v>11</v>
      </c>
      <c r="O512" s="19">
        <f t="shared" si="30"/>
        <v>45</v>
      </c>
      <c r="P512" s="12">
        <f>'Furniture Label'!$B$6</f>
        <v>249479.0324058788</v>
      </c>
      <c r="Q512" s="12">
        <f>VLOOKUP(N512,'Furniture Label'!$E$1:$F$13,2,FALSE)</f>
        <v>84229.333999999973</v>
      </c>
      <c r="R512" s="12">
        <f>VLOOKUP(O512,'Furniture Label'!$H$1:$K$54,2,FALSE)</f>
        <v>20251.937799999996</v>
      </c>
      <c r="S512" s="34">
        <f>VLOOKUP(O512,'Furniture Label'!$H$1:$K$54,3,FALSE)</f>
        <v>195</v>
      </c>
      <c r="T512" s="34">
        <f>VLOOKUP(O512,'Furniture Label'!$H$1:$K$54,4,FALSE)</f>
        <v>29</v>
      </c>
      <c r="U512" s="49">
        <f t="shared" si="31"/>
        <v>307.8231428571429</v>
      </c>
    </row>
    <row r="513" spans="1:21" x14ac:dyDescent="0.45">
      <c r="A513" s="9">
        <v>43050</v>
      </c>
      <c r="B513" s="9">
        <v>43053</v>
      </c>
      <c r="C513" s="7" t="s">
        <v>9</v>
      </c>
      <c r="D513" s="7" t="s">
        <v>2180</v>
      </c>
      <c r="E513" s="7" t="s">
        <v>173</v>
      </c>
      <c r="F513" s="7" t="s">
        <v>12</v>
      </c>
      <c r="G513" s="7" t="s">
        <v>13</v>
      </c>
      <c r="H513" s="7" t="s">
        <v>3228</v>
      </c>
      <c r="I513" s="7">
        <v>88.920000000000016</v>
      </c>
      <c r="J513" s="7">
        <v>5</v>
      </c>
      <c r="K513" s="7">
        <v>0.2</v>
      </c>
      <c r="L513" s="15">
        <v>14.449499999999986</v>
      </c>
      <c r="M513" s="19">
        <f t="shared" si="32"/>
        <v>2017</v>
      </c>
      <c r="N513" s="19">
        <f t="shared" si="29"/>
        <v>11</v>
      </c>
      <c r="O513" s="19">
        <f t="shared" si="30"/>
        <v>45</v>
      </c>
      <c r="P513" s="12">
        <f>'Furniture Label'!$B$6</f>
        <v>249479.0324058788</v>
      </c>
      <c r="Q513" s="12">
        <f>VLOOKUP(N513,'Furniture Label'!$E$1:$F$13,2,FALSE)</f>
        <v>84229.333999999973</v>
      </c>
      <c r="R513" s="12">
        <f>VLOOKUP(O513,'Furniture Label'!$H$1:$K$54,2,FALSE)</f>
        <v>20251.937799999996</v>
      </c>
      <c r="S513" s="34">
        <f>VLOOKUP(O513,'Furniture Label'!$H$1:$K$54,3,FALSE)</f>
        <v>195</v>
      </c>
      <c r="T513" s="34">
        <f>VLOOKUP(O513,'Furniture Label'!$H$1:$K$54,4,FALSE)</f>
        <v>29</v>
      </c>
      <c r="U513" s="49">
        <f t="shared" si="31"/>
        <v>307.8231428571429</v>
      </c>
    </row>
    <row r="514" spans="1:21" x14ac:dyDescent="0.45">
      <c r="A514" s="9">
        <v>43050</v>
      </c>
      <c r="B514" s="9">
        <v>43054</v>
      </c>
      <c r="C514" s="7" t="s">
        <v>52</v>
      </c>
      <c r="D514" s="7" t="s">
        <v>19</v>
      </c>
      <c r="E514" s="7" t="s">
        <v>20</v>
      </c>
      <c r="F514" s="7" t="s">
        <v>21</v>
      </c>
      <c r="G514" s="7" t="s">
        <v>13</v>
      </c>
      <c r="H514" s="7" t="s">
        <v>3228</v>
      </c>
      <c r="I514" s="7">
        <v>34.92</v>
      </c>
      <c r="J514" s="7">
        <v>4</v>
      </c>
      <c r="K514" s="7">
        <v>0</v>
      </c>
      <c r="L514" s="15">
        <v>11.872799999999998</v>
      </c>
      <c r="M514" s="19">
        <f t="shared" si="32"/>
        <v>2017</v>
      </c>
      <c r="N514" s="19">
        <f t="shared" ref="N514:N577" si="33">MONTH(A514)</f>
        <v>11</v>
      </c>
      <c r="O514" s="19">
        <f t="shared" ref="O514:O577" si="34">WEEKNUM(A514)</f>
        <v>45</v>
      </c>
      <c r="P514" s="12">
        <f>'Furniture Label'!$B$6</f>
        <v>249479.0324058788</v>
      </c>
      <c r="Q514" s="12">
        <f>VLOOKUP(N514,'Furniture Label'!$E$1:$F$13,2,FALSE)</f>
        <v>84229.333999999973</v>
      </c>
      <c r="R514" s="12">
        <f>VLOOKUP(O514,'Furniture Label'!$H$1:$K$54,2,FALSE)</f>
        <v>20251.937799999996</v>
      </c>
      <c r="S514" s="34">
        <f>VLOOKUP(O514,'Furniture Label'!$H$1:$K$54,3,FALSE)</f>
        <v>195</v>
      </c>
      <c r="T514" s="34">
        <f>VLOOKUP(O514,'Furniture Label'!$H$1:$K$54,4,FALSE)</f>
        <v>29</v>
      </c>
      <c r="U514" s="49">
        <f t="shared" si="31"/>
        <v>307.8231428571429</v>
      </c>
    </row>
    <row r="515" spans="1:21" x14ac:dyDescent="0.45">
      <c r="A515" s="9">
        <v>43051</v>
      </c>
      <c r="B515" s="9">
        <v>43051</v>
      </c>
      <c r="C515" s="7" t="s">
        <v>52</v>
      </c>
      <c r="D515" s="7" t="s">
        <v>1737</v>
      </c>
      <c r="E515" s="7" t="s">
        <v>160</v>
      </c>
      <c r="F515" s="7" t="s">
        <v>21</v>
      </c>
      <c r="G515" s="7" t="s">
        <v>13</v>
      </c>
      <c r="H515" s="7" t="s">
        <v>3226</v>
      </c>
      <c r="I515" s="7">
        <v>113.88800000000002</v>
      </c>
      <c r="J515" s="7">
        <v>2</v>
      </c>
      <c r="K515" s="7">
        <v>0.2</v>
      </c>
      <c r="L515" s="15">
        <v>9.9651999999999994</v>
      </c>
      <c r="M515" s="19">
        <f t="shared" si="32"/>
        <v>2017</v>
      </c>
      <c r="N515" s="19">
        <f t="shared" si="33"/>
        <v>11</v>
      </c>
      <c r="O515" s="19">
        <f t="shared" si="34"/>
        <v>46</v>
      </c>
      <c r="P515" s="12">
        <f>'Furniture Label'!$B$6</f>
        <v>249479.0324058788</v>
      </c>
      <c r="Q515" s="12">
        <f>VLOOKUP(N515,'Furniture Label'!$E$1:$F$13,2,FALSE)</f>
        <v>84229.333999999973</v>
      </c>
      <c r="R515" s="12">
        <f>VLOOKUP(O515,'Furniture Label'!$H$1:$K$54,2,FALSE)</f>
        <v>25612.582399999988</v>
      </c>
      <c r="S515" s="34">
        <f>VLOOKUP(O515,'Furniture Label'!$H$1:$K$54,3,FALSE)</f>
        <v>219</v>
      </c>
      <c r="T515" s="34">
        <f>VLOOKUP(O515,'Furniture Label'!$H$1:$K$54,4,FALSE)</f>
        <v>35</v>
      </c>
      <c r="U515" s="49">
        <f t="shared" ref="U515:U578" si="35">AVERAGEIF($O:$O,O515,$I:$I)</f>
        <v>269.70966666666669</v>
      </c>
    </row>
    <row r="516" spans="1:21" x14ac:dyDescent="0.45">
      <c r="A516" s="9">
        <v>43051</v>
      </c>
      <c r="B516" s="9">
        <v>43051</v>
      </c>
      <c r="C516" s="7" t="s">
        <v>52</v>
      </c>
      <c r="D516" s="7" t="s">
        <v>1737</v>
      </c>
      <c r="E516" s="7" t="s">
        <v>160</v>
      </c>
      <c r="F516" s="7" t="s">
        <v>21</v>
      </c>
      <c r="G516" s="7" t="s">
        <v>13</v>
      </c>
      <c r="H516" s="7" t="s">
        <v>3228</v>
      </c>
      <c r="I516" s="7">
        <v>113.56800000000001</v>
      </c>
      <c r="J516" s="7">
        <v>2</v>
      </c>
      <c r="K516" s="7">
        <v>0.2</v>
      </c>
      <c r="L516" s="15">
        <v>-5.6784000000000034</v>
      </c>
      <c r="M516" s="19">
        <f t="shared" si="32"/>
        <v>2017</v>
      </c>
      <c r="N516" s="19">
        <f t="shared" si="33"/>
        <v>11</v>
      </c>
      <c r="O516" s="19">
        <f t="shared" si="34"/>
        <v>46</v>
      </c>
      <c r="P516" s="12">
        <f>'Furniture Label'!$B$6</f>
        <v>249479.0324058788</v>
      </c>
      <c r="Q516" s="12">
        <f>VLOOKUP(N516,'Furniture Label'!$E$1:$F$13,2,FALSE)</f>
        <v>84229.333999999973</v>
      </c>
      <c r="R516" s="12">
        <f>VLOOKUP(O516,'Furniture Label'!$H$1:$K$54,2,FALSE)</f>
        <v>25612.582399999988</v>
      </c>
      <c r="S516" s="34">
        <f>VLOOKUP(O516,'Furniture Label'!$H$1:$K$54,3,FALSE)</f>
        <v>219</v>
      </c>
      <c r="T516" s="34">
        <f>VLOOKUP(O516,'Furniture Label'!$H$1:$K$54,4,FALSE)</f>
        <v>35</v>
      </c>
      <c r="U516" s="49">
        <f t="shared" si="35"/>
        <v>269.70966666666669</v>
      </c>
    </row>
    <row r="517" spans="1:21" x14ac:dyDescent="0.45">
      <c r="A517" s="9">
        <v>43051</v>
      </c>
      <c r="B517" s="9">
        <v>43057</v>
      </c>
      <c r="C517" s="7" t="s">
        <v>52</v>
      </c>
      <c r="D517" s="7" t="s">
        <v>402</v>
      </c>
      <c r="E517" s="7" t="s">
        <v>54</v>
      </c>
      <c r="F517" s="7" t="s">
        <v>55</v>
      </c>
      <c r="G517" s="7" t="s">
        <v>13</v>
      </c>
      <c r="H517" s="7" t="s">
        <v>3228</v>
      </c>
      <c r="I517" s="7">
        <v>22.847999999999999</v>
      </c>
      <c r="J517" s="7">
        <v>3</v>
      </c>
      <c r="K517" s="7">
        <v>0.6</v>
      </c>
      <c r="L517" s="15">
        <v>-17.707200000000007</v>
      </c>
      <c r="M517" s="19">
        <f t="shared" si="32"/>
        <v>2017</v>
      </c>
      <c r="N517" s="19">
        <f t="shared" si="33"/>
        <v>11</v>
      </c>
      <c r="O517" s="19">
        <f t="shared" si="34"/>
        <v>46</v>
      </c>
      <c r="P517" s="12">
        <f>'Furniture Label'!$B$6</f>
        <v>249479.0324058788</v>
      </c>
      <c r="Q517" s="12">
        <f>VLOOKUP(N517,'Furniture Label'!$E$1:$F$13,2,FALSE)</f>
        <v>84229.333999999973</v>
      </c>
      <c r="R517" s="12">
        <f>VLOOKUP(O517,'Furniture Label'!$H$1:$K$54,2,FALSE)</f>
        <v>25612.582399999988</v>
      </c>
      <c r="S517" s="34">
        <f>VLOOKUP(O517,'Furniture Label'!$H$1:$K$54,3,FALSE)</f>
        <v>219</v>
      </c>
      <c r="T517" s="34">
        <f>VLOOKUP(O517,'Furniture Label'!$H$1:$K$54,4,FALSE)</f>
        <v>35</v>
      </c>
      <c r="U517" s="49">
        <f t="shared" si="35"/>
        <v>269.70966666666669</v>
      </c>
    </row>
    <row r="518" spans="1:21" x14ac:dyDescent="0.45">
      <c r="A518" s="9">
        <v>43052</v>
      </c>
      <c r="B518" s="9">
        <v>43057</v>
      </c>
      <c r="C518" s="7" t="s">
        <v>9</v>
      </c>
      <c r="D518" s="7" t="s">
        <v>48</v>
      </c>
      <c r="E518" s="7" t="s">
        <v>49</v>
      </c>
      <c r="F518" s="7" t="s">
        <v>21</v>
      </c>
      <c r="G518" s="7" t="s">
        <v>13</v>
      </c>
      <c r="H518" s="7" t="s">
        <v>3226</v>
      </c>
      <c r="I518" s="7">
        <v>2404.7040000000002</v>
      </c>
      <c r="J518" s="7">
        <v>6</v>
      </c>
      <c r="K518" s="7">
        <v>0.2</v>
      </c>
      <c r="L518" s="15">
        <v>150.29399999999998</v>
      </c>
      <c r="M518" s="19">
        <f t="shared" si="32"/>
        <v>2017</v>
      </c>
      <c r="N518" s="19">
        <f t="shared" si="33"/>
        <v>11</v>
      </c>
      <c r="O518" s="19">
        <f t="shared" si="34"/>
        <v>46</v>
      </c>
      <c r="P518" s="12">
        <f>'Furniture Label'!$B$6</f>
        <v>249479.0324058788</v>
      </c>
      <c r="Q518" s="12">
        <f>VLOOKUP(N518,'Furniture Label'!$E$1:$F$13,2,FALSE)</f>
        <v>84229.333999999973</v>
      </c>
      <c r="R518" s="12">
        <f>VLOOKUP(O518,'Furniture Label'!$H$1:$K$54,2,FALSE)</f>
        <v>25612.582399999988</v>
      </c>
      <c r="S518" s="34">
        <f>VLOOKUP(O518,'Furniture Label'!$H$1:$K$54,3,FALSE)</f>
        <v>219</v>
      </c>
      <c r="T518" s="34">
        <f>VLOOKUP(O518,'Furniture Label'!$H$1:$K$54,4,FALSE)</f>
        <v>35</v>
      </c>
      <c r="U518" s="49">
        <f t="shared" si="35"/>
        <v>269.70966666666669</v>
      </c>
    </row>
    <row r="519" spans="1:21" x14ac:dyDescent="0.45">
      <c r="A519" s="9">
        <v>43052</v>
      </c>
      <c r="B519" s="9">
        <v>43058</v>
      </c>
      <c r="C519" s="7" t="s">
        <v>18</v>
      </c>
      <c r="D519" s="7" t="s">
        <v>402</v>
      </c>
      <c r="E519" s="7" t="s">
        <v>54</v>
      </c>
      <c r="F519" s="7" t="s">
        <v>55</v>
      </c>
      <c r="G519" s="7" t="s">
        <v>13</v>
      </c>
      <c r="H519" s="7" t="s">
        <v>14</v>
      </c>
      <c r="I519" s="7">
        <v>205.99919999999997</v>
      </c>
      <c r="J519" s="7">
        <v>3</v>
      </c>
      <c r="K519" s="7">
        <v>0.32</v>
      </c>
      <c r="L519" s="15">
        <v>-27.264600000000016</v>
      </c>
      <c r="M519" s="19">
        <f t="shared" si="32"/>
        <v>2017</v>
      </c>
      <c r="N519" s="19">
        <f t="shared" si="33"/>
        <v>11</v>
      </c>
      <c r="O519" s="19">
        <f t="shared" si="34"/>
        <v>46</v>
      </c>
      <c r="P519" s="12">
        <f>'Furniture Label'!$B$6</f>
        <v>249479.0324058788</v>
      </c>
      <c r="Q519" s="12">
        <f>VLOOKUP(N519,'Furniture Label'!$E$1:$F$13,2,FALSE)</f>
        <v>84229.333999999973</v>
      </c>
      <c r="R519" s="12">
        <f>VLOOKUP(O519,'Furniture Label'!$H$1:$K$54,2,FALSE)</f>
        <v>25612.582399999988</v>
      </c>
      <c r="S519" s="34">
        <f>VLOOKUP(O519,'Furniture Label'!$H$1:$K$54,3,FALSE)</f>
        <v>219</v>
      </c>
      <c r="T519" s="34">
        <f>VLOOKUP(O519,'Furniture Label'!$H$1:$K$54,4,FALSE)</f>
        <v>35</v>
      </c>
      <c r="U519" s="49">
        <f t="shared" si="35"/>
        <v>269.70966666666669</v>
      </c>
    </row>
    <row r="520" spans="1:21" x14ac:dyDescent="0.45">
      <c r="A520" s="9">
        <v>43052</v>
      </c>
      <c r="B520" s="9">
        <v>43055</v>
      </c>
      <c r="C520" s="7" t="s">
        <v>18</v>
      </c>
      <c r="D520" s="7" t="s">
        <v>1538</v>
      </c>
      <c r="E520" s="7" t="s">
        <v>139</v>
      </c>
      <c r="F520" s="7" t="s">
        <v>79</v>
      </c>
      <c r="G520" s="7" t="s">
        <v>13</v>
      </c>
      <c r="H520" s="7" t="s">
        <v>3228</v>
      </c>
      <c r="I520" s="7">
        <v>154.94999999999999</v>
      </c>
      <c r="J520" s="7">
        <v>3</v>
      </c>
      <c r="K520" s="7">
        <v>0</v>
      </c>
      <c r="L520" s="15">
        <v>30.989999999999995</v>
      </c>
      <c r="M520" s="19">
        <f t="shared" si="32"/>
        <v>2017</v>
      </c>
      <c r="N520" s="19">
        <f t="shared" si="33"/>
        <v>11</v>
      </c>
      <c r="O520" s="19">
        <f t="shared" si="34"/>
        <v>46</v>
      </c>
      <c r="P520" s="12">
        <f>'Furniture Label'!$B$6</f>
        <v>249479.0324058788</v>
      </c>
      <c r="Q520" s="12">
        <f>VLOOKUP(N520,'Furniture Label'!$E$1:$F$13,2,FALSE)</f>
        <v>84229.333999999973</v>
      </c>
      <c r="R520" s="12">
        <f>VLOOKUP(O520,'Furniture Label'!$H$1:$K$54,2,FALSE)</f>
        <v>25612.582399999988</v>
      </c>
      <c r="S520" s="34">
        <f>VLOOKUP(O520,'Furniture Label'!$H$1:$K$54,3,FALSE)</f>
        <v>219</v>
      </c>
      <c r="T520" s="34">
        <f>VLOOKUP(O520,'Furniture Label'!$H$1:$K$54,4,FALSE)</f>
        <v>35</v>
      </c>
      <c r="U520" s="49">
        <f t="shared" si="35"/>
        <v>269.70966666666669</v>
      </c>
    </row>
    <row r="521" spans="1:21" x14ac:dyDescent="0.45">
      <c r="A521" s="9">
        <v>43053</v>
      </c>
      <c r="B521" s="9">
        <v>43058</v>
      </c>
      <c r="C521" s="7" t="s">
        <v>18</v>
      </c>
      <c r="D521" s="7" t="s">
        <v>67</v>
      </c>
      <c r="E521" s="7" t="s">
        <v>20</v>
      </c>
      <c r="F521" s="7" t="s">
        <v>21</v>
      </c>
      <c r="G521" s="7" t="s">
        <v>13</v>
      </c>
      <c r="H521" s="7" t="s">
        <v>3226</v>
      </c>
      <c r="I521" s="7">
        <v>321.56799999999998</v>
      </c>
      <c r="J521" s="7">
        <v>2</v>
      </c>
      <c r="K521" s="7">
        <v>0.2</v>
      </c>
      <c r="L521" s="15">
        <v>28.137200000000007</v>
      </c>
      <c r="M521" s="19">
        <f t="shared" si="32"/>
        <v>2017</v>
      </c>
      <c r="N521" s="19">
        <f t="shared" si="33"/>
        <v>11</v>
      </c>
      <c r="O521" s="19">
        <f t="shared" si="34"/>
        <v>46</v>
      </c>
      <c r="P521" s="12">
        <f>'Furniture Label'!$B$6</f>
        <v>249479.0324058788</v>
      </c>
      <c r="Q521" s="12">
        <f>VLOOKUP(N521,'Furniture Label'!$E$1:$F$13,2,FALSE)</f>
        <v>84229.333999999973</v>
      </c>
      <c r="R521" s="12">
        <f>VLOOKUP(O521,'Furniture Label'!$H$1:$K$54,2,FALSE)</f>
        <v>25612.582399999988</v>
      </c>
      <c r="S521" s="34">
        <f>VLOOKUP(O521,'Furniture Label'!$H$1:$K$54,3,FALSE)</f>
        <v>219</v>
      </c>
      <c r="T521" s="34">
        <f>VLOOKUP(O521,'Furniture Label'!$H$1:$K$54,4,FALSE)</f>
        <v>35</v>
      </c>
      <c r="U521" s="49">
        <f t="shared" si="35"/>
        <v>269.70966666666669</v>
      </c>
    </row>
    <row r="522" spans="1:21" x14ac:dyDescent="0.45">
      <c r="A522" s="9">
        <v>43054</v>
      </c>
      <c r="B522" s="9">
        <v>43059</v>
      </c>
      <c r="C522" s="7" t="s">
        <v>9</v>
      </c>
      <c r="D522" s="7" t="s">
        <v>2789</v>
      </c>
      <c r="E522" s="7" t="s">
        <v>28</v>
      </c>
      <c r="F522" s="7" t="s">
        <v>12</v>
      </c>
      <c r="G522" s="7" t="s">
        <v>13</v>
      </c>
      <c r="H522" s="7" t="s">
        <v>3228</v>
      </c>
      <c r="I522" s="7">
        <v>220.06399999999999</v>
      </c>
      <c r="J522" s="7">
        <v>4</v>
      </c>
      <c r="K522" s="7">
        <v>0.2</v>
      </c>
      <c r="L522" s="15">
        <v>55.016000000000012</v>
      </c>
      <c r="M522" s="19">
        <f t="shared" si="32"/>
        <v>2017</v>
      </c>
      <c r="N522" s="19">
        <f t="shared" si="33"/>
        <v>11</v>
      </c>
      <c r="O522" s="19">
        <f t="shared" si="34"/>
        <v>46</v>
      </c>
      <c r="P522" s="12">
        <f>'Furniture Label'!$B$6</f>
        <v>249479.0324058788</v>
      </c>
      <c r="Q522" s="12">
        <f>VLOOKUP(N522,'Furniture Label'!$E$1:$F$13,2,FALSE)</f>
        <v>84229.333999999973</v>
      </c>
      <c r="R522" s="12">
        <f>VLOOKUP(O522,'Furniture Label'!$H$1:$K$54,2,FALSE)</f>
        <v>25612.582399999988</v>
      </c>
      <c r="S522" s="34">
        <f>VLOOKUP(O522,'Furniture Label'!$H$1:$K$54,3,FALSE)</f>
        <v>219</v>
      </c>
      <c r="T522" s="34">
        <f>VLOOKUP(O522,'Furniture Label'!$H$1:$K$54,4,FALSE)</f>
        <v>35</v>
      </c>
      <c r="U522" s="49">
        <f t="shared" si="35"/>
        <v>269.70966666666669</v>
      </c>
    </row>
    <row r="523" spans="1:21" x14ac:dyDescent="0.45">
      <c r="A523" s="9">
        <v>43054</v>
      </c>
      <c r="B523" s="9">
        <v>43059</v>
      </c>
      <c r="C523" s="7" t="s">
        <v>9</v>
      </c>
      <c r="D523" s="7" t="s">
        <v>2789</v>
      </c>
      <c r="E523" s="7" t="s">
        <v>28</v>
      </c>
      <c r="F523" s="7" t="s">
        <v>12</v>
      </c>
      <c r="G523" s="7" t="s">
        <v>13</v>
      </c>
      <c r="H523" s="7" t="s">
        <v>3228</v>
      </c>
      <c r="I523" s="7">
        <v>339.13600000000002</v>
      </c>
      <c r="J523" s="7">
        <v>4</v>
      </c>
      <c r="K523" s="7">
        <v>0.2</v>
      </c>
      <c r="L523" s="15">
        <v>0</v>
      </c>
      <c r="M523" s="19">
        <f t="shared" si="32"/>
        <v>2017</v>
      </c>
      <c r="N523" s="19">
        <f t="shared" si="33"/>
        <v>11</v>
      </c>
      <c r="O523" s="19">
        <f t="shared" si="34"/>
        <v>46</v>
      </c>
      <c r="P523" s="12">
        <f>'Furniture Label'!$B$6</f>
        <v>249479.0324058788</v>
      </c>
      <c r="Q523" s="12">
        <f>VLOOKUP(N523,'Furniture Label'!$E$1:$F$13,2,FALSE)</f>
        <v>84229.333999999973</v>
      </c>
      <c r="R523" s="12">
        <f>VLOOKUP(O523,'Furniture Label'!$H$1:$K$54,2,FALSE)</f>
        <v>25612.582399999988</v>
      </c>
      <c r="S523" s="34">
        <f>VLOOKUP(O523,'Furniture Label'!$H$1:$K$54,3,FALSE)</f>
        <v>219</v>
      </c>
      <c r="T523" s="34">
        <f>VLOOKUP(O523,'Furniture Label'!$H$1:$K$54,4,FALSE)</f>
        <v>35</v>
      </c>
      <c r="U523" s="49">
        <f t="shared" si="35"/>
        <v>269.70966666666669</v>
      </c>
    </row>
    <row r="524" spans="1:21" x14ac:dyDescent="0.45">
      <c r="A524" s="9">
        <v>43055</v>
      </c>
      <c r="B524" s="9">
        <v>43058</v>
      </c>
      <c r="C524" s="7" t="s">
        <v>9</v>
      </c>
      <c r="D524" s="7" t="s">
        <v>48</v>
      </c>
      <c r="E524" s="7" t="s">
        <v>49</v>
      </c>
      <c r="F524" s="7" t="s">
        <v>21</v>
      </c>
      <c r="G524" s="7" t="s">
        <v>13</v>
      </c>
      <c r="H524" s="7" t="s">
        <v>3228</v>
      </c>
      <c r="I524" s="7">
        <v>139.91999999999999</v>
      </c>
      <c r="J524" s="7">
        <v>2</v>
      </c>
      <c r="K524" s="7">
        <v>0</v>
      </c>
      <c r="L524" s="15">
        <v>23.786399999999986</v>
      </c>
      <c r="M524" s="19">
        <f t="shared" si="32"/>
        <v>2017</v>
      </c>
      <c r="N524" s="19">
        <f t="shared" si="33"/>
        <v>11</v>
      </c>
      <c r="O524" s="19">
        <f t="shared" si="34"/>
        <v>46</v>
      </c>
      <c r="P524" s="12">
        <f>'Furniture Label'!$B$6</f>
        <v>249479.0324058788</v>
      </c>
      <c r="Q524" s="12">
        <f>VLOOKUP(N524,'Furniture Label'!$E$1:$F$13,2,FALSE)</f>
        <v>84229.333999999973</v>
      </c>
      <c r="R524" s="12">
        <f>VLOOKUP(O524,'Furniture Label'!$H$1:$K$54,2,FALSE)</f>
        <v>25612.582399999988</v>
      </c>
      <c r="S524" s="34">
        <f>VLOOKUP(O524,'Furniture Label'!$H$1:$K$54,3,FALSE)</f>
        <v>219</v>
      </c>
      <c r="T524" s="34">
        <f>VLOOKUP(O524,'Furniture Label'!$H$1:$K$54,4,FALSE)</f>
        <v>35</v>
      </c>
      <c r="U524" s="49">
        <f t="shared" si="35"/>
        <v>269.70966666666669</v>
      </c>
    </row>
    <row r="525" spans="1:21" x14ac:dyDescent="0.45">
      <c r="A525" s="9">
        <v>43055</v>
      </c>
      <c r="B525" s="9">
        <v>43061</v>
      </c>
      <c r="C525" s="7" t="s">
        <v>9</v>
      </c>
      <c r="D525" s="7" t="s">
        <v>281</v>
      </c>
      <c r="E525" s="7" t="s">
        <v>20</v>
      </c>
      <c r="F525" s="7" t="s">
        <v>21</v>
      </c>
      <c r="G525" s="7" t="s">
        <v>13</v>
      </c>
      <c r="H525" s="7" t="s">
        <v>3228</v>
      </c>
      <c r="I525" s="7">
        <v>17.309999999999999</v>
      </c>
      <c r="J525" s="7">
        <v>3</v>
      </c>
      <c r="K525" s="7">
        <v>0</v>
      </c>
      <c r="L525" s="15">
        <v>5.1929999999999996</v>
      </c>
      <c r="M525" s="19">
        <f t="shared" si="32"/>
        <v>2017</v>
      </c>
      <c r="N525" s="19">
        <f t="shared" si="33"/>
        <v>11</v>
      </c>
      <c r="O525" s="19">
        <f t="shared" si="34"/>
        <v>46</v>
      </c>
      <c r="P525" s="12">
        <f>'Furniture Label'!$B$6</f>
        <v>249479.0324058788</v>
      </c>
      <c r="Q525" s="12">
        <f>VLOOKUP(N525,'Furniture Label'!$E$1:$F$13,2,FALSE)</f>
        <v>84229.333999999973</v>
      </c>
      <c r="R525" s="12">
        <f>VLOOKUP(O525,'Furniture Label'!$H$1:$K$54,2,FALSE)</f>
        <v>25612.582399999988</v>
      </c>
      <c r="S525" s="34">
        <f>VLOOKUP(O525,'Furniture Label'!$H$1:$K$54,3,FALSE)</f>
        <v>219</v>
      </c>
      <c r="T525" s="34">
        <f>VLOOKUP(O525,'Furniture Label'!$H$1:$K$54,4,FALSE)</f>
        <v>35</v>
      </c>
      <c r="U525" s="49">
        <f t="shared" si="35"/>
        <v>269.70966666666669</v>
      </c>
    </row>
    <row r="526" spans="1:21" x14ac:dyDescent="0.45">
      <c r="A526" s="9">
        <v>43055</v>
      </c>
      <c r="B526" s="9">
        <v>43059</v>
      </c>
      <c r="C526" s="7" t="s">
        <v>9</v>
      </c>
      <c r="D526" s="7" t="s">
        <v>19</v>
      </c>
      <c r="E526" s="7" t="s">
        <v>20</v>
      </c>
      <c r="F526" s="7" t="s">
        <v>21</v>
      </c>
      <c r="G526" s="7" t="s">
        <v>13</v>
      </c>
      <c r="H526" s="7" t="s">
        <v>3228</v>
      </c>
      <c r="I526" s="7">
        <v>119.94</v>
      </c>
      <c r="J526" s="7">
        <v>3</v>
      </c>
      <c r="K526" s="7">
        <v>0</v>
      </c>
      <c r="L526" s="15">
        <v>23.987999999999996</v>
      </c>
      <c r="M526" s="19">
        <f t="shared" si="32"/>
        <v>2017</v>
      </c>
      <c r="N526" s="19">
        <f t="shared" si="33"/>
        <v>11</v>
      </c>
      <c r="O526" s="19">
        <f t="shared" si="34"/>
        <v>46</v>
      </c>
      <c r="P526" s="12">
        <f>'Furniture Label'!$B$6</f>
        <v>249479.0324058788</v>
      </c>
      <c r="Q526" s="12">
        <f>VLOOKUP(N526,'Furniture Label'!$E$1:$F$13,2,FALSE)</f>
        <v>84229.333999999973</v>
      </c>
      <c r="R526" s="12">
        <f>VLOOKUP(O526,'Furniture Label'!$H$1:$K$54,2,FALSE)</f>
        <v>25612.582399999988</v>
      </c>
      <c r="S526" s="34">
        <f>VLOOKUP(O526,'Furniture Label'!$H$1:$K$54,3,FALSE)</f>
        <v>219</v>
      </c>
      <c r="T526" s="34">
        <f>VLOOKUP(O526,'Furniture Label'!$H$1:$K$54,4,FALSE)</f>
        <v>35</v>
      </c>
      <c r="U526" s="49">
        <f t="shared" si="35"/>
        <v>269.70966666666669</v>
      </c>
    </row>
    <row r="527" spans="1:21" x14ac:dyDescent="0.45">
      <c r="A527" s="9">
        <v>43055</v>
      </c>
      <c r="B527" s="9">
        <v>43059</v>
      </c>
      <c r="C527" s="7" t="s">
        <v>9</v>
      </c>
      <c r="D527" s="7" t="s">
        <v>19</v>
      </c>
      <c r="E527" s="7" t="s">
        <v>20</v>
      </c>
      <c r="F527" s="7" t="s">
        <v>21</v>
      </c>
      <c r="G527" s="7" t="s">
        <v>13</v>
      </c>
      <c r="H527" s="7" t="s">
        <v>3228</v>
      </c>
      <c r="I527" s="7">
        <v>12.419999999999998</v>
      </c>
      <c r="J527" s="7">
        <v>3</v>
      </c>
      <c r="K527" s="7">
        <v>0</v>
      </c>
      <c r="L527" s="15">
        <v>4.4711999999999996</v>
      </c>
      <c r="M527" s="19">
        <f t="shared" si="32"/>
        <v>2017</v>
      </c>
      <c r="N527" s="19">
        <f t="shared" si="33"/>
        <v>11</v>
      </c>
      <c r="O527" s="19">
        <f t="shared" si="34"/>
        <v>46</v>
      </c>
      <c r="P527" s="12">
        <f>'Furniture Label'!$B$6</f>
        <v>249479.0324058788</v>
      </c>
      <c r="Q527" s="12">
        <f>VLOOKUP(N527,'Furniture Label'!$E$1:$F$13,2,FALSE)</f>
        <v>84229.333999999973</v>
      </c>
      <c r="R527" s="12">
        <f>VLOOKUP(O527,'Furniture Label'!$H$1:$K$54,2,FALSE)</f>
        <v>25612.582399999988</v>
      </c>
      <c r="S527" s="34">
        <f>VLOOKUP(O527,'Furniture Label'!$H$1:$K$54,3,FALSE)</f>
        <v>219</v>
      </c>
      <c r="T527" s="34">
        <f>VLOOKUP(O527,'Furniture Label'!$H$1:$K$54,4,FALSE)</f>
        <v>35</v>
      </c>
      <c r="U527" s="49">
        <f t="shared" si="35"/>
        <v>269.70966666666669</v>
      </c>
    </row>
    <row r="528" spans="1:21" x14ac:dyDescent="0.45">
      <c r="A528" s="9">
        <v>43056</v>
      </c>
      <c r="B528" s="9">
        <v>43062</v>
      </c>
      <c r="C528" s="7" t="s">
        <v>9</v>
      </c>
      <c r="D528" s="7" t="s">
        <v>1414</v>
      </c>
      <c r="E528" s="7" t="s">
        <v>54</v>
      </c>
      <c r="F528" s="7" t="s">
        <v>55</v>
      </c>
      <c r="G528" s="7" t="s">
        <v>13</v>
      </c>
      <c r="H528" s="7" t="s">
        <v>14</v>
      </c>
      <c r="I528" s="7">
        <v>327.73279999999994</v>
      </c>
      <c r="J528" s="7">
        <v>2</v>
      </c>
      <c r="K528" s="7">
        <v>0.32</v>
      </c>
      <c r="L528" s="15">
        <v>-14.458800000000025</v>
      </c>
      <c r="M528" s="19">
        <f t="shared" si="32"/>
        <v>2017</v>
      </c>
      <c r="N528" s="19">
        <f t="shared" si="33"/>
        <v>11</v>
      </c>
      <c r="O528" s="19">
        <f t="shared" si="34"/>
        <v>46</v>
      </c>
      <c r="P528" s="12">
        <f>'Furniture Label'!$B$6</f>
        <v>249479.0324058788</v>
      </c>
      <c r="Q528" s="12">
        <f>VLOOKUP(N528,'Furniture Label'!$E$1:$F$13,2,FALSE)</f>
        <v>84229.333999999973</v>
      </c>
      <c r="R528" s="12">
        <f>VLOOKUP(O528,'Furniture Label'!$H$1:$K$54,2,FALSE)</f>
        <v>25612.582399999988</v>
      </c>
      <c r="S528" s="34">
        <f>VLOOKUP(O528,'Furniture Label'!$H$1:$K$54,3,FALSE)</f>
        <v>219</v>
      </c>
      <c r="T528" s="34">
        <f>VLOOKUP(O528,'Furniture Label'!$H$1:$K$54,4,FALSE)</f>
        <v>35</v>
      </c>
      <c r="U528" s="49">
        <f t="shared" si="35"/>
        <v>269.70966666666669</v>
      </c>
    </row>
    <row r="529" spans="1:21" x14ac:dyDescent="0.45">
      <c r="A529" s="9">
        <v>43056</v>
      </c>
      <c r="B529" s="9">
        <v>43060</v>
      </c>
      <c r="C529" s="7" t="s">
        <v>9</v>
      </c>
      <c r="D529" s="7" t="s">
        <v>138</v>
      </c>
      <c r="E529" s="7" t="s">
        <v>139</v>
      </c>
      <c r="F529" s="7" t="s">
        <v>79</v>
      </c>
      <c r="G529" s="7" t="s">
        <v>13</v>
      </c>
      <c r="H529" s="7" t="s">
        <v>3228</v>
      </c>
      <c r="I529" s="7">
        <v>187.76</v>
      </c>
      <c r="J529" s="7">
        <v>4</v>
      </c>
      <c r="K529" s="7">
        <v>0</v>
      </c>
      <c r="L529" s="15">
        <v>76.9816</v>
      </c>
      <c r="M529" s="19">
        <f t="shared" si="32"/>
        <v>2017</v>
      </c>
      <c r="N529" s="19">
        <f t="shared" si="33"/>
        <v>11</v>
      </c>
      <c r="O529" s="19">
        <f t="shared" si="34"/>
        <v>46</v>
      </c>
      <c r="P529" s="12">
        <f>'Furniture Label'!$B$6</f>
        <v>249479.0324058788</v>
      </c>
      <c r="Q529" s="12">
        <f>VLOOKUP(N529,'Furniture Label'!$E$1:$F$13,2,FALSE)</f>
        <v>84229.333999999973</v>
      </c>
      <c r="R529" s="12">
        <f>VLOOKUP(O529,'Furniture Label'!$H$1:$K$54,2,FALSE)</f>
        <v>25612.582399999988</v>
      </c>
      <c r="S529" s="34">
        <f>VLOOKUP(O529,'Furniture Label'!$H$1:$K$54,3,FALSE)</f>
        <v>219</v>
      </c>
      <c r="T529" s="34">
        <f>VLOOKUP(O529,'Furniture Label'!$H$1:$K$54,4,FALSE)</f>
        <v>35</v>
      </c>
      <c r="U529" s="49">
        <f t="shared" si="35"/>
        <v>269.70966666666669</v>
      </c>
    </row>
    <row r="530" spans="1:21" x14ac:dyDescent="0.45">
      <c r="A530" s="9">
        <v>43057</v>
      </c>
      <c r="B530" s="9">
        <v>43063</v>
      </c>
      <c r="C530" s="7" t="s">
        <v>52</v>
      </c>
      <c r="D530" s="7" t="s">
        <v>410</v>
      </c>
      <c r="E530" s="7" t="s">
        <v>123</v>
      </c>
      <c r="F530" s="7" t="s">
        <v>55</v>
      </c>
      <c r="G530" s="7" t="s">
        <v>13</v>
      </c>
      <c r="H530" s="7" t="s">
        <v>3228</v>
      </c>
      <c r="I530" s="7">
        <v>19.760000000000002</v>
      </c>
      <c r="J530" s="7">
        <v>4</v>
      </c>
      <c r="K530" s="7">
        <v>0</v>
      </c>
      <c r="L530" s="15">
        <v>8.2992000000000008</v>
      </c>
      <c r="M530" s="19">
        <f t="shared" si="32"/>
        <v>2017</v>
      </c>
      <c r="N530" s="19">
        <f t="shared" si="33"/>
        <v>11</v>
      </c>
      <c r="O530" s="19">
        <f t="shared" si="34"/>
        <v>46</v>
      </c>
      <c r="P530" s="12">
        <f>'Furniture Label'!$B$6</f>
        <v>249479.0324058788</v>
      </c>
      <c r="Q530" s="12">
        <f>VLOOKUP(N530,'Furniture Label'!$E$1:$F$13,2,FALSE)</f>
        <v>84229.333999999973</v>
      </c>
      <c r="R530" s="12">
        <f>VLOOKUP(O530,'Furniture Label'!$H$1:$K$54,2,FALSE)</f>
        <v>25612.582399999988</v>
      </c>
      <c r="S530" s="34">
        <f>VLOOKUP(O530,'Furniture Label'!$H$1:$K$54,3,FALSE)</f>
        <v>219</v>
      </c>
      <c r="T530" s="34">
        <f>VLOOKUP(O530,'Furniture Label'!$H$1:$K$54,4,FALSE)</f>
        <v>35</v>
      </c>
      <c r="U530" s="49">
        <f t="shared" si="35"/>
        <v>269.70966666666669</v>
      </c>
    </row>
    <row r="531" spans="1:21" x14ac:dyDescent="0.45">
      <c r="A531" s="9">
        <v>43057</v>
      </c>
      <c r="B531" s="9">
        <v>43062</v>
      </c>
      <c r="C531" s="7" t="s">
        <v>9</v>
      </c>
      <c r="D531" s="7" t="s">
        <v>156</v>
      </c>
      <c r="E531" s="7" t="s">
        <v>110</v>
      </c>
      <c r="F531" s="7" t="s">
        <v>55</v>
      </c>
      <c r="G531" s="7" t="s">
        <v>13</v>
      </c>
      <c r="H531" s="7" t="s">
        <v>3226</v>
      </c>
      <c r="I531" s="7">
        <v>127.38599999999998</v>
      </c>
      <c r="J531" s="7">
        <v>2</v>
      </c>
      <c r="K531" s="7">
        <v>0.3</v>
      </c>
      <c r="L531" s="15">
        <v>-25.477199999999982</v>
      </c>
      <c r="M531" s="19">
        <f t="shared" si="32"/>
        <v>2017</v>
      </c>
      <c r="N531" s="19">
        <f t="shared" si="33"/>
        <v>11</v>
      </c>
      <c r="O531" s="19">
        <f t="shared" si="34"/>
        <v>46</v>
      </c>
      <c r="P531" s="12">
        <f>'Furniture Label'!$B$6</f>
        <v>249479.0324058788</v>
      </c>
      <c r="Q531" s="12">
        <f>VLOOKUP(N531,'Furniture Label'!$E$1:$F$13,2,FALSE)</f>
        <v>84229.333999999973</v>
      </c>
      <c r="R531" s="12">
        <f>VLOOKUP(O531,'Furniture Label'!$H$1:$K$54,2,FALSE)</f>
        <v>25612.582399999988</v>
      </c>
      <c r="S531" s="34">
        <f>VLOOKUP(O531,'Furniture Label'!$H$1:$K$54,3,FALSE)</f>
        <v>219</v>
      </c>
      <c r="T531" s="34">
        <f>VLOOKUP(O531,'Furniture Label'!$H$1:$K$54,4,FALSE)</f>
        <v>35</v>
      </c>
      <c r="U531" s="49">
        <f t="shared" si="35"/>
        <v>269.70966666666669</v>
      </c>
    </row>
    <row r="532" spans="1:21" x14ac:dyDescent="0.45">
      <c r="A532" s="9">
        <v>43057</v>
      </c>
      <c r="B532" s="9">
        <v>43057</v>
      </c>
      <c r="C532" s="7" t="s">
        <v>18</v>
      </c>
      <c r="D532" s="7" t="s">
        <v>1187</v>
      </c>
      <c r="E532" s="7" t="s">
        <v>60</v>
      </c>
      <c r="F532" s="7" t="s">
        <v>55</v>
      </c>
      <c r="G532" s="7" t="s">
        <v>13</v>
      </c>
      <c r="H532" s="7" t="s">
        <v>3228</v>
      </c>
      <c r="I532" s="7">
        <v>5.82</v>
      </c>
      <c r="J532" s="7">
        <v>2</v>
      </c>
      <c r="K532" s="7">
        <v>0</v>
      </c>
      <c r="L532" s="15">
        <v>2.7353999999999998</v>
      </c>
      <c r="M532" s="19">
        <f t="shared" si="32"/>
        <v>2017</v>
      </c>
      <c r="N532" s="19">
        <f t="shared" si="33"/>
        <v>11</v>
      </c>
      <c r="O532" s="19">
        <f t="shared" si="34"/>
        <v>46</v>
      </c>
      <c r="P532" s="12">
        <f>'Furniture Label'!$B$6</f>
        <v>249479.0324058788</v>
      </c>
      <c r="Q532" s="12">
        <f>VLOOKUP(N532,'Furniture Label'!$E$1:$F$13,2,FALSE)</f>
        <v>84229.333999999973</v>
      </c>
      <c r="R532" s="12">
        <f>VLOOKUP(O532,'Furniture Label'!$H$1:$K$54,2,FALSE)</f>
        <v>25612.582399999988</v>
      </c>
      <c r="S532" s="34">
        <f>VLOOKUP(O532,'Furniture Label'!$H$1:$K$54,3,FALSE)</f>
        <v>219</v>
      </c>
      <c r="T532" s="34">
        <f>VLOOKUP(O532,'Furniture Label'!$H$1:$K$54,4,FALSE)</f>
        <v>35</v>
      </c>
      <c r="U532" s="49">
        <f t="shared" si="35"/>
        <v>269.70966666666669</v>
      </c>
    </row>
    <row r="533" spans="1:21" x14ac:dyDescent="0.45">
      <c r="A533" s="9">
        <v>43058</v>
      </c>
      <c r="B533" s="9">
        <v>43062</v>
      </c>
      <c r="C533" s="7" t="s">
        <v>9</v>
      </c>
      <c r="D533" s="7" t="s">
        <v>156</v>
      </c>
      <c r="E533" s="7" t="s">
        <v>110</v>
      </c>
      <c r="F533" s="7" t="s">
        <v>55</v>
      </c>
      <c r="G533" s="7" t="s">
        <v>13</v>
      </c>
      <c r="H533" s="7" t="s">
        <v>29</v>
      </c>
      <c r="I533" s="7">
        <v>219.07500000000002</v>
      </c>
      <c r="J533" s="7">
        <v>3</v>
      </c>
      <c r="K533" s="7">
        <v>0.5</v>
      </c>
      <c r="L533" s="15">
        <v>-131.44500000000005</v>
      </c>
      <c r="M533" s="19">
        <f t="shared" si="32"/>
        <v>2017</v>
      </c>
      <c r="N533" s="19">
        <f t="shared" si="33"/>
        <v>11</v>
      </c>
      <c r="O533" s="19">
        <f t="shared" si="34"/>
        <v>47</v>
      </c>
      <c r="P533" s="12">
        <f>'Furniture Label'!$B$6</f>
        <v>249479.0324058788</v>
      </c>
      <c r="Q533" s="12">
        <f>VLOOKUP(N533,'Furniture Label'!$E$1:$F$13,2,FALSE)</f>
        <v>84229.333999999973</v>
      </c>
      <c r="R533" s="12">
        <f>VLOOKUP(O533,'Furniture Label'!$H$1:$K$54,2,FALSE)</f>
        <v>18308.569299999999</v>
      </c>
      <c r="S533" s="34">
        <f>VLOOKUP(O533,'Furniture Label'!$H$1:$K$54,3,FALSE)</f>
        <v>177</v>
      </c>
      <c r="T533" s="34">
        <f>VLOOKUP(O533,'Furniture Label'!$H$1:$K$54,4,FALSE)</f>
        <v>27</v>
      </c>
      <c r="U533" s="49">
        <f t="shared" si="35"/>
        <v>262.66003225806452</v>
      </c>
    </row>
    <row r="534" spans="1:21" x14ac:dyDescent="0.45">
      <c r="A534" s="9">
        <v>43058</v>
      </c>
      <c r="B534" s="9">
        <v>43060</v>
      </c>
      <c r="C534" s="7" t="s">
        <v>9</v>
      </c>
      <c r="D534" s="7" t="s">
        <v>1837</v>
      </c>
      <c r="E534" s="7" t="s">
        <v>54</v>
      </c>
      <c r="F534" s="7" t="s">
        <v>55</v>
      </c>
      <c r="G534" s="7" t="s">
        <v>13</v>
      </c>
      <c r="H534" s="7" t="s">
        <v>3228</v>
      </c>
      <c r="I534" s="7">
        <v>15.991999999999999</v>
      </c>
      <c r="J534" s="7">
        <v>2</v>
      </c>
      <c r="K534" s="7">
        <v>0.6</v>
      </c>
      <c r="L534" s="15">
        <v>-13.992999999999999</v>
      </c>
      <c r="M534" s="19">
        <f t="shared" si="32"/>
        <v>2017</v>
      </c>
      <c r="N534" s="19">
        <f t="shared" si="33"/>
        <v>11</v>
      </c>
      <c r="O534" s="19">
        <f t="shared" si="34"/>
        <v>47</v>
      </c>
      <c r="P534" s="12">
        <f>'Furniture Label'!$B$6</f>
        <v>249479.0324058788</v>
      </c>
      <c r="Q534" s="12">
        <f>VLOOKUP(N534,'Furniture Label'!$E$1:$F$13,2,FALSE)</f>
        <v>84229.333999999973</v>
      </c>
      <c r="R534" s="12">
        <f>VLOOKUP(O534,'Furniture Label'!$H$1:$K$54,2,FALSE)</f>
        <v>18308.569299999999</v>
      </c>
      <c r="S534" s="34">
        <f>VLOOKUP(O534,'Furniture Label'!$H$1:$K$54,3,FALSE)</f>
        <v>177</v>
      </c>
      <c r="T534" s="34">
        <f>VLOOKUP(O534,'Furniture Label'!$H$1:$K$54,4,FALSE)</f>
        <v>27</v>
      </c>
      <c r="U534" s="49">
        <f t="shared" si="35"/>
        <v>262.66003225806452</v>
      </c>
    </row>
    <row r="535" spans="1:21" x14ac:dyDescent="0.45">
      <c r="A535" s="9">
        <v>43058</v>
      </c>
      <c r="B535" s="9">
        <v>43065</v>
      </c>
      <c r="C535" s="7" t="s">
        <v>9</v>
      </c>
      <c r="D535" s="7" t="s">
        <v>2157</v>
      </c>
      <c r="E535" s="7" t="s">
        <v>54</v>
      </c>
      <c r="F535" s="7" t="s">
        <v>55</v>
      </c>
      <c r="G535" s="7" t="s">
        <v>13</v>
      </c>
      <c r="H535" s="7" t="s">
        <v>3226</v>
      </c>
      <c r="I535" s="7">
        <v>233.05799999999999</v>
      </c>
      <c r="J535" s="7">
        <v>3</v>
      </c>
      <c r="K535" s="7">
        <v>0.3</v>
      </c>
      <c r="L535" s="15">
        <v>-53.270399999999995</v>
      </c>
      <c r="M535" s="19">
        <f t="shared" si="32"/>
        <v>2017</v>
      </c>
      <c r="N535" s="19">
        <f t="shared" si="33"/>
        <v>11</v>
      </c>
      <c r="O535" s="19">
        <f t="shared" si="34"/>
        <v>47</v>
      </c>
      <c r="P535" s="12">
        <f>'Furniture Label'!$B$6</f>
        <v>249479.0324058788</v>
      </c>
      <c r="Q535" s="12">
        <f>VLOOKUP(N535,'Furniture Label'!$E$1:$F$13,2,FALSE)</f>
        <v>84229.333999999973</v>
      </c>
      <c r="R535" s="12">
        <f>VLOOKUP(O535,'Furniture Label'!$H$1:$K$54,2,FALSE)</f>
        <v>18308.569299999999</v>
      </c>
      <c r="S535" s="34">
        <f>VLOOKUP(O535,'Furniture Label'!$H$1:$K$54,3,FALSE)</f>
        <v>177</v>
      </c>
      <c r="T535" s="34">
        <f>VLOOKUP(O535,'Furniture Label'!$H$1:$K$54,4,FALSE)</f>
        <v>27</v>
      </c>
      <c r="U535" s="49">
        <f t="shared" si="35"/>
        <v>262.66003225806452</v>
      </c>
    </row>
    <row r="536" spans="1:21" x14ac:dyDescent="0.45">
      <c r="A536" s="9">
        <v>43058</v>
      </c>
      <c r="B536" s="9">
        <v>43064</v>
      </c>
      <c r="C536" s="7" t="s">
        <v>18</v>
      </c>
      <c r="D536" s="7" t="s">
        <v>2170</v>
      </c>
      <c r="E536" s="7" t="s">
        <v>54</v>
      </c>
      <c r="F536" s="7" t="s">
        <v>55</v>
      </c>
      <c r="G536" s="7" t="s">
        <v>13</v>
      </c>
      <c r="H536" s="7" t="s">
        <v>3226</v>
      </c>
      <c r="I536" s="7">
        <v>305.31200000000001</v>
      </c>
      <c r="J536" s="7">
        <v>2</v>
      </c>
      <c r="K536" s="7">
        <v>0.3</v>
      </c>
      <c r="L536" s="15">
        <v>-8.7232000000000198</v>
      </c>
      <c r="M536" s="19">
        <f t="shared" si="32"/>
        <v>2017</v>
      </c>
      <c r="N536" s="19">
        <f t="shared" si="33"/>
        <v>11</v>
      </c>
      <c r="O536" s="19">
        <f t="shared" si="34"/>
        <v>47</v>
      </c>
      <c r="P536" s="12">
        <f>'Furniture Label'!$B$6</f>
        <v>249479.0324058788</v>
      </c>
      <c r="Q536" s="12">
        <f>VLOOKUP(N536,'Furniture Label'!$E$1:$F$13,2,FALSE)</f>
        <v>84229.333999999973</v>
      </c>
      <c r="R536" s="12">
        <f>VLOOKUP(O536,'Furniture Label'!$H$1:$K$54,2,FALSE)</f>
        <v>18308.569299999999</v>
      </c>
      <c r="S536" s="34">
        <f>VLOOKUP(O536,'Furniture Label'!$H$1:$K$54,3,FALSE)</f>
        <v>177</v>
      </c>
      <c r="T536" s="34">
        <f>VLOOKUP(O536,'Furniture Label'!$H$1:$K$54,4,FALSE)</f>
        <v>27</v>
      </c>
      <c r="U536" s="49">
        <f t="shared" si="35"/>
        <v>262.66003225806452</v>
      </c>
    </row>
    <row r="537" spans="1:21" x14ac:dyDescent="0.45">
      <c r="A537" s="9">
        <v>43058</v>
      </c>
      <c r="B537" s="9">
        <v>43062</v>
      </c>
      <c r="C537" s="7" t="s">
        <v>9</v>
      </c>
      <c r="D537" s="7" t="s">
        <v>10</v>
      </c>
      <c r="E537" s="7" t="s">
        <v>11</v>
      </c>
      <c r="F537" s="7" t="s">
        <v>12</v>
      </c>
      <c r="G537" s="7" t="s">
        <v>13</v>
      </c>
      <c r="H537" s="7" t="s">
        <v>3228</v>
      </c>
      <c r="I537" s="7">
        <v>821.87999999999988</v>
      </c>
      <c r="J537" s="7">
        <v>6</v>
      </c>
      <c r="K537" s="7">
        <v>0</v>
      </c>
      <c r="L537" s="15">
        <v>213.68880000000001</v>
      </c>
      <c r="M537" s="19">
        <f t="shared" si="32"/>
        <v>2017</v>
      </c>
      <c r="N537" s="19">
        <f t="shared" si="33"/>
        <v>11</v>
      </c>
      <c r="O537" s="19">
        <f t="shared" si="34"/>
        <v>47</v>
      </c>
      <c r="P537" s="12">
        <f>'Furniture Label'!$B$6</f>
        <v>249479.0324058788</v>
      </c>
      <c r="Q537" s="12">
        <f>VLOOKUP(N537,'Furniture Label'!$E$1:$F$13,2,FALSE)</f>
        <v>84229.333999999973</v>
      </c>
      <c r="R537" s="12">
        <f>VLOOKUP(O537,'Furniture Label'!$H$1:$K$54,2,FALSE)</f>
        <v>18308.569299999999</v>
      </c>
      <c r="S537" s="34">
        <f>VLOOKUP(O537,'Furniture Label'!$H$1:$K$54,3,FALSE)</f>
        <v>177</v>
      </c>
      <c r="T537" s="34">
        <f>VLOOKUP(O537,'Furniture Label'!$H$1:$K$54,4,FALSE)</f>
        <v>27</v>
      </c>
      <c r="U537" s="49">
        <f t="shared" si="35"/>
        <v>262.66003225806452</v>
      </c>
    </row>
    <row r="538" spans="1:21" x14ac:dyDescent="0.45">
      <c r="A538" s="9">
        <v>43058</v>
      </c>
      <c r="B538" s="9">
        <v>43063</v>
      </c>
      <c r="C538" s="7" t="s">
        <v>9</v>
      </c>
      <c r="D538" s="7" t="s">
        <v>19</v>
      </c>
      <c r="E538" s="7" t="s">
        <v>20</v>
      </c>
      <c r="F538" s="7" t="s">
        <v>21</v>
      </c>
      <c r="G538" s="7" t="s">
        <v>13</v>
      </c>
      <c r="H538" s="7" t="s">
        <v>3228</v>
      </c>
      <c r="I538" s="7">
        <v>18.7</v>
      </c>
      <c r="J538" s="7">
        <v>1</v>
      </c>
      <c r="K538" s="7">
        <v>0</v>
      </c>
      <c r="L538" s="15">
        <v>7.1059999999999999</v>
      </c>
      <c r="M538" s="19">
        <f t="shared" si="32"/>
        <v>2017</v>
      </c>
      <c r="N538" s="19">
        <f t="shared" si="33"/>
        <v>11</v>
      </c>
      <c r="O538" s="19">
        <f t="shared" si="34"/>
        <v>47</v>
      </c>
      <c r="P538" s="12">
        <f>'Furniture Label'!$B$6</f>
        <v>249479.0324058788</v>
      </c>
      <c r="Q538" s="12">
        <f>VLOOKUP(N538,'Furniture Label'!$E$1:$F$13,2,FALSE)</f>
        <v>84229.333999999973</v>
      </c>
      <c r="R538" s="12">
        <f>VLOOKUP(O538,'Furniture Label'!$H$1:$K$54,2,FALSE)</f>
        <v>18308.569299999999</v>
      </c>
      <c r="S538" s="34">
        <f>VLOOKUP(O538,'Furniture Label'!$H$1:$K$54,3,FALSE)</f>
        <v>177</v>
      </c>
      <c r="T538" s="34">
        <f>VLOOKUP(O538,'Furniture Label'!$H$1:$K$54,4,FALSE)</f>
        <v>27</v>
      </c>
      <c r="U538" s="49">
        <f t="shared" si="35"/>
        <v>262.66003225806452</v>
      </c>
    </row>
    <row r="539" spans="1:21" x14ac:dyDescent="0.45">
      <c r="A539" s="9">
        <v>43058</v>
      </c>
      <c r="B539" s="9">
        <v>43060</v>
      </c>
      <c r="C539" s="7" t="s">
        <v>18</v>
      </c>
      <c r="D539" s="7" t="s">
        <v>335</v>
      </c>
      <c r="E539" s="7" t="s">
        <v>54</v>
      </c>
      <c r="F539" s="7" t="s">
        <v>55</v>
      </c>
      <c r="G539" s="7" t="s">
        <v>13</v>
      </c>
      <c r="H539" s="7" t="s">
        <v>29</v>
      </c>
      <c r="I539" s="7">
        <v>718.11599999999987</v>
      </c>
      <c r="J539" s="7">
        <v>6</v>
      </c>
      <c r="K539" s="7">
        <v>0.3</v>
      </c>
      <c r="L539" s="15">
        <v>-71.811599999999999</v>
      </c>
      <c r="M539" s="19">
        <f t="shared" si="32"/>
        <v>2017</v>
      </c>
      <c r="N539" s="19">
        <f t="shared" si="33"/>
        <v>11</v>
      </c>
      <c r="O539" s="19">
        <f t="shared" si="34"/>
        <v>47</v>
      </c>
      <c r="P539" s="12">
        <f>'Furniture Label'!$B$6</f>
        <v>249479.0324058788</v>
      </c>
      <c r="Q539" s="12">
        <f>VLOOKUP(N539,'Furniture Label'!$E$1:$F$13,2,FALSE)</f>
        <v>84229.333999999973</v>
      </c>
      <c r="R539" s="12">
        <f>VLOOKUP(O539,'Furniture Label'!$H$1:$K$54,2,FALSE)</f>
        <v>18308.569299999999</v>
      </c>
      <c r="S539" s="34">
        <f>VLOOKUP(O539,'Furniture Label'!$H$1:$K$54,3,FALSE)</f>
        <v>177</v>
      </c>
      <c r="T539" s="34">
        <f>VLOOKUP(O539,'Furniture Label'!$H$1:$K$54,4,FALSE)</f>
        <v>27</v>
      </c>
      <c r="U539" s="49">
        <f t="shared" si="35"/>
        <v>262.66003225806452</v>
      </c>
    </row>
    <row r="540" spans="1:21" x14ac:dyDescent="0.45">
      <c r="A540" s="9">
        <v>43058</v>
      </c>
      <c r="B540" s="9">
        <v>43060</v>
      </c>
      <c r="C540" s="7" t="s">
        <v>9</v>
      </c>
      <c r="D540" s="7" t="s">
        <v>95</v>
      </c>
      <c r="E540" s="7" t="s">
        <v>54</v>
      </c>
      <c r="F540" s="7" t="s">
        <v>55</v>
      </c>
      <c r="G540" s="7" t="s">
        <v>13</v>
      </c>
      <c r="H540" s="7" t="s">
        <v>3226</v>
      </c>
      <c r="I540" s="7">
        <v>191.05799999999999</v>
      </c>
      <c r="J540" s="7">
        <v>3</v>
      </c>
      <c r="K540" s="7">
        <v>0.3</v>
      </c>
      <c r="L540" s="15">
        <v>-46.399800000000013</v>
      </c>
      <c r="M540" s="19">
        <f t="shared" si="32"/>
        <v>2017</v>
      </c>
      <c r="N540" s="19">
        <f t="shared" si="33"/>
        <v>11</v>
      </c>
      <c r="O540" s="19">
        <f t="shared" si="34"/>
        <v>47</v>
      </c>
      <c r="P540" s="12">
        <f>'Furniture Label'!$B$6</f>
        <v>249479.0324058788</v>
      </c>
      <c r="Q540" s="12">
        <f>VLOOKUP(N540,'Furniture Label'!$E$1:$F$13,2,FALSE)</f>
        <v>84229.333999999973</v>
      </c>
      <c r="R540" s="12">
        <f>VLOOKUP(O540,'Furniture Label'!$H$1:$K$54,2,FALSE)</f>
        <v>18308.569299999999</v>
      </c>
      <c r="S540" s="34">
        <f>VLOOKUP(O540,'Furniture Label'!$H$1:$K$54,3,FALSE)</f>
        <v>177</v>
      </c>
      <c r="T540" s="34">
        <f>VLOOKUP(O540,'Furniture Label'!$H$1:$K$54,4,FALSE)</f>
        <v>27</v>
      </c>
      <c r="U540" s="49">
        <f t="shared" si="35"/>
        <v>262.66003225806452</v>
      </c>
    </row>
    <row r="541" spans="1:21" x14ac:dyDescent="0.45">
      <c r="A541" s="9">
        <v>43058</v>
      </c>
      <c r="B541" s="9">
        <v>43058</v>
      </c>
      <c r="C541" s="7" t="s">
        <v>52</v>
      </c>
      <c r="D541" s="7" t="s">
        <v>138</v>
      </c>
      <c r="E541" s="7" t="s">
        <v>139</v>
      </c>
      <c r="F541" s="7" t="s">
        <v>79</v>
      </c>
      <c r="G541" s="7" t="s">
        <v>13</v>
      </c>
      <c r="H541" s="7" t="s">
        <v>29</v>
      </c>
      <c r="I541" s="7">
        <v>79.97399999999999</v>
      </c>
      <c r="J541" s="7">
        <v>3</v>
      </c>
      <c r="K541" s="7">
        <v>0.4</v>
      </c>
      <c r="L541" s="15">
        <v>-29.323800000000006</v>
      </c>
      <c r="M541" s="19">
        <f t="shared" si="32"/>
        <v>2017</v>
      </c>
      <c r="N541" s="19">
        <f t="shared" si="33"/>
        <v>11</v>
      </c>
      <c r="O541" s="19">
        <f t="shared" si="34"/>
        <v>47</v>
      </c>
      <c r="P541" s="12">
        <f>'Furniture Label'!$B$6</f>
        <v>249479.0324058788</v>
      </c>
      <c r="Q541" s="12">
        <f>VLOOKUP(N541,'Furniture Label'!$E$1:$F$13,2,FALSE)</f>
        <v>84229.333999999973</v>
      </c>
      <c r="R541" s="12">
        <f>VLOOKUP(O541,'Furniture Label'!$H$1:$K$54,2,FALSE)</f>
        <v>18308.569299999999</v>
      </c>
      <c r="S541" s="34">
        <f>VLOOKUP(O541,'Furniture Label'!$H$1:$K$54,3,FALSE)</f>
        <v>177</v>
      </c>
      <c r="T541" s="34">
        <f>VLOOKUP(O541,'Furniture Label'!$H$1:$K$54,4,FALSE)</f>
        <v>27</v>
      </c>
      <c r="U541" s="49">
        <f t="shared" si="35"/>
        <v>262.66003225806452</v>
      </c>
    </row>
    <row r="542" spans="1:21" x14ac:dyDescent="0.45">
      <c r="A542" s="9">
        <v>43059</v>
      </c>
      <c r="B542" s="9">
        <v>43061</v>
      </c>
      <c r="C542" s="7" t="s">
        <v>9</v>
      </c>
      <c r="D542" s="7" t="s">
        <v>67</v>
      </c>
      <c r="E542" s="7" t="s">
        <v>20</v>
      </c>
      <c r="F542" s="7" t="s">
        <v>21</v>
      </c>
      <c r="G542" s="7" t="s">
        <v>13</v>
      </c>
      <c r="H542" s="7" t="s">
        <v>3228</v>
      </c>
      <c r="I542" s="7">
        <v>42.599999999999994</v>
      </c>
      <c r="J542" s="7">
        <v>3</v>
      </c>
      <c r="K542" s="7">
        <v>0</v>
      </c>
      <c r="L542" s="15">
        <v>16.614000000000001</v>
      </c>
      <c r="M542" s="19">
        <f t="shared" si="32"/>
        <v>2017</v>
      </c>
      <c r="N542" s="19">
        <f t="shared" si="33"/>
        <v>11</v>
      </c>
      <c r="O542" s="19">
        <f t="shared" si="34"/>
        <v>47</v>
      </c>
      <c r="P542" s="12">
        <f>'Furniture Label'!$B$6</f>
        <v>249479.0324058788</v>
      </c>
      <c r="Q542" s="12">
        <f>VLOOKUP(N542,'Furniture Label'!$E$1:$F$13,2,FALSE)</f>
        <v>84229.333999999973</v>
      </c>
      <c r="R542" s="12">
        <f>VLOOKUP(O542,'Furniture Label'!$H$1:$K$54,2,FALSE)</f>
        <v>18308.569299999999</v>
      </c>
      <c r="S542" s="34">
        <f>VLOOKUP(O542,'Furniture Label'!$H$1:$K$54,3,FALSE)</f>
        <v>177</v>
      </c>
      <c r="T542" s="34">
        <f>VLOOKUP(O542,'Furniture Label'!$H$1:$K$54,4,FALSE)</f>
        <v>27</v>
      </c>
      <c r="U542" s="49">
        <f t="shared" si="35"/>
        <v>262.66003225806452</v>
      </c>
    </row>
    <row r="543" spans="1:21" x14ac:dyDescent="0.45">
      <c r="A543" s="9">
        <v>43059</v>
      </c>
      <c r="B543" s="9">
        <v>43065</v>
      </c>
      <c r="C543" s="7" t="s">
        <v>9</v>
      </c>
      <c r="D543" s="7" t="s">
        <v>300</v>
      </c>
      <c r="E543" s="7" t="s">
        <v>249</v>
      </c>
      <c r="F543" s="7" t="s">
        <v>79</v>
      </c>
      <c r="G543" s="7" t="s">
        <v>13</v>
      </c>
      <c r="H543" s="7" t="s">
        <v>3228</v>
      </c>
      <c r="I543" s="7">
        <v>77.599999999999994</v>
      </c>
      <c r="J543" s="7">
        <v>5</v>
      </c>
      <c r="K543" s="7">
        <v>0.2</v>
      </c>
      <c r="L543" s="15">
        <v>28.129999999999995</v>
      </c>
      <c r="M543" s="19">
        <f t="shared" si="32"/>
        <v>2017</v>
      </c>
      <c r="N543" s="19">
        <f t="shared" si="33"/>
        <v>11</v>
      </c>
      <c r="O543" s="19">
        <f t="shared" si="34"/>
        <v>47</v>
      </c>
      <c r="P543" s="12">
        <f>'Furniture Label'!$B$6</f>
        <v>249479.0324058788</v>
      </c>
      <c r="Q543" s="12">
        <f>VLOOKUP(N543,'Furniture Label'!$E$1:$F$13,2,FALSE)</f>
        <v>84229.333999999973</v>
      </c>
      <c r="R543" s="12">
        <f>VLOOKUP(O543,'Furniture Label'!$H$1:$K$54,2,FALSE)</f>
        <v>18308.569299999999</v>
      </c>
      <c r="S543" s="34">
        <f>VLOOKUP(O543,'Furniture Label'!$H$1:$K$54,3,FALSE)</f>
        <v>177</v>
      </c>
      <c r="T543" s="34">
        <f>VLOOKUP(O543,'Furniture Label'!$H$1:$K$54,4,FALSE)</f>
        <v>27</v>
      </c>
      <c r="U543" s="49">
        <f t="shared" si="35"/>
        <v>262.66003225806452</v>
      </c>
    </row>
    <row r="544" spans="1:21" x14ac:dyDescent="0.45">
      <c r="A544" s="9">
        <v>43059</v>
      </c>
      <c r="B544" s="9">
        <v>43065</v>
      </c>
      <c r="C544" s="7" t="s">
        <v>9</v>
      </c>
      <c r="D544" s="7" t="s">
        <v>300</v>
      </c>
      <c r="E544" s="7" t="s">
        <v>249</v>
      </c>
      <c r="F544" s="7" t="s">
        <v>79</v>
      </c>
      <c r="G544" s="7" t="s">
        <v>13</v>
      </c>
      <c r="H544" s="7" t="s">
        <v>3228</v>
      </c>
      <c r="I544" s="7">
        <v>4.6560000000000006</v>
      </c>
      <c r="J544" s="7">
        <v>2</v>
      </c>
      <c r="K544" s="7">
        <v>0.2</v>
      </c>
      <c r="L544" s="15">
        <v>1.5713999999999997</v>
      </c>
      <c r="M544" s="19">
        <f t="shared" si="32"/>
        <v>2017</v>
      </c>
      <c r="N544" s="19">
        <f t="shared" si="33"/>
        <v>11</v>
      </c>
      <c r="O544" s="19">
        <f t="shared" si="34"/>
        <v>47</v>
      </c>
      <c r="P544" s="12">
        <f>'Furniture Label'!$B$6</f>
        <v>249479.0324058788</v>
      </c>
      <c r="Q544" s="12">
        <f>VLOOKUP(N544,'Furniture Label'!$E$1:$F$13,2,FALSE)</f>
        <v>84229.333999999973</v>
      </c>
      <c r="R544" s="12">
        <f>VLOOKUP(O544,'Furniture Label'!$H$1:$K$54,2,FALSE)</f>
        <v>18308.569299999999</v>
      </c>
      <c r="S544" s="34">
        <f>VLOOKUP(O544,'Furniture Label'!$H$1:$K$54,3,FALSE)</f>
        <v>177</v>
      </c>
      <c r="T544" s="34">
        <f>VLOOKUP(O544,'Furniture Label'!$H$1:$K$54,4,FALSE)</f>
        <v>27</v>
      </c>
      <c r="U544" s="49">
        <f t="shared" si="35"/>
        <v>262.66003225806452</v>
      </c>
    </row>
    <row r="545" spans="1:21" x14ac:dyDescent="0.45">
      <c r="A545" s="9">
        <v>43059</v>
      </c>
      <c r="B545" s="9">
        <v>43064</v>
      </c>
      <c r="C545" s="7" t="s">
        <v>9</v>
      </c>
      <c r="D545" s="7" t="s">
        <v>2109</v>
      </c>
      <c r="E545" s="7" t="s">
        <v>20</v>
      </c>
      <c r="F545" s="7" t="s">
        <v>21</v>
      </c>
      <c r="G545" s="7" t="s">
        <v>13</v>
      </c>
      <c r="H545" s="7" t="s">
        <v>3226</v>
      </c>
      <c r="I545" s="7">
        <v>283.92</v>
      </c>
      <c r="J545" s="7">
        <v>5</v>
      </c>
      <c r="K545" s="7">
        <v>0.2</v>
      </c>
      <c r="L545" s="15">
        <v>-46.137000000000029</v>
      </c>
      <c r="M545" s="19">
        <f t="shared" si="32"/>
        <v>2017</v>
      </c>
      <c r="N545" s="19">
        <f t="shared" si="33"/>
        <v>11</v>
      </c>
      <c r="O545" s="19">
        <f t="shared" si="34"/>
        <v>47</v>
      </c>
      <c r="P545" s="12">
        <f>'Furniture Label'!$B$6</f>
        <v>249479.0324058788</v>
      </c>
      <c r="Q545" s="12">
        <f>VLOOKUP(N545,'Furniture Label'!$E$1:$F$13,2,FALSE)</f>
        <v>84229.333999999973</v>
      </c>
      <c r="R545" s="12">
        <f>VLOOKUP(O545,'Furniture Label'!$H$1:$K$54,2,FALSE)</f>
        <v>18308.569299999999</v>
      </c>
      <c r="S545" s="34">
        <f>VLOOKUP(O545,'Furniture Label'!$H$1:$K$54,3,FALSE)</f>
        <v>177</v>
      </c>
      <c r="T545" s="34">
        <f>VLOOKUP(O545,'Furniture Label'!$H$1:$K$54,4,FALSE)</f>
        <v>27</v>
      </c>
      <c r="U545" s="49">
        <f t="shared" si="35"/>
        <v>262.66003225806452</v>
      </c>
    </row>
    <row r="546" spans="1:21" x14ac:dyDescent="0.45">
      <c r="A546" s="9">
        <v>43059</v>
      </c>
      <c r="B546" s="9">
        <v>43061</v>
      </c>
      <c r="C546" s="7" t="s">
        <v>9</v>
      </c>
      <c r="D546" s="7" t="s">
        <v>138</v>
      </c>
      <c r="E546" s="7" t="s">
        <v>139</v>
      </c>
      <c r="F546" s="7" t="s">
        <v>79</v>
      </c>
      <c r="G546" s="7" t="s">
        <v>13</v>
      </c>
      <c r="H546" s="7" t="s">
        <v>14</v>
      </c>
      <c r="I546" s="7">
        <v>183.96800000000002</v>
      </c>
      <c r="J546" s="7">
        <v>2</v>
      </c>
      <c r="K546" s="7">
        <v>0.2</v>
      </c>
      <c r="L546" s="15">
        <v>-25.295600000000022</v>
      </c>
      <c r="M546" s="19">
        <f t="shared" si="32"/>
        <v>2017</v>
      </c>
      <c r="N546" s="19">
        <f t="shared" si="33"/>
        <v>11</v>
      </c>
      <c r="O546" s="19">
        <f t="shared" si="34"/>
        <v>47</v>
      </c>
      <c r="P546" s="12">
        <f>'Furniture Label'!$B$6</f>
        <v>249479.0324058788</v>
      </c>
      <c r="Q546" s="12">
        <f>VLOOKUP(N546,'Furniture Label'!$E$1:$F$13,2,FALSE)</f>
        <v>84229.333999999973</v>
      </c>
      <c r="R546" s="12">
        <f>VLOOKUP(O546,'Furniture Label'!$H$1:$K$54,2,FALSE)</f>
        <v>18308.569299999999</v>
      </c>
      <c r="S546" s="34">
        <f>VLOOKUP(O546,'Furniture Label'!$H$1:$K$54,3,FALSE)</f>
        <v>177</v>
      </c>
      <c r="T546" s="34">
        <f>VLOOKUP(O546,'Furniture Label'!$H$1:$K$54,4,FALSE)</f>
        <v>27</v>
      </c>
      <c r="U546" s="49">
        <f t="shared" si="35"/>
        <v>262.66003225806452</v>
      </c>
    </row>
    <row r="547" spans="1:21" x14ac:dyDescent="0.45">
      <c r="A547" s="9">
        <v>43059</v>
      </c>
      <c r="B547" s="9">
        <v>43063</v>
      </c>
      <c r="C547" s="7" t="s">
        <v>9</v>
      </c>
      <c r="D547" s="7" t="s">
        <v>169</v>
      </c>
      <c r="E547" s="7" t="s">
        <v>173</v>
      </c>
      <c r="F547" s="7" t="s">
        <v>12</v>
      </c>
      <c r="G547" s="7" t="s">
        <v>13</v>
      </c>
      <c r="H547" s="7" t="s">
        <v>3226</v>
      </c>
      <c r="I547" s="7">
        <v>209.56799999999998</v>
      </c>
      <c r="J547" s="7">
        <v>2</v>
      </c>
      <c r="K547" s="7">
        <v>0.2</v>
      </c>
      <c r="L547" s="15">
        <v>-23.576400000000007</v>
      </c>
      <c r="M547" s="19">
        <f t="shared" si="32"/>
        <v>2017</v>
      </c>
      <c r="N547" s="19">
        <f t="shared" si="33"/>
        <v>11</v>
      </c>
      <c r="O547" s="19">
        <f t="shared" si="34"/>
        <v>47</v>
      </c>
      <c r="P547" s="12">
        <f>'Furniture Label'!$B$6</f>
        <v>249479.0324058788</v>
      </c>
      <c r="Q547" s="12">
        <f>VLOOKUP(N547,'Furniture Label'!$E$1:$F$13,2,FALSE)</f>
        <v>84229.333999999973</v>
      </c>
      <c r="R547" s="12">
        <f>VLOOKUP(O547,'Furniture Label'!$H$1:$K$54,2,FALSE)</f>
        <v>18308.569299999999</v>
      </c>
      <c r="S547" s="34">
        <f>VLOOKUP(O547,'Furniture Label'!$H$1:$K$54,3,FALSE)</f>
        <v>177</v>
      </c>
      <c r="T547" s="34">
        <f>VLOOKUP(O547,'Furniture Label'!$H$1:$K$54,4,FALSE)</f>
        <v>27</v>
      </c>
      <c r="U547" s="49">
        <f t="shared" si="35"/>
        <v>262.66003225806452</v>
      </c>
    </row>
    <row r="548" spans="1:21" x14ac:dyDescent="0.45">
      <c r="A548" s="9">
        <v>43059</v>
      </c>
      <c r="B548" s="9">
        <v>43064</v>
      </c>
      <c r="C548" s="7" t="s">
        <v>52</v>
      </c>
      <c r="D548" s="7" t="s">
        <v>10</v>
      </c>
      <c r="E548" s="7" t="s">
        <v>11</v>
      </c>
      <c r="F548" s="7" t="s">
        <v>12</v>
      </c>
      <c r="G548" s="7" t="s">
        <v>13</v>
      </c>
      <c r="H548" s="7" t="s">
        <v>3228</v>
      </c>
      <c r="I548" s="7">
        <v>27.58</v>
      </c>
      <c r="J548" s="7">
        <v>2</v>
      </c>
      <c r="K548" s="7">
        <v>0</v>
      </c>
      <c r="L548" s="15">
        <v>11.583600000000001</v>
      </c>
      <c r="M548" s="19">
        <f t="shared" si="32"/>
        <v>2017</v>
      </c>
      <c r="N548" s="19">
        <f t="shared" si="33"/>
        <v>11</v>
      </c>
      <c r="O548" s="19">
        <f t="shared" si="34"/>
        <v>47</v>
      </c>
      <c r="P548" s="12">
        <f>'Furniture Label'!$B$6</f>
        <v>249479.0324058788</v>
      </c>
      <c r="Q548" s="12">
        <f>VLOOKUP(N548,'Furniture Label'!$E$1:$F$13,2,FALSE)</f>
        <v>84229.333999999973</v>
      </c>
      <c r="R548" s="12">
        <f>VLOOKUP(O548,'Furniture Label'!$H$1:$K$54,2,FALSE)</f>
        <v>18308.569299999999</v>
      </c>
      <c r="S548" s="34">
        <f>VLOOKUP(O548,'Furniture Label'!$H$1:$K$54,3,FALSE)</f>
        <v>177</v>
      </c>
      <c r="T548" s="34">
        <f>VLOOKUP(O548,'Furniture Label'!$H$1:$K$54,4,FALSE)</f>
        <v>27</v>
      </c>
      <c r="U548" s="49">
        <f t="shared" si="35"/>
        <v>262.66003225806452</v>
      </c>
    </row>
    <row r="549" spans="1:21" x14ac:dyDescent="0.45">
      <c r="A549" s="9">
        <v>43059</v>
      </c>
      <c r="B549" s="9">
        <v>43063</v>
      </c>
      <c r="C549" s="7" t="s">
        <v>18</v>
      </c>
      <c r="D549" s="7" t="s">
        <v>138</v>
      </c>
      <c r="E549" s="7" t="s">
        <v>139</v>
      </c>
      <c r="F549" s="7" t="s">
        <v>79</v>
      </c>
      <c r="G549" s="7" t="s">
        <v>13</v>
      </c>
      <c r="H549" s="7" t="s">
        <v>3228</v>
      </c>
      <c r="I549" s="7">
        <v>50.97</v>
      </c>
      <c r="J549" s="7">
        <v>3</v>
      </c>
      <c r="K549" s="7">
        <v>0</v>
      </c>
      <c r="L549" s="15">
        <v>9.1745999999999981</v>
      </c>
      <c r="M549" s="19">
        <f t="shared" si="32"/>
        <v>2017</v>
      </c>
      <c r="N549" s="19">
        <f t="shared" si="33"/>
        <v>11</v>
      </c>
      <c r="O549" s="19">
        <f t="shared" si="34"/>
        <v>47</v>
      </c>
      <c r="P549" s="12">
        <f>'Furniture Label'!$B$6</f>
        <v>249479.0324058788</v>
      </c>
      <c r="Q549" s="12">
        <f>VLOOKUP(N549,'Furniture Label'!$E$1:$F$13,2,FALSE)</f>
        <v>84229.333999999973</v>
      </c>
      <c r="R549" s="12">
        <f>VLOOKUP(O549,'Furniture Label'!$H$1:$K$54,2,FALSE)</f>
        <v>18308.569299999999</v>
      </c>
      <c r="S549" s="34">
        <f>VLOOKUP(O549,'Furniture Label'!$H$1:$K$54,3,FALSE)</f>
        <v>177</v>
      </c>
      <c r="T549" s="34">
        <f>VLOOKUP(O549,'Furniture Label'!$H$1:$K$54,4,FALSE)</f>
        <v>27</v>
      </c>
      <c r="U549" s="49">
        <f t="shared" si="35"/>
        <v>262.66003225806452</v>
      </c>
    </row>
    <row r="550" spans="1:21" x14ac:dyDescent="0.45">
      <c r="A550" s="9">
        <v>43060</v>
      </c>
      <c r="B550" s="9">
        <v>43064</v>
      </c>
      <c r="C550" s="7" t="s">
        <v>9</v>
      </c>
      <c r="D550" s="7" t="s">
        <v>2010</v>
      </c>
      <c r="E550" s="7" t="s">
        <v>49</v>
      </c>
      <c r="F550" s="7" t="s">
        <v>21</v>
      </c>
      <c r="G550" s="7" t="s">
        <v>13</v>
      </c>
      <c r="H550" s="7" t="s">
        <v>29</v>
      </c>
      <c r="I550" s="7">
        <v>70.98</v>
      </c>
      <c r="J550" s="7">
        <v>1</v>
      </c>
      <c r="K550" s="7">
        <v>0</v>
      </c>
      <c r="L550" s="15">
        <v>20.584199999999996</v>
      </c>
      <c r="M550" s="19">
        <f t="shared" si="32"/>
        <v>2017</v>
      </c>
      <c r="N550" s="19">
        <f t="shared" si="33"/>
        <v>11</v>
      </c>
      <c r="O550" s="19">
        <f t="shared" si="34"/>
        <v>47</v>
      </c>
      <c r="P550" s="12">
        <f>'Furniture Label'!$B$6</f>
        <v>249479.0324058788</v>
      </c>
      <c r="Q550" s="12">
        <f>VLOOKUP(N550,'Furniture Label'!$E$1:$F$13,2,FALSE)</f>
        <v>84229.333999999973</v>
      </c>
      <c r="R550" s="12">
        <f>VLOOKUP(O550,'Furniture Label'!$H$1:$K$54,2,FALSE)</f>
        <v>18308.569299999999</v>
      </c>
      <c r="S550" s="34">
        <f>VLOOKUP(O550,'Furniture Label'!$H$1:$K$54,3,FALSE)</f>
        <v>177</v>
      </c>
      <c r="T550" s="34">
        <f>VLOOKUP(O550,'Furniture Label'!$H$1:$K$54,4,FALSE)</f>
        <v>27</v>
      </c>
      <c r="U550" s="49">
        <f t="shared" si="35"/>
        <v>262.66003225806452</v>
      </c>
    </row>
    <row r="551" spans="1:21" x14ac:dyDescent="0.45">
      <c r="A551" s="9">
        <v>43060</v>
      </c>
      <c r="B551" s="9">
        <v>43064</v>
      </c>
      <c r="C551" s="7" t="s">
        <v>9</v>
      </c>
      <c r="D551" s="7" t="s">
        <v>138</v>
      </c>
      <c r="E551" s="7" t="s">
        <v>139</v>
      </c>
      <c r="F551" s="7" t="s">
        <v>79</v>
      </c>
      <c r="G551" s="7" t="s">
        <v>13</v>
      </c>
      <c r="H551" s="7" t="s">
        <v>3228</v>
      </c>
      <c r="I551" s="7">
        <v>27.42</v>
      </c>
      <c r="J551" s="7">
        <v>1</v>
      </c>
      <c r="K551" s="7">
        <v>0</v>
      </c>
      <c r="L551" s="15">
        <v>11.2422</v>
      </c>
      <c r="M551" s="19">
        <f t="shared" ref="M551:M614" si="36">YEAR(A551)</f>
        <v>2017</v>
      </c>
      <c r="N551" s="19">
        <f t="shared" si="33"/>
        <v>11</v>
      </c>
      <c r="O551" s="19">
        <f t="shared" si="34"/>
        <v>47</v>
      </c>
      <c r="P551" s="12">
        <f>'Furniture Label'!$B$6</f>
        <v>249479.0324058788</v>
      </c>
      <c r="Q551" s="12">
        <f>VLOOKUP(N551,'Furniture Label'!$E$1:$F$13,2,FALSE)</f>
        <v>84229.333999999973</v>
      </c>
      <c r="R551" s="12">
        <f>VLOOKUP(O551,'Furniture Label'!$H$1:$K$54,2,FALSE)</f>
        <v>18308.569299999999</v>
      </c>
      <c r="S551" s="34">
        <f>VLOOKUP(O551,'Furniture Label'!$H$1:$K$54,3,FALSE)</f>
        <v>177</v>
      </c>
      <c r="T551" s="34">
        <f>VLOOKUP(O551,'Furniture Label'!$H$1:$K$54,4,FALSE)</f>
        <v>27</v>
      </c>
      <c r="U551" s="49">
        <f t="shared" si="35"/>
        <v>262.66003225806452</v>
      </c>
    </row>
    <row r="552" spans="1:21" x14ac:dyDescent="0.45">
      <c r="A552" s="9">
        <v>43062</v>
      </c>
      <c r="B552" s="9">
        <v>43065</v>
      </c>
      <c r="C552" s="7" t="s">
        <v>18</v>
      </c>
      <c r="D552" s="7" t="s">
        <v>715</v>
      </c>
      <c r="E552" s="7" t="s">
        <v>123</v>
      </c>
      <c r="F552" s="7" t="s">
        <v>55</v>
      </c>
      <c r="G552" s="7" t="s">
        <v>13</v>
      </c>
      <c r="H552" s="7" t="s">
        <v>3228</v>
      </c>
      <c r="I552" s="7">
        <v>28.4</v>
      </c>
      <c r="J552" s="7">
        <v>2</v>
      </c>
      <c r="K552" s="7">
        <v>0</v>
      </c>
      <c r="L552" s="15">
        <v>11.076000000000001</v>
      </c>
      <c r="M552" s="19">
        <f t="shared" si="36"/>
        <v>2017</v>
      </c>
      <c r="N552" s="19">
        <f t="shared" si="33"/>
        <v>11</v>
      </c>
      <c r="O552" s="19">
        <f t="shared" si="34"/>
        <v>47</v>
      </c>
      <c r="P552" s="12">
        <f>'Furniture Label'!$B$6</f>
        <v>249479.0324058788</v>
      </c>
      <c r="Q552" s="12">
        <f>VLOOKUP(N552,'Furniture Label'!$E$1:$F$13,2,FALSE)</f>
        <v>84229.333999999973</v>
      </c>
      <c r="R552" s="12">
        <f>VLOOKUP(O552,'Furniture Label'!$H$1:$K$54,2,FALSE)</f>
        <v>18308.569299999999</v>
      </c>
      <c r="S552" s="34">
        <f>VLOOKUP(O552,'Furniture Label'!$H$1:$K$54,3,FALSE)</f>
        <v>177</v>
      </c>
      <c r="T552" s="34">
        <f>VLOOKUP(O552,'Furniture Label'!$H$1:$K$54,4,FALSE)</f>
        <v>27</v>
      </c>
      <c r="U552" s="49">
        <f t="shared" si="35"/>
        <v>262.66003225806452</v>
      </c>
    </row>
    <row r="553" spans="1:21" x14ac:dyDescent="0.45">
      <c r="A553" s="9">
        <v>43062</v>
      </c>
      <c r="B553" s="9">
        <v>43063</v>
      </c>
      <c r="C553" s="7" t="s">
        <v>9</v>
      </c>
      <c r="D553" s="7" t="s">
        <v>77</v>
      </c>
      <c r="E553" s="7" t="s">
        <v>78</v>
      </c>
      <c r="F553" s="7" t="s">
        <v>79</v>
      </c>
      <c r="G553" s="7" t="s">
        <v>13</v>
      </c>
      <c r="H553" s="7" t="s">
        <v>3228</v>
      </c>
      <c r="I553" s="7">
        <v>24.048000000000002</v>
      </c>
      <c r="J553" s="7">
        <v>9</v>
      </c>
      <c r="K553" s="7">
        <v>0.2</v>
      </c>
      <c r="L553" s="15">
        <v>7.2144000000000013</v>
      </c>
      <c r="M553" s="19">
        <f t="shared" si="36"/>
        <v>2017</v>
      </c>
      <c r="N553" s="19">
        <f t="shared" si="33"/>
        <v>11</v>
      </c>
      <c r="O553" s="19">
        <f t="shared" si="34"/>
        <v>47</v>
      </c>
      <c r="P553" s="12">
        <f>'Furniture Label'!$B$6</f>
        <v>249479.0324058788</v>
      </c>
      <c r="Q553" s="12">
        <f>VLOOKUP(N553,'Furniture Label'!$E$1:$F$13,2,FALSE)</f>
        <v>84229.333999999973</v>
      </c>
      <c r="R553" s="12">
        <f>VLOOKUP(O553,'Furniture Label'!$H$1:$K$54,2,FALSE)</f>
        <v>18308.569299999999</v>
      </c>
      <c r="S553" s="34">
        <f>VLOOKUP(O553,'Furniture Label'!$H$1:$K$54,3,FALSE)</f>
        <v>177</v>
      </c>
      <c r="T553" s="34">
        <f>VLOOKUP(O553,'Furniture Label'!$H$1:$K$54,4,FALSE)</f>
        <v>27</v>
      </c>
      <c r="U553" s="49">
        <f t="shared" si="35"/>
        <v>262.66003225806452</v>
      </c>
    </row>
    <row r="554" spans="1:21" x14ac:dyDescent="0.45">
      <c r="A554" s="9">
        <v>43062</v>
      </c>
      <c r="B554" s="9">
        <v>43066</v>
      </c>
      <c r="C554" s="7" t="s">
        <v>9</v>
      </c>
      <c r="D554" s="7" t="s">
        <v>156</v>
      </c>
      <c r="E554" s="7" t="s">
        <v>110</v>
      </c>
      <c r="F554" s="7" t="s">
        <v>55</v>
      </c>
      <c r="G554" s="7" t="s">
        <v>13</v>
      </c>
      <c r="H554" s="7" t="s">
        <v>3228</v>
      </c>
      <c r="I554" s="7">
        <v>6.4640000000000004</v>
      </c>
      <c r="J554" s="7">
        <v>1</v>
      </c>
      <c r="K554" s="7">
        <v>0.6</v>
      </c>
      <c r="L554" s="15">
        <v>-4.0400000000000009</v>
      </c>
      <c r="M554" s="19">
        <f t="shared" si="36"/>
        <v>2017</v>
      </c>
      <c r="N554" s="19">
        <f t="shared" si="33"/>
        <v>11</v>
      </c>
      <c r="O554" s="19">
        <f t="shared" si="34"/>
        <v>47</v>
      </c>
      <c r="P554" s="12">
        <f>'Furniture Label'!$B$6</f>
        <v>249479.0324058788</v>
      </c>
      <c r="Q554" s="12">
        <f>VLOOKUP(N554,'Furniture Label'!$E$1:$F$13,2,FALSE)</f>
        <v>84229.333999999973</v>
      </c>
      <c r="R554" s="12">
        <f>VLOOKUP(O554,'Furniture Label'!$H$1:$K$54,2,FALSE)</f>
        <v>18308.569299999999</v>
      </c>
      <c r="S554" s="34">
        <f>VLOOKUP(O554,'Furniture Label'!$H$1:$K$54,3,FALSE)</f>
        <v>177</v>
      </c>
      <c r="T554" s="34">
        <f>VLOOKUP(O554,'Furniture Label'!$H$1:$K$54,4,FALSE)</f>
        <v>27</v>
      </c>
      <c r="U554" s="49">
        <f t="shared" si="35"/>
        <v>262.66003225806452</v>
      </c>
    </row>
    <row r="555" spans="1:21" x14ac:dyDescent="0.45">
      <c r="A555" s="9">
        <v>43062</v>
      </c>
      <c r="B555" s="9">
        <v>43065</v>
      </c>
      <c r="C555" s="7" t="s">
        <v>18</v>
      </c>
      <c r="D555" s="7" t="s">
        <v>402</v>
      </c>
      <c r="E555" s="7" t="s">
        <v>54</v>
      </c>
      <c r="F555" s="7" t="s">
        <v>55</v>
      </c>
      <c r="G555" s="7" t="s">
        <v>13</v>
      </c>
      <c r="H555" s="7" t="s">
        <v>29</v>
      </c>
      <c r="I555" s="7">
        <v>127.785</v>
      </c>
      <c r="J555" s="7">
        <v>1</v>
      </c>
      <c r="K555" s="7">
        <v>0.3</v>
      </c>
      <c r="L555" s="15">
        <v>-31.033499999999989</v>
      </c>
      <c r="M555" s="19">
        <f t="shared" si="36"/>
        <v>2017</v>
      </c>
      <c r="N555" s="19">
        <f t="shared" si="33"/>
        <v>11</v>
      </c>
      <c r="O555" s="19">
        <f t="shared" si="34"/>
        <v>47</v>
      </c>
      <c r="P555" s="12">
        <f>'Furniture Label'!$B$6</f>
        <v>249479.0324058788</v>
      </c>
      <c r="Q555" s="12">
        <f>VLOOKUP(N555,'Furniture Label'!$E$1:$F$13,2,FALSE)</f>
        <v>84229.333999999973</v>
      </c>
      <c r="R555" s="12">
        <f>VLOOKUP(O555,'Furniture Label'!$H$1:$K$54,2,FALSE)</f>
        <v>18308.569299999999</v>
      </c>
      <c r="S555" s="34">
        <f>VLOOKUP(O555,'Furniture Label'!$H$1:$K$54,3,FALSE)</f>
        <v>177</v>
      </c>
      <c r="T555" s="34">
        <f>VLOOKUP(O555,'Furniture Label'!$H$1:$K$54,4,FALSE)</f>
        <v>27</v>
      </c>
      <c r="U555" s="49">
        <f t="shared" si="35"/>
        <v>262.66003225806452</v>
      </c>
    </row>
    <row r="556" spans="1:21" x14ac:dyDescent="0.45">
      <c r="A556" s="9">
        <v>43063</v>
      </c>
      <c r="B556" s="9">
        <v>43067</v>
      </c>
      <c r="C556" s="7" t="s">
        <v>18</v>
      </c>
      <c r="D556" s="7" t="s">
        <v>138</v>
      </c>
      <c r="E556" s="7" t="s">
        <v>139</v>
      </c>
      <c r="F556" s="7" t="s">
        <v>79</v>
      </c>
      <c r="G556" s="7" t="s">
        <v>13</v>
      </c>
      <c r="H556" s="7" t="s">
        <v>3226</v>
      </c>
      <c r="I556" s="7">
        <v>977.29200000000003</v>
      </c>
      <c r="J556" s="7">
        <v>6</v>
      </c>
      <c r="K556" s="7">
        <v>0.1</v>
      </c>
      <c r="L556" s="15">
        <v>173.74080000000001</v>
      </c>
      <c r="M556" s="19">
        <f t="shared" si="36"/>
        <v>2017</v>
      </c>
      <c r="N556" s="19">
        <f t="shared" si="33"/>
        <v>11</v>
      </c>
      <c r="O556" s="19">
        <f t="shared" si="34"/>
        <v>47</v>
      </c>
      <c r="P556" s="12">
        <f>'Furniture Label'!$B$6</f>
        <v>249479.0324058788</v>
      </c>
      <c r="Q556" s="12">
        <f>VLOOKUP(N556,'Furniture Label'!$E$1:$F$13,2,FALSE)</f>
        <v>84229.333999999973</v>
      </c>
      <c r="R556" s="12">
        <f>VLOOKUP(O556,'Furniture Label'!$H$1:$K$54,2,FALSE)</f>
        <v>18308.569299999999</v>
      </c>
      <c r="S556" s="34">
        <f>VLOOKUP(O556,'Furniture Label'!$H$1:$K$54,3,FALSE)</f>
        <v>177</v>
      </c>
      <c r="T556" s="34">
        <f>VLOOKUP(O556,'Furniture Label'!$H$1:$K$54,4,FALSE)</f>
        <v>27</v>
      </c>
      <c r="U556" s="49">
        <f t="shared" si="35"/>
        <v>262.66003225806452</v>
      </c>
    </row>
    <row r="557" spans="1:21" x14ac:dyDescent="0.45">
      <c r="A557" s="9">
        <v>43063</v>
      </c>
      <c r="B557" s="9">
        <v>43070</v>
      </c>
      <c r="C557" s="7" t="s">
        <v>9</v>
      </c>
      <c r="D557" s="7" t="s">
        <v>138</v>
      </c>
      <c r="E557" s="7" t="s">
        <v>139</v>
      </c>
      <c r="F557" s="7" t="s">
        <v>79</v>
      </c>
      <c r="G557" s="7" t="s">
        <v>13</v>
      </c>
      <c r="H557" s="7" t="s">
        <v>14</v>
      </c>
      <c r="I557" s="7">
        <v>321.56799999999998</v>
      </c>
      <c r="J557" s="7">
        <v>2</v>
      </c>
      <c r="K557" s="7">
        <v>0.2</v>
      </c>
      <c r="L557" s="15">
        <v>-16.078399999999988</v>
      </c>
      <c r="M557" s="19">
        <f t="shared" si="36"/>
        <v>2017</v>
      </c>
      <c r="N557" s="19">
        <f t="shared" si="33"/>
        <v>11</v>
      </c>
      <c r="O557" s="19">
        <f t="shared" si="34"/>
        <v>47</v>
      </c>
      <c r="P557" s="12">
        <f>'Furniture Label'!$B$6</f>
        <v>249479.0324058788</v>
      </c>
      <c r="Q557" s="12">
        <f>VLOOKUP(N557,'Furniture Label'!$E$1:$F$13,2,FALSE)</f>
        <v>84229.333999999973</v>
      </c>
      <c r="R557" s="12">
        <f>VLOOKUP(O557,'Furniture Label'!$H$1:$K$54,2,FALSE)</f>
        <v>18308.569299999999</v>
      </c>
      <c r="S557" s="34">
        <f>VLOOKUP(O557,'Furniture Label'!$H$1:$K$54,3,FALSE)</f>
        <v>177</v>
      </c>
      <c r="T557" s="34">
        <f>VLOOKUP(O557,'Furniture Label'!$H$1:$K$54,4,FALSE)</f>
        <v>27</v>
      </c>
      <c r="U557" s="49">
        <f t="shared" si="35"/>
        <v>262.66003225806452</v>
      </c>
    </row>
    <row r="558" spans="1:21" x14ac:dyDescent="0.45">
      <c r="A558" s="9">
        <v>43063</v>
      </c>
      <c r="B558" s="9">
        <v>43063</v>
      </c>
      <c r="C558" s="7" t="s">
        <v>9</v>
      </c>
      <c r="D558" s="7" t="s">
        <v>19</v>
      </c>
      <c r="E558" s="7" t="s">
        <v>20</v>
      </c>
      <c r="F558" s="7" t="s">
        <v>21</v>
      </c>
      <c r="G558" s="7" t="s">
        <v>13</v>
      </c>
      <c r="H558" s="7" t="s">
        <v>29</v>
      </c>
      <c r="I558" s="7">
        <v>364.08000000000004</v>
      </c>
      <c r="J558" s="7">
        <v>2</v>
      </c>
      <c r="K558" s="7">
        <v>0.2</v>
      </c>
      <c r="L558" s="15">
        <v>9.1020000000000039</v>
      </c>
      <c r="M558" s="19">
        <f t="shared" si="36"/>
        <v>2017</v>
      </c>
      <c r="N558" s="19">
        <f t="shared" si="33"/>
        <v>11</v>
      </c>
      <c r="O558" s="19">
        <f t="shared" si="34"/>
        <v>47</v>
      </c>
      <c r="P558" s="12">
        <f>'Furniture Label'!$B$6</f>
        <v>249479.0324058788</v>
      </c>
      <c r="Q558" s="12">
        <f>VLOOKUP(N558,'Furniture Label'!$E$1:$F$13,2,FALSE)</f>
        <v>84229.333999999973</v>
      </c>
      <c r="R558" s="12">
        <f>VLOOKUP(O558,'Furniture Label'!$H$1:$K$54,2,FALSE)</f>
        <v>18308.569299999999</v>
      </c>
      <c r="S558" s="34">
        <f>VLOOKUP(O558,'Furniture Label'!$H$1:$K$54,3,FALSE)</f>
        <v>177</v>
      </c>
      <c r="T558" s="34">
        <f>VLOOKUP(O558,'Furniture Label'!$H$1:$K$54,4,FALSE)</f>
        <v>27</v>
      </c>
      <c r="U558" s="49">
        <f t="shared" si="35"/>
        <v>262.66003225806452</v>
      </c>
    </row>
    <row r="559" spans="1:21" x14ac:dyDescent="0.45">
      <c r="A559" s="9">
        <v>43063</v>
      </c>
      <c r="B559" s="9">
        <v>43063</v>
      </c>
      <c r="C559" s="7" t="s">
        <v>9</v>
      </c>
      <c r="D559" s="7" t="s">
        <v>19</v>
      </c>
      <c r="E559" s="7" t="s">
        <v>20</v>
      </c>
      <c r="F559" s="7" t="s">
        <v>21</v>
      </c>
      <c r="G559" s="7" t="s">
        <v>13</v>
      </c>
      <c r="H559" s="7" t="s">
        <v>29</v>
      </c>
      <c r="I559" s="7">
        <v>71.088000000000008</v>
      </c>
      <c r="J559" s="7">
        <v>2</v>
      </c>
      <c r="K559" s="7">
        <v>0.2</v>
      </c>
      <c r="L559" s="15">
        <v>-1.7772000000000041</v>
      </c>
      <c r="M559" s="19">
        <f t="shared" si="36"/>
        <v>2017</v>
      </c>
      <c r="N559" s="19">
        <f t="shared" si="33"/>
        <v>11</v>
      </c>
      <c r="O559" s="19">
        <f t="shared" si="34"/>
        <v>47</v>
      </c>
      <c r="P559" s="12">
        <f>'Furniture Label'!$B$6</f>
        <v>249479.0324058788</v>
      </c>
      <c r="Q559" s="12">
        <f>VLOOKUP(N559,'Furniture Label'!$E$1:$F$13,2,FALSE)</f>
        <v>84229.333999999973</v>
      </c>
      <c r="R559" s="12">
        <f>VLOOKUP(O559,'Furniture Label'!$H$1:$K$54,2,FALSE)</f>
        <v>18308.569299999999</v>
      </c>
      <c r="S559" s="34">
        <f>VLOOKUP(O559,'Furniture Label'!$H$1:$K$54,3,FALSE)</f>
        <v>177</v>
      </c>
      <c r="T559" s="34">
        <f>VLOOKUP(O559,'Furniture Label'!$H$1:$K$54,4,FALSE)</f>
        <v>27</v>
      </c>
      <c r="U559" s="49">
        <f t="shared" si="35"/>
        <v>262.66003225806452</v>
      </c>
    </row>
    <row r="560" spans="1:21" x14ac:dyDescent="0.45">
      <c r="A560" s="9">
        <v>43064</v>
      </c>
      <c r="B560" s="9">
        <v>43068</v>
      </c>
      <c r="C560" s="7" t="s">
        <v>9</v>
      </c>
      <c r="D560" s="7" t="s">
        <v>67</v>
      </c>
      <c r="E560" s="7" t="s">
        <v>20</v>
      </c>
      <c r="F560" s="7" t="s">
        <v>21</v>
      </c>
      <c r="G560" s="7" t="s">
        <v>13</v>
      </c>
      <c r="H560" s="7" t="s">
        <v>14</v>
      </c>
      <c r="I560" s="7">
        <v>359.49899999999997</v>
      </c>
      <c r="J560" s="7">
        <v>3</v>
      </c>
      <c r="K560" s="7">
        <v>0.15</v>
      </c>
      <c r="L560" s="15">
        <v>-29.605799999999981</v>
      </c>
      <c r="M560" s="19">
        <f t="shared" si="36"/>
        <v>2017</v>
      </c>
      <c r="N560" s="19">
        <f t="shared" si="33"/>
        <v>11</v>
      </c>
      <c r="O560" s="19">
        <f t="shared" si="34"/>
        <v>47</v>
      </c>
      <c r="P560" s="12">
        <f>'Furniture Label'!$B$6</f>
        <v>249479.0324058788</v>
      </c>
      <c r="Q560" s="12">
        <f>VLOOKUP(N560,'Furniture Label'!$E$1:$F$13,2,FALSE)</f>
        <v>84229.333999999973</v>
      </c>
      <c r="R560" s="12">
        <f>VLOOKUP(O560,'Furniture Label'!$H$1:$K$54,2,FALSE)</f>
        <v>18308.569299999999</v>
      </c>
      <c r="S560" s="34">
        <f>VLOOKUP(O560,'Furniture Label'!$H$1:$K$54,3,FALSE)</f>
        <v>177</v>
      </c>
      <c r="T560" s="34">
        <f>VLOOKUP(O560,'Furniture Label'!$H$1:$K$54,4,FALSE)</f>
        <v>27</v>
      </c>
      <c r="U560" s="49">
        <f t="shared" si="35"/>
        <v>262.66003225806452</v>
      </c>
    </row>
    <row r="561" spans="1:21" x14ac:dyDescent="0.45">
      <c r="A561" s="9">
        <v>43064</v>
      </c>
      <c r="B561" s="9">
        <v>43069</v>
      </c>
      <c r="C561" s="7" t="s">
        <v>9</v>
      </c>
      <c r="D561" s="7" t="s">
        <v>27</v>
      </c>
      <c r="E561" s="7" t="s">
        <v>28</v>
      </c>
      <c r="F561" s="7" t="s">
        <v>12</v>
      </c>
      <c r="G561" s="7" t="s">
        <v>13</v>
      </c>
      <c r="H561" s="7" t="s">
        <v>14</v>
      </c>
      <c r="I561" s="7">
        <v>723.92</v>
      </c>
      <c r="J561" s="7">
        <v>5</v>
      </c>
      <c r="K561" s="7">
        <v>0.2</v>
      </c>
      <c r="L561" s="15">
        <v>-81.440999999999946</v>
      </c>
      <c r="M561" s="19">
        <f t="shared" si="36"/>
        <v>2017</v>
      </c>
      <c r="N561" s="19">
        <f t="shared" si="33"/>
        <v>11</v>
      </c>
      <c r="O561" s="19">
        <f t="shared" si="34"/>
        <v>47</v>
      </c>
      <c r="P561" s="12">
        <f>'Furniture Label'!$B$6</f>
        <v>249479.0324058788</v>
      </c>
      <c r="Q561" s="12">
        <f>VLOOKUP(N561,'Furniture Label'!$E$1:$F$13,2,FALSE)</f>
        <v>84229.333999999973</v>
      </c>
      <c r="R561" s="12">
        <f>VLOOKUP(O561,'Furniture Label'!$H$1:$K$54,2,FALSE)</f>
        <v>18308.569299999999</v>
      </c>
      <c r="S561" s="34">
        <f>VLOOKUP(O561,'Furniture Label'!$H$1:$K$54,3,FALSE)</f>
        <v>177</v>
      </c>
      <c r="T561" s="34">
        <f>VLOOKUP(O561,'Furniture Label'!$H$1:$K$54,4,FALSE)</f>
        <v>27</v>
      </c>
      <c r="U561" s="49">
        <f t="shared" si="35"/>
        <v>262.66003225806452</v>
      </c>
    </row>
    <row r="562" spans="1:21" x14ac:dyDescent="0.45">
      <c r="A562" s="9">
        <v>43064</v>
      </c>
      <c r="B562" s="9">
        <v>43069</v>
      </c>
      <c r="C562" s="7" t="s">
        <v>9</v>
      </c>
      <c r="D562" s="7" t="s">
        <v>95</v>
      </c>
      <c r="E562" s="7" t="s">
        <v>54</v>
      </c>
      <c r="F562" s="7" t="s">
        <v>55</v>
      </c>
      <c r="G562" s="7" t="s">
        <v>13</v>
      </c>
      <c r="H562" s="7" t="s">
        <v>3226</v>
      </c>
      <c r="I562" s="7">
        <v>853.92999999999984</v>
      </c>
      <c r="J562" s="7">
        <v>5</v>
      </c>
      <c r="K562" s="7">
        <v>0.3</v>
      </c>
      <c r="L562" s="15">
        <v>-24.397999999999911</v>
      </c>
      <c r="M562" s="19">
        <f t="shared" si="36"/>
        <v>2017</v>
      </c>
      <c r="N562" s="19">
        <f t="shared" si="33"/>
        <v>11</v>
      </c>
      <c r="O562" s="19">
        <f t="shared" si="34"/>
        <v>47</v>
      </c>
      <c r="P562" s="12">
        <f>'Furniture Label'!$B$6</f>
        <v>249479.0324058788</v>
      </c>
      <c r="Q562" s="12">
        <f>VLOOKUP(N562,'Furniture Label'!$E$1:$F$13,2,FALSE)</f>
        <v>84229.333999999973</v>
      </c>
      <c r="R562" s="12">
        <f>VLOOKUP(O562,'Furniture Label'!$H$1:$K$54,2,FALSE)</f>
        <v>18308.569299999999</v>
      </c>
      <c r="S562" s="34">
        <f>VLOOKUP(O562,'Furniture Label'!$H$1:$K$54,3,FALSE)</f>
        <v>177</v>
      </c>
      <c r="T562" s="34">
        <f>VLOOKUP(O562,'Furniture Label'!$H$1:$K$54,4,FALSE)</f>
        <v>27</v>
      </c>
      <c r="U562" s="49">
        <f t="shared" si="35"/>
        <v>262.66003225806452</v>
      </c>
    </row>
    <row r="563" spans="1:21" x14ac:dyDescent="0.45">
      <c r="A563" s="9">
        <v>43064</v>
      </c>
      <c r="B563" s="9">
        <v>43069</v>
      </c>
      <c r="C563" s="7" t="s">
        <v>18</v>
      </c>
      <c r="D563" s="7" t="s">
        <v>707</v>
      </c>
      <c r="E563" s="7" t="s">
        <v>11</v>
      </c>
      <c r="F563" s="7" t="s">
        <v>12</v>
      </c>
      <c r="G563" s="7" t="s">
        <v>13</v>
      </c>
      <c r="H563" s="7" t="s">
        <v>3226</v>
      </c>
      <c r="I563" s="7">
        <v>701.96</v>
      </c>
      <c r="J563" s="7">
        <v>2</v>
      </c>
      <c r="K563" s="7">
        <v>0</v>
      </c>
      <c r="L563" s="15">
        <v>168.47040000000004</v>
      </c>
      <c r="M563" s="19">
        <f t="shared" si="36"/>
        <v>2017</v>
      </c>
      <c r="N563" s="19">
        <f t="shared" si="33"/>
        <v>11</v>
      </c>
      <c r="O563" s="19">
        <f t="shared" si="34"/>
        <v>47</v>
      </c>
      <c r="P563" s="12">
        <f>'Furniture Label'!$B$6</f>
        <v>249479.0324058788</v>
      </c>
      <c r="Q563" s="12">
        <f>VLOOKUP(N563,'Furniture Label'!$E$1:$F$13,2,FALSE)</f>
        <v>84229.333999999973</v>
      </c>
      <c r="R563" s="12">
        <f>VLOOKUP(O563,'Furniture Label'!$H$1:$K$54,2,FALSE)</f>
        <v>18308.569299999999</v>
      </c>
      <c r="S563" s="34">
        <f>VLOOKUP(O563,'Furniture Label'!$H$1:$K$54,3,FALSE)</f>
        <v>177</v>
      </c>
      <c r="T563" s="34">
        <f>VLOOKUP(O563,'Furniture Label'!$H$1:$K$54,4,FALSE)</f>
        <v>27</v>
      </c>
      <c r="U563" s="49">
        <f t="shared" si="35"/>
        <v>262.66003225806452</v>
      </c>
    </row>
    <row r="564" spans="1:21" x14ac:dyDescent="0.45">
      <c r="A564" s="9">
        <v>43065</v>
      </c>
      <c r="B564" s="9">
        <v>43066</v>
      </c>
      <c r="C564" s="7" t="s">
        <v>9</v>
      </c>
      <c r="D564" s="7" t="s">
        <v>830</v>
      </c>
      <c r="E564" s="7" t="s">
        <v>295</v>
      </c>
      <c r="F564" s="7" t="s">
        <v>55</v>
      </c>
      <c r="G564" s="7" t="s">
        <v>13</v>
      </c>
      <c r="H564" s="7" t="s">
        <v>3228</v>
      </c>
      <c r="I564" s="7">
        <v>126.30000000000001</v>
      </c>
      <c r="J564" s="7">
        <v>3</v>
      </c>
      <c r="K564" s="7">
        <v>0</v>
      </c>
      <c r="L564" s="15">
        <v>40.415999999999997</v>
      </c>
      <c r="M564" s="19">
        <f t="shared" si="36"/>
        <v>2017</v>
      </c>
      <c r="N564" s="19">
        <f t="shared" si="33"/>
        <v>11</v>
      </c>
      <c r="O564" s="19">
        <f t="shared" si="34"/>
        <v>48</v>
      </c>
      <c r="P564" s="12">
        <f>'Furniture Label'!$B$6</f>
        <v>249479.0324058788</v>
      </c>
      <c r="Q564" s="12">
        <f>VLOOKUP(N564,'Furniture Label'!$E$1:$F$13,2,FALSE)</f>
        <v>84229.333999999973</v>
      </c>
      <c r="R564" s="12">
        <f>VLOOKUP(O564,'Furniture Label'!$H$1:$K$54,2,FALSE)</f>
        <v>18172.3145</v>
      </c>
      <c r="S564" s="34">
        <f>VLOOKUP(O564,'Furniture Label'!$H$1:$K$54,3,FALSE)</f>
        <v>212</v>
      </c>
      <c r="T564" s="34">
        <f>VLOOKUP(O564,'Furniture Label'!$H$1:$K$54,4,FALSE)</f>
        <v>36</v>
      </c>
      <c r="U564" s="49">
        <f t="shared" si="35"/>
        <v>524.74787500000002</v>
      </c>
    </row>
    <row r="565" spans="1:21" x14ac:dyDescent="0.45">
      <c r="A565" s="9">
        <v>43065</v>
      </c>
      <c r="B565" s="9">
        <v>43070</v>
      </c>
      <c r="C565" s="7" t="s">
        <v>52</v>
      </c>
      <c r="D565" s="7" t="s">
        <v>703</v>
      </c>
      <c r="E565" s="7" t="s">
        <v>132</v>
      </c>
      <c r="F565" s="7" t="s">
        <v>55</v>
      </c>
      <c r="G565" s="7" t="s">
        <v>13</v>
      </c>
      <c r="H565" s="7" t="s">
        <v>29</v>
      </c>
      <c r="I565" s="7">
        <v>257.94</v>
      </c>
      <c r="J565" s="7">
        <v>3</v>
      </c>
      <c r="K565" s="7">
        <v>0</v>
      </c>
      <c r="L565" s="15">
        <v>67.064400000000006</v>
      </c>
      <c r="M565" s="19">
        <f t="shared" si="36"/>
        <v>2017</v>
      </c>
      <c r="N565" s="19">
        <f t="shared" si="33"/>
        <v>11</v>
      </c>
      <c r="O565" s="19">
        <f t="shared" si="34"/>
        <v>48</v>
      </c>
      <c r="P565" s="12">
        <f>'Furniture Label'!$B$6</f>
        <v>249479.0324058788</v>
      </c>
      <c r="Q565" s="12">
        <f>VLOOKUP(N565,'Furniture Label'!$E$1:$F$13,2,FALSE)</f>
        <v>84229.333999999973</v>
      </c>
      <c r="R565" s="12">
        <f>VLOOKUP(O565,'Furniture Label'!$H$1:$K$54,2,FALSE)</f>
        <v>18172.3145</v>
      </c>
      <c r="S565" s="34">
        <f>VLOOKUP(O565,'Furniture Label'!$H$1:$K$54,3,FALSE)</f>
        <v>212</v>
      </c>
      <c r="T565" s="34">
        <f>VLOOKUP(O565,'Furniture Label'!$H$1:$K$54,4,FALSE)</f>
        <v>36</v>
      </c>
      <c r="U565" s="49">
        <f t="shared" si="35"/>
        <v>524.74787500000002</v>
      </c>
    </row>
    <row r="566" spans="1:21" x14ac:dyDescent="0.45">
      <c r="A566" s="9">
        <v>43065</v>
      </c>
      <c r="B566" s="9">
        <v>43070</v>
      </c>
      <c r="C566" s="7" t="s">
        <v>52</v>
      </c>
      <c r="D566" s="7" t="s">
        <v>703</v>
      </c>
      <c r="E566" s="7" t="s">
        <v>132</v>
      </c>
      <c r="F566" s="7" t="s">
        <v>55</v>
      </c>
      <c r="G566" s="7" t="s">
        <v>13</v>
      </c>
      <c r="H566" s="7" t="s">
        <v>3228</v>
      </c>
      <c r="I566" s="7">
        <v>27.46</v>
      </c>
      <c r="J566" s="7">
        <v>2</v>
      </c>
      <c r="K566" s="7">
        <v>0</v>
      </c>
      <c r="L566" s="15">
        <v>9.8856000000000002</v>
      </c>
      <c r="M566" s="19">
        <f t="shared" si="36"/>
        <v>2017</v>
      </c>
      <c r="N566" s="19">
        <f t="shared" si="33"/>
        <v>11</v>
      </c>
      <c r="O566" s="19">
        <f t="shared" si="34"/>
        <v>48</v>
      </c>
      <c r="P566" s="12">
        <f>'Furniture Label'!$B$6</f>
        <v>249479.0324058788</v>
      </c>
      <c r="Q566" s="12">
        <f>VLOOKUP(N566,'Furniture Label'!$E$1:$F$13,2,FALSE)</f>
        <v>84229.333999999973</v>
      </c>
      <c r="R566" s="12">
        <f>VLOOKUP(O566,'Furniture Label'!$H$1:$K$54,2,FALSE)</f>
        <v>18172.3145</v>
      </c>
      <c r="S566" s="34">
        <f>VLOOKUP(O566,'Furniture Label'!$H$1:$K$54,3,FALSE)</f>
        <v>212</v>
      </c>
      <c r="T566" s="34">
        <f>VLOOKUP(O566,'Furniture Label'!$H$1:$K$54,4,FALSE)</f>
        <v>36</v>
      </c>
      <c r="U566" s="49">
        <f t="shared" si="35"/>
        <v>524.74787500000002</v>
      </c>
    </row>
    <row r="567" spans="1:21" x14ac:dyDescent="0.45">
      <c r="A567" s="9">
        <v>43065</v>
      </c>
      <c r="B567" s="9">
        <v>43070</v>
      </c>
      <c r="C567" s="7" t="s">
        <v>52</v>
      </c>
      <c r="D567" s="7" t="s">
        <v>703</v>
      </c>
      <c r="E567" s="7" t="s">
        <v>132</v>
      </c>
      <c r="F567" s="7" t="s">
        <v>55</v>
      </c>
      <c r="G567" s="7" t="s">
        <v>13</v>
      </c>
      <c r="H567" s="7" t="s">
        <v>3226</v>
      </c>
      <c r="I567" s="7">
        <v>828.59999999999991</v>
      </c>
      <c r="J567" s="7">
        <v>3</v>
      </c>
      <c r="K567" s="7">
        <v>0</v>
      </c>
      <c r="L567" s="15">
        <v>240.29399999999995</v>
      </c>
      <c r="M567" s="19">
        <f t="shared" si="36"/>
        <v>2017</v>
      </c>
      <c r="N567" s="19">
        <f t="shared" si="33"/>
        <v>11</v>
      </c>
      <c r="O567" s="19">
        <f t="shared" si="34"/>
        <v>48</v>
      </c>
      <c r="P567" s="12">
        <f>'Furniture Label'!$B$6</f>
        <v>249479.0324058788</v>
      </c>
      <c r="Q567" s="12">
        <f>VLOOKUP(N567,'Furniture Label'!$E$1:$F$13,2,FALSE)</f>
        <v>84229.333999999973</v>
      </c>
      <c r="R567" s="12">
        <f>VLOOKUP(O567,'Furniture Label'!$H$1:$K$54,2,FALSE)</f>
        <v>18172.3145</v>
      </c>
      <c r="S567" s="34">
        <f>VLOOKUP(O567,'Furniture Label'!$H$1:$K$54,3,FALSE)</f>
        <v>212</v>
      </c>
      <c r="T567" s="34">
        <f>VLOOKUP(O567,'Furniture Label'!$H$1:$K$54,4,FALSE)</f>
        <v>36</v>
      </c>
      <c r="U567" s="49">
        <f t="shared" si="35"/>
        <v>524.74787500000002</v>
      </c>
    </row>
    <row r="568" spans="1:21" x14ac:dyDescent="0.45">
      <c r="A568" s="9">
        <v>43065</v>
      </c>
      <c r="B568" s="9">
        <v>43068</v>
      </c>
      <c r="C568" s="7" t="s">
        <v>9</v>
      </c>
      <c r="D568" s="7" t="s">
        <v>138</v>
      </c>
      <c r="E568" s="7" t="s">
        <v>139</v>
      </c>
      <c r="F568" s="7" t="s">
        <v>79</v>
      </c>
      <c r="G568" s="7" t="s">
        <v>13</v>
      </c>
      <c r="H568" s="7" t="s">
        <v>3228</v>
      </c>
      <c r="I568" s="7">
        <v>135.29999999999998</v>
      </c>
      <c r="J568" s="7">
        <v>5</v>
      </c>
      <c r="K568" s="7">
        <v>0</v>
      </c>
      <c r="L568" s="15">
        <v>37.883999999999993</v>
      </c>
      <c r="M568" s="19">
        <f t="shared" si="36"/>
        <v>2017</v>
      </c>
      <c r="N568" s="19">
        <f t="shared" si="33"/>
        <v>11</v>
      </c>
      <c r="O568" s="19">
        <f t="shared" si="34"/>
        <v>48</v>
      </c>
      <c r="P568" s="12">
        <f>'Furniture Label'!$B$6</f>
        <v>249479.0324058788</v>
      </c>
      <c r="Q568" s="12">
        <f>VLOOKUP(N568,'Furniture Label'!$E$1:$F$13,2,FALSE)</f>
        <v>84229.333999999973</v>
      </c>
      <c r="R568" s="12">
        <f>VLOOKUP(O568,'Furniture Label'!$H$1:$K$54,2,FALSE)</f>
        <v>18172.3145</v>
      </c>
      <c r="S568" s="34">
        <f>VLOOKUP(O568,'Furniture Label'!$H$1:$K$54,3,FALSE)</f>
        <v>212</v>
      </c>
      <c r="T568" s="34">
        <f>VLOOKUP(O568,'Furniture Label'!$H$1:$K$54,4,FALSE)</f>
        <v>36</v>
      </c>
      <c r="U568" s="49">
        <f t="shared" si="35"/>
        <v>524.74787500000002</v>
      </c>
    </row>
    <row r="569" spans="1:21" x14ac:dyDescent="0.45">
      <c r="A569" s="9">
        <v>43066</v>
      </c>
      <c r="B569" s="9">
        <v>43068</v>
      </c>
      <c r="C569" s="7" t="s">
        <v>18</v>
      </c>
      <c r="D569" s="7" t="s">
        <v>1187</v>
      </c>
      <c r="E569" s="7" t="s">
        <v>60</v>
      </c>
      <c r="F569" s="7" t="s">
        <v>55</v>
      </c>
      <c r="G569" s="7" t="s">
        <v>13</v>
      </c>
      <c r="H569" s="7" t="s">
        <v>3228</v>
      </c>
      <c r="I569" s="7">
        <v>46.94</v>
      </c>
      <c r="J569" s="7">
        <v>1</v>
      </c>
      <c r="K569" s="7">
        <v>0</v>
      </c>
      <c r="L569" s="15">
        <v>19.2454</v>
      </c>
      <c r="M569" s="19">
        <f t="shared" si="36"/>
        <v>2017</v>
      </c>
      <c r="N569" s="19">
        <f t="shared" si="33"/>
        <v>11</v>
      </c>
      <c r="O569" s="19">
        <f t="shared" si="34"/>
        <v>48</v>
      </c>
      <c r="P569" s="12">
        <f>'Furniture Label'!$B$6</f>
        <v>249479.0324058788</v>
      </c>
      <c r="Q569" s="12">
        <f>VLOOKUP(N569,'Furniture Label'!$E$1:$F$13,2,FALSE)</f>
        <v>84229.333999999973</v>
      </c>
      <c r="R569" s="12">
        <f>VLOOKUP(O569,'Furniture Label'!$H$1:$K$54,2,FALSE)</f>
        <v>18172.3145</v>
      </c>
      <c r="S569" s="34">
        <f>VLOOKUP(O569,'Furniture Label'!$H$1:$K$54,3,FALSE)</f>
        <v>212</v>
      </c>
      <c r="T569" s="34">
        <f>VLOOKUP(O569,'Furniture Label'!$H$1:$K$54,4,FALSE)</f>
        <v>36</v>
      </c>
      <c r="U569" s="49">
        <f t="shared" si="35"/>
        <v>524.74787500000002</v>
      </c>
    </row>
    <row r="570" spans="1:21" x14ac:dyDescent="0.45">
      <c r="A570" s="9">
        <v>43066</v>
      </c>
      <c r="B570" s="9">
        <v>43071</v>
      </c>
      <c r="C570" s="7" t="s">
        <v>9</v>
      </c>
      <c r="D570" s="7" t="s">
        <v>19</v>
      </c>
      <c r="E570" s="7" t="s">
        <v>20</v>
      </c>
      <c r="F570" s="7" t="s">
        <v>21</v>
      </c>
      <c r="G570" s="7" t="s">
        <v>13</v>
      </c>
      <c r="H570" s="7" t="s">
        <v>3228</v>
      </c>
      <c r="I570" s="7">
        <v>18.84</v>
      </c>
      <c r="J570" s="7">
        <v>3</v>
      </c>
      <c r="K570" s="7">
        <v>0</v>
      </c>
      <c r="L570" s="15">
        <v>6.0287999999999995</v>
      </c>
      <c r="M570" s="19">
        <f t="shared" si="36"/>
        <v>2017</v>
      </c>
      <c r="N570" s="19">
        <f t="shared" si="33"/>
        <v>11</v>
      </c>
      <c r="O570" s="19">
        <f t="shared" si="34"/>
        <v>48</v>
      </c>
      <c r="P570" s="12">
        <f>'Furniture Label'!$B$6</f>
        <v>249479.0324058788</v>
      </c>
      <c r="Q570" s="12">
        <f>VLOOKUP(N570,'Furniture Label'!$E$1:$F$13,2,FALSE)</f>
        <v>84229.333999999973</v>
      </c>
      <c r="R570" s="12">
        <f>VLOOKUP(O570,'Furniture Label'!$H$1:$K$54,2,FALSE)</f>
        <v>18172.3145</v>
      </c>
      <c r="S570" s="34">
        <f>VLOOKUP(O570,'Furniture Label'!$H$1:$K$54,3,FALSE)</f>
        <v>212</v>
      </c>
      <c r="T570" s="34">
        <f>VLOOKUP(O570,'Furniture Label'!$H$1:$K$54,4,FALSE)</f>
        <v>36</v>
      </c>
      <c r="U570" s="49">
        <f t="shared" si="35"/>
        <v>524.74787500000002</v>
      </c>
    </row>
    <row r="571" spans="1:21" x14ac:dyDescent="0.45">
      <c r="A571" s="9">
        <v>43067</v>
      </c>
      <c r="B571" s="9">
        <v>43071</v>
      </c>
      <c r="C571" s="7" t="s">
        <v>52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7">
        <v>516.48800000000006</v>
      </c>
      <c r="J571" s="7">
        <v>7</v>
      </c>
      <c r="K571" s="7">
        <v>0.2</v>
      </c>
      <c r="L571" s="15">
        <v>-12.912200000000027</v>
      </c>
      <c r="M571" s="19">
        <f t="shared" si="36"/>
        <v>2017</v>
      </c>
      <c r="N571" s="19">
        <f t="shared" si="33"/>
        <v>11</v>
      </c>
      <c r="O571" s="19">
        <f t="shared" si="34"/>
        <v>48</v>
      </c>
      <c r="P571" s="12">
        <f>'Furniture Label'!$B$6</f>
        <v>249479.0324058788</v>
      </c>
      <c r="Q571" s="12">
        <f>VLOOKUP(N571,'Furniture Label'!$E$1:$F$13,2,FALSE)</f>
        <v>84229.333999999973</v>
      </c>
      <c r="R571" s="12">
        <f>VLOOKUP(O571,'Furniture Label'!$H$1:$K$54,2,FALSE)</f>
        <v>18172.3145</v>
      </c>
      <c r="S571" s="34">
        <f>VLOOKUP(O571,'Furniture Label'!$H$1:$K$54,3,FALSE)</f>
        <v>212</v>
      </c>
      <c r="T571" s="34">
        <f>VLOOKUP(O571,'Furniture Label'!$H$1:$K$54,4,FALSE)</f>
        <v>36</v>
      </c>
      <c r="U571" s="49">
        <f t="shared" si="35"/>
        <v>524.74787500000002</v>
      </c>
    </row>
    <row r="572" spans="1:21" x14ac:dyDescent="0.45">
      <c r="A572" s="9">
        <v>43067</v>
      </c>
      <c r="B572" s="9">
        <v>43071</v>
      </c>
      <c r="C572" s="7" t="s">
        <v>52</v>
      </c>
      <c r="D572" s="7" t="s">
        <v>77</v>
      </c>
      <c r="E572" s="7" t="s">
        <v>78</v>
      </c>
      <c r="F572" s="7" t="s">
        <v>79</v>
      </c>
      <c r="G572" s="7" t="s">
        <v>13</v>
      </c>
      <c r="H572" s="7" t="s">
        <v>3228</v>
      </c>
      <c r="I572" s="7">
        <v>1007.2320000000001</v>
      </c>
      <c r="J572" s="7">
        <v>6</v>
      </c>
      <c r="K572" s="7">
        <v>0.2</v>
      </c>
      <c r="L572" s="15">
        <v>75.542400000000015</v>
      </c>
      <c r="M572" s="19">
        <f t="shared" si="36"/>
        <v>2017</v>
      </c>
      <c r="N572" s="19">
        <f t="shared" si="33"/>
        <v>11</v>
      </c>
      <c r="O572" s="19">
        <f t="shared" si="34"/>
        <v>48</v>
      </c>
      <c r="P572" s="12">
        <f>'Furniture Label'!$B$6</f>
        <v>249479.0324058788</v>
      </c>
      <c r="Q572" s="12">
        <f>VLOOKUP(N572,'Furniture Label'!$E$1:$F$13,2,FALSE)</f>
        <v>84229.333999999973</v>
      </c>
      <c r="R572" s="12">
        <f>VLOOKUP(O572,'Furniture Label'!$H$1:$K$54,2,FALSE)</f>
        <v>18172.3145</v>
      </c>
      <c r="S572" s="34">
        <f>VLOOKUP(O572,'Furniture Label'!$H$1:$K$54,3,FALSE)</f>
        <v>212</v>
      </c>
      <c r="T572" s="34">
        <f>VLOOKUP(O572,'Furniture Label'!$H$1:$K$54,4,FALSE)</f>
        <v>36</v>
      </c>
      <c r="U572" s="49">
        <f t="shared" si="35"/>
        <v>524.74787500000002</v>
      </c>
    </row>
    <row r="573" spans="1:21" x14ac:dyDescent="0.45">
      <c r="A573" s="9">
        <v>43067</v>
      </c>
      <c r="B573" s="9">
        <v>43071</v>
      </c>
      <c r="C573" s="7" t="s">
        <v>52</v>
      </c>
      <c r="D573" s="7" t="s">
        <v>77</v>
      </c>
      <c r="E573" s="7" t="s">
        <v>78</v>
      </c>
      <c r="F573" s="7" t="s">
        <v>79</v>
      </c>
      <c r="G573" s="7" t="s">
        <v>13</v>
      </c>
      <c r="H573" s="7" t="s">
        <v>29</v>
      </c>
      <c r="I573" s="7">
        <v>2065.3200000000002</v>
      </c>
      <c r="J573" s="7">
        <v>12</v>
      </c>
      <c r="K573" s="7">
        <v>0.4</v>
      </c>
      <c r="L573" s="15">
        <v>-619.59600000000012</v>
      </c>
      <c r="M573" s="19">
        <f t="shared" si="36"/>
        <v>2017</v>
      </c>
      <c r="N573" s="19">
        <f t="shared" si="33"/>
        <v>11</v>
      </c>
      <c r="O573" s="19">
        <f t="shared" si="34"/>
        <v>48</v>
      </c>
      <c r="P573" s="12">
        <f>'Furniture Label'!$B$6</f>
        <v>249479.0324058788</v>
      </c>
      <c r="Q573" s="12">
        <f>VLOOKUP(N573,'Furniture Label'!$E$1:$F$13,2,FALSE)</f>
        <v>84229.333999999973</v>
      </c>
      <c r="R573" s="12">
        <f>VLOOKUP(O573,'Furniture Label'!$H$1:$K$54,2,FALSE)</f>
        <v>18172.3145</v>
      </c>
      <c r="S573" s="34">
        <f>VLOOKUP(O573,'Furniture Label'!$H$1:$K$54,3,FALSE)</f>
        <v>212</v>
      </c>
      <c r="T573" s="34">
        <f>VLOOKUP(O573,'Furniture Label'!$H$1:$K$54,4,FALSE)</f>
        <v>36</v>
      </c>
      <c r="U573" s="49">
        <f t="shared" si="35"/>
        <v>524.74787500000002</v>
      </c>
    </row>
    <row r="574" spans="1:21" x14ac:dyDescent="0.45">
      <c r="A574" s="9">
        <v>43067</v>
      </c>
      <c r="B574" s="9">
        <v>43073</v>
      </c>
      <c r="C574" s="7" t="s">
        <v>52</v>
      </c>
      <c r="D574" s="7" t="s">
        <v>1940</v>
      </c>
      <c r="E574" s="7" t="s">
        <v>1255</v>
      </c>
      <c r="F574" s="7" t="s">
        <v>79</v>
      </c>
      <c r="G574" s="7" t="s">
        <v>13</v>
      </c>
      <c r="H574" s="7" t="s">
        <v>3228</v>
      </c>
      <c r="I574" s="7">
        <v>1049.2</v>
      </c>
      <c r="J574" s="7">
        <v>5</v>
      </c>
      <c r="K574" s="7">
        <v>0</v>
      </c>
      <c r="L574" s="15">
        <v>272.79200000000003</v>
      </c>
      <c r="M574" s="19">
        <f t="shared" si="36"/>
        <v>2017</v>
      </c>
      <c r="N574" s="19">
        <f t="shared" si="33"/>
        <v>11</v>
      </c>
      <c r="O574" s="19">
        <f t="shared" si="34"/>
        <v>48</v>
      </c>
      <c r="P574" s="12">
        <f>'Furniture Label'!$B$6</f>
        <v>249479.0324058788</v>
      </c>
      <c r="Q574" s="12">
        <f>VLOOKUP(N574,'Furniture Label'!$E$1:$F$13,2,FALSE)</f>
        <v>84229.333999999973</v>
      </c>
      <c r="R574" s="12">
        <f>VLOOKUP(O574,'Furniture Label'!$H$1:$K$54,2,FALSE)</f>
        <v>18172.3145</v>
      </c>
      <c r="S574" s="34">
        <f>VLOOKUP(O574,'Furniture Label'!$H$1:$K$54,3,FALSE)</f>
        <v>212</v>
      </c>
      <c r="T574" s="34">
        <f>VLOOKUP(O574,'Furniture Label'!$H$1:$K$54,4,FALSE)</f>
        <v>36</v>
      </c>
      <c r="U574" s="49">
        <f t="shared" si="35"/>
        <v>524.74787500000002</v>
      </c>
    </row>
    <row r="575" spans="1:21" x14ac:dyDescent="0.45">
      <c r="A575" s="9">
        <v>43067</v>
      </c>
      <c r="B575" s="9">
        <v>43073</v>
      </c>
      <c r="C575" s="7" t="s">
        <v>52</v>
      </c>
      <c r="D575" s="7" t="s">
        <v>1940</v>
      </c>
      <c r="E575" s="7" t="s">
        <v>1255</v>
      </c>
      <c r="F575" s="7" t="s">
        <v>79</v>
      </c>
      <c r="G575" s="7" t="s">
        <v>13</v>
      </c>
      <c r="H575" s="7" t="s">
        <v>3228</v>
      </c>
      <c r="I575" s="7">
        <v>20.9</v>
      </c>
      <c r="J575" s="7">
        <v>5</v>
      </c>
      <c r="K575" s="7">
        <v>0</v>
      </c>
      <c r="L575" s="15">
        <v>7.5239999999999991</v>
      </c>
      <c r="M575" s="19">
        <f t="shared" si="36"/>
        <v>2017</v>
      </c>
      <c r="N575" s="19">
        <f t="shared" si="33"/>
        <v>11</v>
      </c>
      <c r="O575" s="19">
        <f t="shared" si="34"/>
        <v>48</v>
      </c>
      <c r="P575" s="12">
        <f>'Furniture Label'!$B$6</f>
        <v>249479.0324058788</v>
      </c>
      <c r="Q575" s="12">
        <f>VLOOKUP(N575,'Furniture Label'!$E$1:$F$13,2,FALSE)</f>
        <v>84229.333999999973</v>
      </c>
      <c r="R575" s="12">
        <f>VLOOKUP(O575,'Furniture Label'!$H$1:$K$54,2,FALSE)</f>
        <v>18172.3145</v>
      </c>
      <c r="S575" s="34">
        <f>VLOOKUP(O575,'Furniture Label'!$H$1:$K$54,3,FALSE)</f>
        <v>212</v>
      </c>
      <c r="T575" s="34">
        <f>VLOOKUP(O575,'Furniture Label'!$H$1:$K$54,4,FALSE)</f>
        <v>36</v>
      </c>
      <c r="U575" s="49">
        <f t="shared" si="35"/>
        <v>524.74787500000002</v>
      </c>
    </row>
    <row r="576" spans="1:21" x14ac:dyDescent="0.45">
      <c r="A576" s="9">
        <v>43068</v>
      </c>
      <c r="B576" s="9">
        <v>43072</v>
      </c>
      <c r="C576" s="7" t="s">
        <v>9</v>
      </c>
      <c r="D576" s="7" t="s">
        <v>2552</v>
      </c>
      <c r="E576" s="7" t="s">
        <v>173</v>
      </c>
      <c r="F576" s="7" t="s">
        <v>12</v>
      </c>
      <c r="G576" s="7" t="s">
        <v>13</v>
      </c>
      <c r="H576" s="7" t="s">
        <v>3226</v>
      </c>
      <c r="I576" s="7">
        <v>390.36799999999999</v>
      </c>
      <c r="J576" s="7">
        <v>2</v>
      </c>
      <c r="K576" s="7">
        <v>0.2</v>
      </c>
      <c r="L576" s="15">
        <v>48.795999999999978</v>
      </c>
      <c r="M576" s="19">
        <f t="shared" si="36"/>
        <v>2017</v>
      </c>
      <c r="N576" s="19">
        <f t="shared" si="33"/>
        <v>11</v>
      </c>
      <c r="O576" s="19">
        <f t="shared" si="34"/>
        <v>48</v>
      </c>
      <c r="P576" s="12">
        <f>'Furniture Label'!$B$6</f>
        <v>249479.0324058788</v>
      </c>
      <c r="Q576" s="12">
        <f>VLOOKUP(N576,'Furniture Label'!$E$1:$F$13,2,FALSE)</f>
        <v>84229.333999999973</v>
      </c>
      <c r="R576" s="12">
        <f>VLOOKUP(O576,'Furniture Label'!$H$1:$K$54,2,FALSE)</f>
        <v>18172.3145</v>
      </c>
      <c r="S576" s="34">
        <f>VLOOKUP(O576,'Furniture Label'!$H$1:$K$54,3,FALSE)</f>
        <v>212</v>
      </c>
      <c r="T576" s="34">
        <f>VLOOKUP(O576,'Furniture Label'!$H$1:$K$54,4,FALSE)</f>
        <v>36</v>
      </c>
      <c r="U576" s="49">
        <f t="shared" si="35"/>
        <v>524.74787500000002</v>
      </c>
    </row>
    <row r="577" spans="1:21" x14ac:dyDescent="0.45">
      <c r="A577" s="9">
        <v>43068</v>
      </c>
      <c r="B577" s="9">
        <v>43072</v>
      </c>
      <c r="C577" s="7" t="s">
        <v>9</v>
      </c>
      <c r="D577" s="7" t="s">
        <v>2552</v>
      </c>
      <c r="E577" s="7" t="s">
        <v>173</v>
      </c>
      <c r="F577" s="7" t="s">
        <v>12</v>
      </c>
      <c r="G577" s="7" t="s">
        <v>13</v>
      </c>
      <c r="H577" s="7" t="s">
        <v>3228</v>
      </c>
      <c r="I577" s="7">
        <v>101.52000000000001</v>
      </c>
      <c r="J577" s="7">
        <v>5</v>
      </c>
      <c r="K577" s="7">
        <v>0.2</v>
      </c>
      <c r="L577" s="15">
        <v>19.034999999999989</v>
      </c>
      <c r="M577" s="19">
        <f t="shared" si="36"/>
        <v>2017</v>
      </c>
      <c r="N577" s="19">
        <f t="shared" si="33"/>
        <v>11</v>
      </c>
      <c r="O577" s="19">
        <f t="shared" si="34"/>
        <v>48</v>
      </c>
      <c r="P577" s="12">
        <f>'Furniture Label'!$B$6</f>
        <v>249479.0324058788</v>
      </c>
      <c r="Q577" s="12">
        <f>VLOOKUP(N577,'Furniture Label'!$E$1:$F$13,2,FALSE)</f>
        <v>84229.333999999973</v>
      </c>
      <c r="R577" s="12">
        <f>VLOOKUP(O577,'Furniture Label'!$H$1:$K$54,2,FALSE)</f>
        <v>18172.3145</v>
      </c>
      <c r="S577" s="34">
        <f>VLOOKUP(O577,'Furniture Label'!$H$1:$K$54,3,FALSE)</f>
        <v>212</v>
      </c>
      <c r="T577" s="34">
        <f>VLOOKUP(O577,'Furniture Label'!$H$1:$K$54,4,FALSE)</f>
        <v>36</v>
      </c>
      <c r="U577" s="49">
        <f t="shared" si="35"/>
        <v>524.74787500000002</v>
      </c>
    </row>
    <row r="578" spans="1:21" x14ac:dyDescent="0.45">
      <c r="A578" s="9">
        <v>43069</v>
      </c>
      <c r="B578" s="9">
        <v>43071</v>
      </c>
      <c r="C578" s="7" t="s">
        <v>52</v>
      </c>
      <c r="D578" s="7" t="s">
        <v>138</v>
      </c>
      <c r="E578" s="7" t="s">
        <v>139</v>
      </c>
      <c r="F578" s="7" t="s">
        <v>79</v>
      </c>
      <c r="G578" s="7" t="s">
        <v>13</v>
      </c>
      <c r="H578" s="7" t="s">
        <v>3226</v>
      </c>
      <c r="I578" s="7">
        <v>1242.8999999999999</v>
      </c>
      <c r="J578" s="7">
        <v>5</v>
      </c>
      <c r="K578" s="7">
        <v>0.1</v>
      </c>
      <c r="L578" s="15">
        <v>262.38999999999987</v>
      </c>
      <c r="M578" s="19">
        <f t="shared" si="36"/>
        <v>2017</v>
      </c>
      <c r="N578" s="19">
        <f t="shared" ref="N578:N641" si="37">MONTH(A578)</f>
        <v>11</v>
      </c>
      <c r="O578" s="19">
        <f t="shared" ref="O578:O641" si="38">WEEKNUM(A578)</f>
        <v>48</v>
      </c>
      <c r="P578" s="12">
        <f>'Furniture Label'!$B$6</f>
        <v>249479.0324058788</v>
      </c>
      <c r="Q578" s="12">
        <f>VLOOKUP(N578,'Furniture Label'!$E$1:$F$13,2,FALSE)</f>
        <v>84229.333999999973</v>
      </c>
      <c r="R578" s="12">
        <f>VLOOKUP(O578,'Furniture Label'!$H$1:$K$54,2,FALSE)</f>
        <v>18172.3145</v>
      </c>
      <c r="S578" s="34">
        <f>VLOOKUP(O578,'Furniture Label'!$H$1:$K$54,3,FALSE)</f>
        <v>212</v>
      </c>
      <c r="T578" s="34">
        <f>VLOOKUP(O578,'Furniture Label'!$H$1:$K$54,4,FALSE)</f>
        <v>36</v>
      </c>
      <c r="U578" s="49">
        <f t="shared" si="35"/>
        <v>524.74787500000002</v>
      </c>
    </row>
    <row r="579" spans="1:21" x14ac:dyDescent="0.45">
      <c r="A579" s="9">
        <v>43069</v>
      </c>
      <c r="B579" s="9">
        <v>43076</v>
      </c>
      <c r="C579" s="7" t="s">
        <v>9</v>
      </c>
      <c r="D579" s="7" t="s">
        <v>1041</v>
      </c>
      <c r="E579" s="7" t="s">
        <v>44</v>
      </c>
      <c r="F579" s="7" t="s">
        <v>12</v>
      </c>
      <c r="G579" s="7" t="s">
        <v>13</v>
      </c>
      <c r="H579" s="7" t="s">
        <v>29</v>
      </c>
      <c r="I579" s="7">
        <v>1781.6819999999998</v>
      </c>
      <c r="J579" s="7">
        <v>7</v>
      </c>
      <c r="K579" s="7">
        <v>0.4</v>
      </c>
      <c r="L579" s="15">
        <v>-653.28340000000003</v>
      </c>
      <c r="M579" s="19">
        <f t="shared" si="36"/>
        <v>2017</v>
      </c>
      <c r="N579" s="19">
        <f t="shared" si="37"/>
        <v>11</v>
      </c>
      <c r="O579" s="19">
        <f t="shared" si="38"/>
        <v>48</v>
      </c>
      <c r="P579" s="12">
        <f>'Furniture Label'!$B$6</f>
        <v>249479.0324058788</v>
      </c>
      <c r="Q579" s="12">
        <f>VLOOKUP(N579,'Furniture Label'!$E$1:$F$13,2,FALSE)</f>
        <v>84229.333999999973</v>
      </c>
      <c r="R579" s="12">
        <f>VLOOKUP(O579,'Furniture Label'!$H$1:$K$54,2,FALSE)</f>
        <v>18172.3145</v>
      </c>
      <c r="S579" s="34">
        <f>VLOOKUP(O579,'Furniture Label'!$H$1:$K$54,3,FALSE)</f>
        <v>212</v>
      </c>
      <c r="T579" s="34">
        <f>VLOOKUP(O579,'Furniture Label'!$H$1:$K$54,4,FALSE)</f>
        <v>36</v>
      </c>
      <c r="U579" s="49">
        <f t="shared" ref="U579:U642" si="39">AVERAGEIF($O:$O,O579,$I:$I)</f>
        <v>524.74787500000002</v>
      </c>
    </row>
    <row r="580" spans="1:21" x14ac:dyDescent="0.45">
      <c r="A580" s="9">
        <v>43069</v>
      </c>
      <c r="B580" s="9">
        <v>43072</v>
      </c>
      <c r="C580" s="7" t="s">
        <v>52</v>
      </c>
      <c r="D580" s="7" t="s">
        <v>67</v>
      </c>
      <c r="E580" s="7" t="s">
        <v>20</v>
      </c>
      <c r="F580" s="7" t="s">
        <v>21</v>
      </c>
      <c r="G580" s="7" t="s">
        <v>13</v>
      </c>
      <c r="H580" s="7" t="s">
        <v>3228</v>
      </c>
      <c r="I580" s="7">
        <v>25.83</v>
      </c>
      <c r="J580" s="7">
        <v>3</v>
      </c>
      <c r="K580" s="7">
        <v>0</v>
      </c>
      <c r="L580" s="15">
        <v>9.5570999999999984</v>
      </c>
      <c r="M580" s="19">
        <f t="shared" si="36"/>
        <v>2017</v>
      </c>
      <c r="N580" s="19">
        <f t="shared" si="37"/>
        <v>11</v>
      </c>
      <c r="O580" s="19">
        <f t="shared" si="38"/>
        <v>48</v>
      </c>
      <c r="P580" s="12">
        <f>'Furniture Label'!$B$6</f>
        <v>249479.0324058788</v>
      </c>
      <c r="Q580" s="12">
        <f>VLOOKUP(N580,'Furniture Label'!$E$1:$F$13,2,FALSE)</f>
        <v>84229.333999999973</v>
      </c>
      <c r="R580" s="12">
        <f>VLOOKUP(O580,'Furniture Label'!$H$1:$K$54,2,FALSE)</f>
        <v>18172.3145</v>
      </c>
      <c r="S580" s="34">
        <f>VLOOKUP(O580,'Furniture Label'!$H$1:$K$54,3,FALSE)</f>
        <v>212</v>
      </c>
      <c r="T580" s="34">
        <f>VLOOKUP(O580,'Furniture Label'!$H$1:$K$54,4,FALSE)</f>
        <v>36</v>
      </c>
      <c r="U580" s="49">
        <f t="shared" si="39"/>
        <v>524.74787500000002</v>
      </c>
    </row>
    <row r="581" spans="1:21" x14ac:dyDescent="0.45">
      <c r="A581" s="9">
        <v>43069</v>
      </c>
      <c r="B581" s="9">
        <v>43072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3226</v>
      </c>
      <c r="I581" s="7">
        <v>1079.316</v>
      </c>
      <c r="J581" s="7">
        <v>6</v>
      </c>
      <c r="K581" s="7">
        <v>0.3</v>
      </c>
      <c r="L581" s="15">
        <v>-15.418800000000203</v>
      </c>
      <c r="M581" s="19">
        <f t="shared" si="36"/>
        <v>2017</v>
      </c>
      <c r="N581" s="19">
        <f t="shared" si="37"/>
        <v>11</v>
      </c>
      <c r="O581" s="19">
        <f t="shared" si="38"/>
        <v>48</v>
      </c>
      <c r="P581" s="12">
        <f>'Furniture Label'!$B$6</f>
        <v>249479.0324058788</v>
      </c>
      <c r="Q581" s="12">
        <f>VLOOKUP(N581,'Furniture Label'!$E$1:$F$13,2,FALSE)</f>
        <v>84229.333999999973</v>
      </c>
      <c r="R581" s="12">
        <f>VLOOKUP(O581,'Furniture Label'!$H$1:$K$54,2,FALSE)</f>
        <v>18172.3145</v>
      </c>
      <c r="S581" s="34">
        <f>VLOOKUP(O581,'Furniture Label'!$H$1:$K$54,3,FALSE)</f>
        <v>212</v>
      </c>
      <c r="T581" s="34">
        <f>VLOOKUP(O581,'Furniture Label'!$H$1:$K$54,4,FALSE)</f>
        <v>36</v>
      </c>
      <c r="U581" s="49">
        <f t="shared" si="39"/>
        <v>524.74787500000002</v>
      </c>
    </row>
    <row r="582" spans="1:21" x14ac:dyDescent="0.45">
      <c r="A582" s="9">
        <v>43070</v>
      </c>
      <c r="B582" s="9">
        <v>43074</v>
      </c>
      <c r="C582" s="7" t="s">
        <v>9</v>
      </c>
      <c r="D582" s="7" t="s">
        <v>372</v>
      </c>
      <c r="E582" s="7" t="s">
        <v>54</v>
      </c>
      <c r="F582" s="7" t="s">
        <v>55</v>
      </c>
      <c r="G582" s="7" t="s">
        <v>13</v>
      </c>
      <c r="H582" s="7" t="s">
        <v>3226</v>
      </c>
      <c r="I582" s="7">
        <v>317.05799999999999</v>
      </c>
      <c r="J582" s="7">
        <v>3</v>
      </c>
      <c r="K582" s="7">
        <v>0.3</v>
      </c>
      <c r="L582" s="15">
        <v>-18.117599999999996</v>
      </c>
      <c r="M582" s="19">
        <f t="shared" si="36"/>
        <v>2017</v>
      </c>
      <c r="N582" s="19">
        <f t="shared" si="37"/>
        <v>12</v>
      </c>
      <c r="O582" s="19">
        <f t="shared" si="38"/>
        <v>48</v>
      </c>
      <c r="P582" s="12">
        <f>'Furniture Label'!$B$6</f>
        <v>249479.0324058788</v>
      </c>
      <c r="Q582" s="12">
        <f>VLOOKUP(N582,'Furniture Label'!$E$1:$F$13,2,FALSE)</f>
        <v>90410.50069999996</v>
      </c>
      <c r="R582" s="12">
        <f>VLOOKUP(O582,'Furniture Label'!$H$1:$K$54,2,FALSE)</f>
        <v>18172.3145</v>
      </c>
      <c r="S582" s="34">
        <f>VLOOKUP(O582,'Furniture Label'!$H$1:$K$54,3,FALSE)</f>
        <v>212</v>
      </c>
      <c r="T582" s="34">
        <f>VLOOKUP(O582,'Furniture Label'!$H$1:$K$54,4,FALSE)</f>
        <v>36</v>
      </c>
      <c r="U582" s="49">
        <f t="shared" si="39"/>
        <v>524.74787500000002</v>
      </c>
    </row>
    <row r="583" spans="1:21" x14ac:dyDescent="0.45">
      <c r="A583" s="9">
        <v>43070</v>
      </c>
      <c r="B583" s="9">
        <v>43073</v>
      </c>
      <c r="C583" s="7" t="s">
        <v>9</v>
      </c>
      <c r="D583" s="7" t="s">
        <v>77</v>
      </c>
      <c r="E583" s="7" t="s">
        <v>78</v>
      </c>
      <c r="F583" s="7" t="s">
        <v>79</v>
      </c>
      <c r="G583" s="7" t="s">
        <v>13</v>
      </c>
      <c r="H583" s="7" t="s">
        <v>3228</v>
      </c>
      <c r="I583" s="7">
        <v>79.12</v>
      </c>
      <c r="J583" s="7">
        <v>5</v>
      </c>
      <c r="K583" s="7">
        <v>0.2</v>
      </c>
      <c r="L583" s="15">
        <v>13.845999999999997</v>
      </c>
      <c r="M583" s="19">
        <f t="shared" si="36"/>
        <v>2017</v>
      </c>
      <c r="N583" s="19">
        <f t="shared" si="37"/>
        <v>12</v>
      </c>
      <c r="O583" s="19">
        <f t="shared" si="38"/>
        <v>48</v>
      </c>
      <c r="P583" s="12">
        <f>'Furniture Label'!$B$6</f>
        <v>249479.0324058788</v>
      </c>
      <c r="Q583" s="12">
        <f>VLOOKUP(N583,'Furniture Label'!$E$1:$F$13,2,FALSE)</f>
        <v>90410.50069999996</v>
      </c>
      <c r="R583" s="12">
        <f>VLOOKUP(O583,'Furniture Label'!$H$1:$K$54,2,FALSE)</f>
        <v>18172.3145</v>
      </c>
      <c r="S583" s="34">
        <f>VLOOKUP(O583,'Furniture Label'!$H$1:$K$54,3,FALSE)</f>
        <v>212</v>
      </c>
      <c r="T583" s="34">
        <f>VLOOKUP(O583,'Furniture Label'!$H$1:$K$54,4,FALSE)</f>
        <v>36</v>
      </c>
      <c r="U583" s="49">
        <f t="shared" si="39"/>
        <v>524.74787500000002</v>
      </c>
    </row>
    <row r="584" spans="1:21" x14ac:dyDescent="0.45">
      <c r="A584" s="9">
        <v>43070</v>
      </c>
      <c r="B584" s="9">
        <v>43075</v>
      </c>
      <c r="C584" s="7" t="s">
        <v>52</v>
      </c>
      <c r="D584" s="7" t="s">
        <v>366</v>
      </c>
      <c r="E584" s="7" t="s">
        <v>367</v>
      </c>
      <c r="F584" s="7" t="s">
        <v>79</v>
      </c>
      <c r="G584" s="7" t="s">
        <v>13</v>
      </c>
      <c r="H584" s="7" t="s">
        <v>3226</v>
      </c>
      <c r="I584" s="7">
        <v>897.15000000000009</v>
      </c>
      <c r="J584" s="7">
        <v>3</v>
      </c>
      <c r="K584" s="7">
        <v>0</v>
      </c>
      <c r="L584" s="15">
        <v>251.20200000000003</v>
      </c>
      <c r="M584" s="19">
        <f t="shared" si="36"/>
        <v>2017</v>
      </c>
      <c r="N584" s="19">
        <f t="shared" si="37"/>
        <v>12</v>
      </c>
      <c r="O584" s="19">
        <f t="shared" si="38"/>
        <v>48</v>
      </c>
      <c r="P584" s="12">
        <f>'Furniture Label'!$B$6</f>
        <v>249479.0324058788</v>
      </c>
      <c r="Q584" s="12">
        <f>VLOOKUP(N584,'Furniture Label'!$E$1:$F$13,2,FALSE)</f>
        <v>90410.50069999996</v>
      </c>
      <c r="R584" s="12">
        <f>VLOOKUP(O584,'Furniture Label'!$H$1:$K$54,2,FALSE)</f>
        <v>18172.3145</v>
      </c>
      <c r="S584" s="34">
        <f>VLOOKUP(O584,'Furniture Label'!$H$1:$K$54,3,FALSE)</f>
        <v>212</v>
      </c>
      <c r="T584" s="34">
        <f>VLOOKUP(O584,'Furniture Label'!$H$1:$K$54,4,FALSE)</f>
        <v>36</v>
      </c>
      <c r="U584" s="49">
        <f t="shared" si="39"/>
        <v>524.74787500000002</v>
      </c>
    </row>
    <row r="585" spans="1:21" x14ac:dyDescent="0.45">
      <c r="A585" s="9">
        <v>43070</v>
      </c>
      <c r="B585" s="9">
        <v>43072</v>
      </c>
      <c r="C585" s="7" t="s">
        <v>52</v>
      </c>
      <c r="D585" s="7" t="s">
        <v>2196</v>
      </c>
      <c r="E585" s="7" t="s">
        <v>249</v>
      </c>
      <c r="F585" s="7" t="s">
        <v>79</v>
      </c>
      <c r="G585" s="7" t="s">
        <v>13</v>
      </c>
      <c r="H585" s="7" t="s">
        <v>3228</v>
      </c>
      <c r="I585" s="7">
        <v>7.7120000000000006</v>
      </c>
      <c r="J585" s="7">
        <v>2</v>
      </c>
      <c r="K585" s="7">
        <v>0.2</v>
      </c>
      <c r="L585" s="15">
        <v>1.7352000000000005</v>
      </c>
      <c r="M585" s="19">
        <f t="shared" si="36"/>
        <v>2017</v>
      </c>
      <c r="N585" s="19">
        <f t="shared" si="37"/>
        <v>12</v>
      </c>
      <c r="O585" s="19">
        <f t="shared" si="38"/>
        <v>48</v>
      </c>
      <c r="P585" s="12">
        <f>'Furniture Label'!$B$6</f>
        <v>249479.0324058788</v>
      </c>
      <c r="Q585" s="12">
        <f>VLOOKUP(N585,'Furniture Label'!$E$1:$F$13,2,FALSE)</f>
        <v>90410.50069999996</v>
      </c>
      <c r="R585" s="12">
        <f>VLOOKUP(O585,'Furniture Label'!$H$1:$K$54,2,FALSE)</f>
        <v>18172.3145</v>
      </c>
      <c r="S585" s="34">
        <f>VLOOKUP(O585,'Furniture Label'!$H$1:$K$54,3,FALSE)</f>
        <v>212</v>
      </c>
      <c r="T585" s="34">
        <f>VLOOKUP(O585,'Furniture Label'!$H$1:$K$54,4,FALSE)</f>
        <v>36</v>
      </c>
      <c r="U585" s="49">
        <f t="shared" si="39"/>
        <v>524.74787500000002</v>
      </c>
    </row>
    <row r="586" spans="1:21" x14ac:dyDescent="0.45">
      <c r="A586" s="9">
        <v>43070</v>
      </c>
      <c r="B586" s="9">
        <v>43077</v>
      </c>
      <c r="C586" s="7" t="s">
        <v>9</v>
      </c>
      <c r="D586" s="7" t="s">
        <v>48</v>
      </c>
      <c r="E586" s="7" t="s">
        <v>49</v>
      </c>
      <c r="F586" s="7" t="s">
        <v>21</v>
      </c>
      <c r="G586" s="7" t="s">
        <v>13</v>
      </c>
      <c r="H586" s="7" t="s">
        <v>14</v>
      </c>
      <c r="I586" s="7">
        <v>141.96</v>
      </c>
      <c r="J586" s="7">
        <v>2</v>
      </c>
      <c r="K586" s="7">
        <v>0</v>
      </c>
      <c r="L586" s="15">
        <v>41.168399999999991</v>
      </c>
      <c r="M586" s="19">
        <f t="shared" si="36"/>
        <v>2017</v>
      </c>
      <c r="N586" s="19">
        <f t="shared" si="37"/>
        <v>12</v>
      </c>
      <c r="O586" s="19">
        <f t="shared" si="38"/>
        <v>48</v>
      </c>
      <c r="P586" s="12">
        <f>'Furniture Label'!$B$6</f>
        <v>249479.0324058788</v>
      </c>
      <c r="Q586" s="12">
        <f>VLOOKUP(N586,'Furniture Label'!$E$1:$F$13,2,FALSE)</f>
        <v>90410.50069999996</v>
      </c>
      <c r="R586" s="12">
        <f>VLOOKUP(O586,'Furniture Label'!$H$1:$K$54,2,FALSE)</f>
        <v>18172.3145</v>
      </c>
      <c r="S586" s="34">
        <f>VLOOKUP(O586,'Furniture Label'!$H$1:$K$54,3,FALSE)</f>
        <v>212</v>
      </c>
      <c r="T586" s="34">
        <f>VLOOKUP(O586,'Furniture Label'!$H$1:$K$54,4,FALSE)</f>
        <v>36</v>
      </c>
      <c r="U586" s="49">
        <f t="shared" si="39"/>
        <v>524.74787500000002</v>
      </c>
    </row>
    <row r="587" spans="1:21" x14ac:dyDescent="0.45">
      <c r="A587" s="9">
        <v>43070</v>
      </c>
      <c r="B587" s="9">
        <v>43075</v>
      </c>
      <c r="C587" s="7" t="s">
        <v>18</v>
      </c>
      <c r="D587" s="7" t="s">
        <v>48</v>
      </c>
      <c r="E587" s="7" t="s">
        <v>49</v>
      </c>
      <c r="F587" s="7" t="s">
        <v>21</v>
      </c>
      <c r="G587" s="7" t="s">
        <v>13</v>
      </c>
      <c r="H587" s="7" t="s">
        <v>3228</v>
      </c>
      <c r="I587" s="7">
        <v>70.679999999999993</v>
      </c>
      <c r="J587" s="7">
        <v>12</v>
      </c>
      <c r="K587" s="7">
        <v>0</v>
      </c>
      <c r="L587" s="15">
        <v>31.099200000000003</v>
      </c>
      <c r="M587" s="19">
        <f t="shared" si="36"/>
        <v>2017</v>
      </c>
      <c r="N587" s="19">
        <f t="shared" si="37"/>
        <v>12</v>
      </c>
      <c r="O587" s="19">
        <f t="shared" si="38"/>
        <v>48</v>
      </c>
      <c r="P587" s="12">
        <f>'Furniture Label'!$B$6</f>
        <v>249479.0324058788</v>
      </c>
      <c r="Q587" s="12">
        <f>VLOOKUP(N587,'Furniture Label'!$E$1:$F$13,2,FALSE)</f>
        <v>90410.50069999996</v>
      </c>
      <c r="R587" s="12">
        <f>VLOOKUP(O587,'Furniture Label'!$H$1:$K$54,2,FALSE)</f>
        <v>18172.3145</v>
      </c>
      <c r="S587" s="34">
        <f>VLOOKUP(O587,'Furniture Label'!$H$1:$K$54,3,FALSE)</f>
        <v>212</v>
      </c>
      <c r="T587" s="34">
        <f>VLOOKUP(O587,'Furniture Label'!$H$1:$K$54,4,FALSE)</f>
        <v>36</v>
      </c>
      <c r="U587" s="49">
        <f t="shared" si="39"/>
        <v>524.74787500000002</v>
      </c>
    </row>
    <row r="588" spans="1:21" x14ac:dyDescent="0.45">
      <c r="A588" s="9">
        <v>43070</v>
      </c>
      <c r="B588" s="9">
        <v>43076</v>
      </c>
      <c r="C588" s="7" t="s">
        <v>52</v>
      </c>
      <c r="D588" s="7" t="s">
        <v>2130</v>
      </c>
      <c r="E588" s="7" t="s">
        <v>20</v>
      </c>
      <c r="F588" s="7" t="s">
        <v>21</v>
      </c>
      <c r="G588" s="7" t="s">
        <v>13</v>
      </c>
      <c r="H588" s="7" t="s">
        <v>3228</v>
      </c>
      <c r="I588" s="7">
        <v>629.64</v>
      </c>
      <c r="J588" s="7">
        <v>9</v>
      </c>
      <c r="K588" s="7">
        <v>0</v>
      </c>
      <c r="L588" s="15">
        <v>107.03879999999994</v>
      </c>
      <c r="M588" s="19">
        <f t="shared" si="36"/>
        <v>2017</v>
      </c>
      <c r="N588" s="19">
        <f t="shared" si="37"/>
        <v>12</v>
      </c>
      <c r="O588" s="19">
        <f t="shared" si="38"/>
        <v>48</v>
      </c>
      <c r="P588" s="12">
        <f>'Furniture Label'!$B$6</f>
        <v>249479.0324058788</v>
      </c>
      <c r="Q588" s="12">
        <f>VLOOKUP(N588,'Furniture Label'!$E$1:$F$13,2,FALSE)</f>
        <v>90410.50069999996</v>
      </c>
      <c r="R588" s="12">
        <f>VLOOKUP(O588,'Furniture Label'!$H$1:$K$54,2,FALSE)</f>
        <v>18172.3145</v>
      </c>
      <c r="S588" s="34">
        <f>VLOOKUP(O588,'Furniture Label'!$H$1:$K$54,3,FALSE)</f>
        <v>212</v>
      </c>
      <c r="T588" s="34">
        <f>VLOOKUP(O588,'Furniture Label'!$H$1:$K$54,4,FALSE)</f>
        <v>36</v>
      </c>
      <c r="U588" s="49">
        <f t="shared" si="39"/>
        <v>524.74787500000002</v>
      </c>
    </row>
    <row r="589" spans="1:21" x14ac:dyDescent="0.45">
      <c r="A589" s="9">
        <v>43070</v>
      </c>
      <c r="B589" s="9">
        <v>43074</v>
      </c>
      <c r="C589" s="7" t="s">
        <v>9</v>
      </c>
      <c r="D589" s="7" t="s">
        <v>77</v>
      </c>
      <c r="E589" s="7" t="s">
        <v>78</v>
      </c>
      <c r="F589" s="7" t="s">
        <v>79</v>
      </c>
      <c r="G589" s="7" t="s">
        <v>13</v>
      </c>
      <c r="H589" s="7" t="s">
        <v>3226</v>
      </c>
      <c r="I589" s="7">
        <v>398.97199999999998</v>
      </c>
      <c r="J589" s="7">
        <v>2</v>
      </c>
      <c r="K589" s="7">
        <v>0.3</v>
      </c>
      <c r="L589" s="15">
        <v>-28.49799999999999</v>
      </c>
      <c r="M589" s="19">
        <f t="shared" si="36"/>
        <v>2017</v>
      </c>
      <c r="N589" s="19">
        <f t="shared" si="37"/>
        <v>12</v>
      </c>
      <c r="O589" s="19">
        <f t="shared" si="38"/>
        <v>48</v>
      </c>
      <c r="P589" s="12">
        <f>'Furniture Label'!$B$6</f>
        <v>249479.0324058788</v>
      </c>
      <c r="Q589" s="12">
        <f>VLOOKUP(N589,'Furniture Label'!$E$1:$F$13,2,FALSE)</f>
        <v>90410.50069999996</v>
      </c>
      <c r="R589" s="12">
        <f>VLOOKUP(O589,'Furniture Label'!$H$1:$K$54,2,FALSE)</f>
        <v>18172.3145</v>
      </c>
      <c r="S589" s="34">
        <f>VLOOKUP(O589,'Furniture Label'!$H$1:$K$54,3,FALSE)</f>
        <v>212</v>
      </c>
      <c r="T589" s="34">
        <f>VLOOKUP(O589,'Furniture Label'!$H$1:$K$54,4,FALSE)</f>
        <v>36</v>
      </c>
      <c r="U589" s="49">
        <f t="shared" si="39"/>
        <v>524.74787500000002</v>
      </c>
    </row>
    <row r="590" spans="1:21" x14ac:dyDescent="0.45">
      <c r="A590" s="9">
        <v>43071</v>
      </c>
      <c r="B590" s="9">
        <v>43073</v>
      </c>
      <c r="C590" s="7" t="s">
        <v>9</v>
      </c>
      <c r="D590" s="7" t="s">
        <v>95</v>
      </c>
      <c r="E590" s="7" t="s">
        <v>54</v>
      </c>
      <c r="F590" s="7" t="s">
        <v>55</v>
      </c>
      <c r="G590" s="7" t="s">
        <v>13</v>
      </c>
      <c r="H590" s="7" t="s">
        <v>3228</v>
      </c>
      <c r="I590" s="7">
        <v>8.7520000000000007</v>
      </c>
      <c r="J590" s="7">
        <v>4</v>
      </c>
      <c r="K590" s="7">
        <v>0.6</v>
      </c>
      <c r="L590" s="15">
        <v>-3.719599999999998</v>
      </c>
      <c r="M590" s="19">
        <f t="shared" si="36"/>
        <v>2017</v>
      </c>
      <c r="N590" s="19">
        <f t="shared" si="37"/>
        <v>12</v>
      </c>
      <c r="O590" s="19">
        <f t="shared" si="38"/>
        <v>48</v>
      </c>
      <c r="P590" s="12">
        <f>'Furniture Label'!$B$6</f>
        <v>249479.0324058788</v>
      </c>
      <c r="Q590" s="12">
        <f>VLOOKUP(N590,'Furniture Label'!$E$1:$F$13,2,FALSE)</f>
        <v>90410.50069999996</v>
      </c>
      <c r="R590" s="12">
        <f>VLOOKUP(O590,'Furniture Label'!$H$1:$K$54,2,FALSE)</f>
        <v>18172.3145</v>
      </c>
      <c r="S590" s="34">
        <f>VLOOKUP(O590,'Furniture Label'!$H$1:$K$54,3,FALSE)</f>
        <v>212</v>
      </c>
      <c r="T590" s="34">
        <f>VLOOKUP(O590,'Furniture Label'!$H$1:$K$54,4,FALSE)</f>
        <v>36</v>
      </c>
      <c r="U590" s="49">
        <f t="shared" si="39"/>
        <v>524.74787500000002</v>
      </c>
    </row>
    <row r="591" spans="1:21" x14ac:dyDescent="0.45">
      <c r="A591" s="9">
        <v>43071</v>
      </c>
      <c r="B591" s="9">
        <v>43075</v>
      </c>
      <c r="C591" s="7" t="s">
        <v>18</v>
      </c>
      <c r="D591" s="7" t="s">
        <v>1433</v>
      </c>
      <c r="E591" s="7" t="s">
        <v>20</v>
      </c>
      <c r="F591" s="7" t="s">
        <v>21</v>
      </c>
      <c r="G591" s="7" t="s">
        <v>13</v>
      </c>
      <c r="H591" s="7" t="s">
        <v>3226</v>
      </c>
      <c r="I591" s="7">
        <v>1159.056</v>
      </c>
      <c r="J591" s="7">
        <v>9</v>
      </c>
      <c r="K591" s="7">
        <v>0.2</v>
      </c>
      <c r="L591" s="15">
        <v>43.464599999999905</v>
      </c>
      <c r="M591" s="19">
        <f t="shared" si="36"/>
        <v>2017</v>
      </c>
      <c r="N591" s="19">
        <f t="shared" si="37"/>
        <v>12</v>
      </c>
      <c r="O591" s="19">
        <f t="shared" si="38"/>
        <v>48</v>
      </c>
      <c r="P591" s="12">
        <f>'Furniture Label'!$B$6</f>
        <v>249479.0324058788</v>
      </c>
      <c r="Q591" s="12">
        <f>VLOOKUP(N591,'Furniture Label'!$E$1:$F$13,2,FALSE)</f>
        <v>90410.50069999996</v>
      </c>
      <c r="R591" s="12">
        <f>VLOOKUP(O591,'Furniture Label'!$H$1:$K$54,2,FALSE)</f>
        <v>18172.3145</v>
      </c>
      <c r="S591" s="34">
        <f>VLOOKUP(O591,'Furniture Label'!$H$1:$K$54,3,FALSE)</f>
        <v>212</v>
      </c>
      <c r="T591" s="34">
        <f>VLOOKUP(O591,'Furniture Label'!$H$1:$K$54,4,FALSE)</f>
        <v>36</v>
      </c>
      <c r="U591" s="49">
        <f t="shared" si="39"/>
        <v>524.74787500000002</v>
      </c>
    </row>
    <row r="592" spans="1:21" x14ac:dyDescent="0.45">
      <c r="A592" s="9">
        <v>43071</v>
      </c>
      <c r="B592" s="9">
        <v>43074</v>
      </c>
      <c r="C592" s="7" t="s">
        <v>9</v>
      </c>
      <c r="D592" s="7" t="s">
        <v>929</v>
      </c>
      <c r="E592" s="7" t="s">
        <v>165</v>
      </c>
      <c r="F592" s="7" t="s">
        <v>12</v>
      </c>
      <c r="G592" s="7" t="s">
        <v>13</v>
      </c>
      <c r="H592" s="7" t="s">
        <v>3226</v>
      </c>
      <c r="I592" s="7">
        <v>701.96</v>
      </c>
      <c r="J592" s="7">
        <v>2</v>
      </c>
      <c r="K592" s="7">
        <v>0</v>
      </c>
      <c r="L592" s="15">
        <v>168.47040000000004</v>
      </c>
      <c r="M592" s="19">
        <f t="shared" si="36"/>
        <v>2017</v>
      </c>
      <c r="N592" s="19">
        <f t="shared" si="37"/>
        <v>12</v>
      </c>
      <c r="O592" s="19">
        <f t="shared" si="38"/>
        <v>48</v>
      </c>
      <c r="P592" s="12">
        <f>'Furniture Label'!$B$6</f>
        <v>249479.0324058788</v>
      </c>
      <c r="Q592" s="12">
        <f>VLOOKUP(N592,'Furniture Label'!$E$1:$F$13,2,FALSE)</f>
        <v>90410.50069999996</v>
      </c>
      <c r="R592" s="12">
        <f>VLOOKUP(O592,'Furniture Label'!$H$1:$K$54,2,FALSE)</f>
        <v>18172.3145</v>
      </c>
      <c r="S592" s="34">
        <f>VLOOKUP(O592,'Furniture Label'!$H$1:$K$54,3,FALSE)</f>
        <v>212</v>
      </c>
      <c r="T592" s="34">
        <f>VLOOKUP(O592,'Furniture Label'!$H$1:$K$54,4,FALSE)</f>
        <v>36</v>
      </c>
      <c r="U592" s="49">
        <f t="shared" si="39"/>
        <v>524.74787500000002</v>
      </c>
    </row>
    <row r="593" spans="1:21" x14ac:dyDescent="0.45">
      <c r="A593" s="9">
        <v>43071</v>
      </c>
      <c r="B593" s="9">
        <v>43075</v>
      </c>
      <c r="C593" s="7" t="s">
        <v>18</v>
      </c>
      <c r="D593" s="7" t="s">
        <v>398</v>
      </c>
      <c r="E593" s="7" t="s">
        <v>228</v>
      </c>
      <c r="F593" s="7" t="s">
        <v>21</v>
      </c>
      <c r="G593" s="7" t="s">
        <v>13</v>
      </c>
      <c r="H593" s="7" t="s">
        <v>14</v>
      </c>
      <c r="I593" s="7">
        <v>242.35200000000003</v>
      </c>
      <c r="J593" s="7">
        <v>8</v>
      </c>
      <c r="K593" s="7">
        <v>0.7</v>
      </c>
      <c r="L593" s="15">
        <v>-363.52799999999991</v>
      </c>
      <c r="M593" s="19">
        <f t="shared" si="36"/>
        <v>2017</v>
      </c>
      <c r="N593" s="19">
        <f t="shared" si="37"/>
        <v>12</v>
      </c>
      <c r="O593" s="19">
        <f t="shared" si="38"/>
        <v>48</v>
      </c>
      <c r="P593" s="12">
        <f>'Furniture Label'!$B$6</f>
        <v>249479.0324058788</v>
      </c>
      <c r="Q593" s="12">
        <f>VLOOKUP(N593,'Furniture Label'!$E$1:$F$13,2,FALSE)</f>
        <v>90410.50069999996</v>
      </c>
      <c r="R593" s="12">
        <f>VLOOKUP(O593,'Furniture Label'!$H$1:$K$54,2,FALSE)</f>
        <v>18172.3145</v>
      </c>
      <c r="S593" s="34">
        <f>VLOOKUP(O593,'Furniture Label'!$H$1:$K$54,3,FALSE)</f>
        <v>212</v>
      </c>
      <c r="T593" s="34">
        <f>VLOOKUP(O593,'Furniture Label'!$H$1:$K$54,4,FALSE)</f>
        <v>36</v>
      </c>
      <c r="U593" s="49">
        <f t="shared" si="39"/>
        <v>524.74787500000002</v>
      </c>
    </row>
    <row r="594" spans="1:21" x14ac:dyDescent="0.45">
      <c r="A594" s="9">
        <v>43071</v>
      </c>
      <c r="B594" s="9">
        <v>43075</v>
      </c>
      <c r="C594" s="7" t="s">
        <v>18</v>
      </c>
      <c r="D594" s="7" t="s">
        <v>398</v>
      </c>
      <c r="E594" s="7" t="s">
        <v>228</v>
      </c>
      <c r="F594" s="7" t="s">
        <v>21</v>
      </c>
      <c r="G594" s="7" t="s">
        <v>13</v>
      </c>
      <c r="H594" s="7" t="s">
        <v>3228</v>
      </c>
      <c r="I594" s="7">
        <v>508.70400000000006</v>
      </c>
      <c r="J594" s="7">
        <v>6</v>
      </c>
      <c r="K594" s="7">
        <v>0.2</v>
      </c>
      <c r="L594" s="15">
        <v>0</v>
      </c>
      <c r="M594" s="19">
        <f t="shared" si="36"/>
        <v>2017</v>
      </c>
      <c r="N594" s="19">
        <f t="shared" si="37"/>
        <v>12</v>
      </c>
      <c r="O594" s="19">
        <f t="shared" si="38"/>
        <v>48</v>
      </c>
      <c r="P594" s="12">
        <f>'Furniture Label'!$B$6</f>
        <v>249479.0324058788</v>
      </c>
      <c r="Q594" s="12">
        <f>VLOOKUP(N594,'Furniture Label'!$E$1:$F$13,2,FALSE)</f>
        <v>90410.50069999996</v>
      </c>
      <c r="R594" s="12">
        <f>VLOOKUP(O594,'Furniture Label'!$H$1:$K$54,2,FALSE)</f>
        <v>18172.3145</v>
      </c>
      <c r="S594" s="34">
        <f>VLOOKUP(O594,'Furniture Label'!$H$1:$K$54,3,FALSE)</f>
        <v>212</v>
      </c>
      <c r="T594" s="34">
        <f>VLOOKUP(O594,'Furniture Label'!$H$1:$K$54,4,FALSE)</f>
        <v>36</v>
      </c>
      <c r="U594" s="49">
        <f t="shared" si="39"/>
        <v>524.74787500000002</v>
      </c>
    </row>
    <row r="595" spans="1:21" x14ac:dyDescent="0.45">
      <c r="A595" s="9">
        <v>43071</v>
      </c>
      <c r="B595" s="9">
        <v>43075</v>
      </c>
      <c r="C595" s="7" t="s">
        <v>18</v>
      </c>
      <c r="D595" s="7" t="s">
        <v>398</v>
      </c>
      <c r="E595" s="7" t="s">
        <v>228</v>
      </c>
      <c r="F595" s="7" t="s">
        <v>21</v>
      </c>
      <c r="G595" s="7" t="s">
        <v>13</v>
      </c>
      <c r="H595" s="7" t="s">
        <v>3226</v>
      </c>
      <c r="I595" s="7">
        <v>906.68000000000006</v>
      </c>
      <c r="J595" s="7">
        <v>5</v>
      </c>
      <c r="K595" s="7">
        <v>0.2</v>
      </c>
      <c r="L595" s="15">
        <v>68.001000000000033</v>
      </c>
      <c r="M595" s="19">
        <f t="shared" si="36"/>
        <v>2017</v>
      </c>
      <c r="N595" s="19">
        <f t="shared" si="37"/>
        <v>12</v>
      </c>
      <c r="O595" s="19">
        <f t="shared" si="38"/>
        <v>48</v>
      </c>
      <c r="P595" s="12">
        <f>'Furniture Label'!$B$6</f>
        <v>249479.0324058788</v>
      </c>
      <c r="Q595" s="12">
        <f>VLOOKUP(N595,'Furniture Label'!$E$1:$F$13,2,FALSE)</f>
        <v>90410.50069999996</v>
      </c>
      <c r="R595" s="12">
        <f>VLOOKUP(O595,'Furniture Label'!$H$1:$K$54,2,FALSE)</f>
        <v>18172.3145</v>
      </c>
      <c r="S595" s="34">
        <f>VLOOKUP(O595,'Furniture Label'!$H$1:$K$54,3,FALSE)</f>
        <v>212</v>
      </c>
      <c r="T595" s="34">
        <f>VLOOKUP(O595,'Furniture Label'!$H$1:$K$54,4,FALSE)</f>
        <v>36</v>
      </c>
      <c r="U595" s="49">
        <f t="shared" si="39"/>
        <v>524.74787500000002</v>
      </c>
    </row>
    <row r="596" spans="1:21" x14ac:dyDescent="0.45">
      <c r="A596" s="9">
        <v>43072</v>
      </c>
      <c r="B596" s="9">
        <v>43076</v>
      </c>
      <c r="C596" s="7" t="s">
        <v>52</v>
      </c>
      <c r="D596" s="7" t="s">
        <v>48</v>
      </c>
      <c r="E596" s="7" t="s">
        <v>49</v>
      </c>
      <c r="F596" s="7" t="s">
        <v>21</v>
      </c>
      <c r="G596" s="7" t="s">
        <v>13</v>
      </c>
      <c r="H596" s="7" t="s">
        <v>29</v>
      </c>
      <c r="I596" s="7">
        <v>521.96</v>
      </c>
      <c r="J596" s="7">
        <v>2</v>
      </c>
      <c r="K596" s="7">
        <v>0</v>
      </c>
      <c r="L596" s="15">
        <v>88.733199999999954</v>
      </c>
      <c r="M596" s="19">
        <f t="shared" si="36"/>
        <v>2017</v>
      </c>
      <c r="N596" s="19">
        <f t="shared" si="37"/>
        <v>12</v>
      </c>
      <c r="O596" s="19">
        <f t="shared" si="38"/>
        <v>49</v>
      </c>
      <c r="P596" s="12">
        <f>'Furniture Label'!$B$6</f>
        <v>249479.0324058788</v>
      </c>
      <c r="Q596" s="12">
        <f>VLOOKUP(N596,'Furniture Label'!$E$1:$F$13,2,FALSE)</f>
        <v>90410.50069999996</v>
      </c>
      <c r="R596" s="12">
        <f>VLOOKUP(O596,'Furniture Label'!$H$1:$K$54,2,FALSE)</f>
        <v>23729.715</v>
      </c>
      <c r="S596" s="34">
        <f>VLOOKUP(O596,'Furniture Label'!$H$1:$K$54,3,FALSE)</f>
        <v>258</v>
      </c>
      <c r="T596" s="34">
        <f>VLOOKUP(O596,'Furniture Label'!$H$1:$K$54,4,FALSE)</f>
        <v>35</v>
      </c>
      <c r="U596" s="49">
        <f t="shared" si="39"/>
        <v>260.1421428571428</v>
      </c>
    </row>
    <row r="597" spans="1:21" x14ac:dyDescent="0.45">
      <c r="A597" s="9">
        <v>43072</v>
      </c>
      <c r="B597" s="9">
        <v>43077</v>
      </c>
      <c r="C597" s="7" t="s">
        <v>9</v>
      </c>
      <c r="D597" s="7" t="s">
        <v>95</v>
      </c>
      <c r="E597" s="7" t="s">
        <v>54</v>
      </c>
      <c r="F597" s="7" t="s">
        <v>55</v>
      </c>
      <c r="G597" s="7" t="s">
        <v>13</v>
      </c>
      <c r="H597" s="7" t="s">
        <v>3228</v>
      </c>
      <c r="I597" s="7">
        <v>13.591999999999999</v>
      </c>
      <c r="J597" s="7">
        <v>2</v>
      </c>
      <c r="K597" s="7">
        <v>0.6</v>
      </c>
      <c r="L597" s="15">
        <v>-14.271599999999999</v>
      </c>
      <c r="M597" s="19">
        <f t="shared" si="36"/>
        <v>2017</v>
      </c>
      <c r="N597" s="19">
        <f t="shared" si="37"/>
        <v>12</v>
      </c>
      <c r="O597" s="19">
        <f t="shared" si="38"/>
        <v>49</v>
      </c>
      <c r="P597" s="12">
        <f>'Furniture Label'!$B$6</f>
        <v>249479.0324058788</v>
      </c>
      <c r="Q597" s="12">
        <f>VLOOKUP(N597,'Furniture Label'!$E$1:$F$13,2,FALSE)</f>
        <v>90410.50069999996</v>
      </c>
      <c r="R597" s="12">
        <f>VLOOKUP(O597,'Furniture Label'!$H$1:$K$54,2,FALSE)</f>
        <v>23729.715</v>
      </c>
      <c r="S597" s="34">
        <f>VLOOKUP(O597,'Furniture Label'!$H$1:$K$54,3,FALSE)</f>
        <v>258</v>
      </c>
      <c r="T597" s="34">
        <f>VLOOKUP(O597,'Furniture Label'!$H$1:$K$54,4,FALSE)</f>
        <v>35</v>
      </c>
      <c r="U597" s="49">
        <f t="shared" si="39"/>
        <v>260.1421428571428</v>
      </c>
    </row>
    <row r="598" spans="1:21" x14ac:dyDescent="0.45">
      <c r="A598" s="9">
        <v>43072</v>
      </c>
      <c r="B598" s="9">
        <v>43075</v>
      </c>
      <c r="C598" s="7" t="s">
        <v>9</v>
      </c>
      <c r="D598" s="7" t="s">
        <v>2742</v>
      </c>
      <c r="E598" s="7" t="s">
        <v>228</v>
      </c>
      <c r="F598" s="7" t="s">
        <v>21</v>
      </c>
      <c r="G598" s="7" t="s">
        <v>13</v>
      </c>
      <c r="H598" s="7" t="s">
        <v>3228</v>
      </c>
      <c r="I598" s="7">
        <v>23.376000000000001</v>
      </c>
      <c r="J598" s="7">
        <v>3</v>
      </c>
      <c r="K598" s="7">
        <v>0.2</v>
      </c>
      <c r="L598" s="15">
        <v>7.0128000000000013</v>
      </c>
      <c r="M598" s="19">
        <f t="shared" si="36"/>
        <v>2017</v>
      </c>
      <c r="N598" s="19">
        <f t="shared" si="37"/>
        <v>12</v>
      </c>
      <c r="O598" s="19">
        <f t="shared" si="38"/>
        <v>49</v>
      </c>
      <c r="P598" s="12">
        <f>'Furniture Label'!$B$6</f>
        <v>249479.0324058788</v>
      </c>
      <c r="Q598" s="12">
        <f>VLOOKUP(N598,'Furniture Label'!$E$1:$F$13,2,FALSE)</f>
        <v>90410.50069999996</v>
      </c>
      <c r="R598" s="12">
        <f>VLOOKUP(O598,'Furniture Label'!$H$1:$K$54,2,FALSE)</f>
        <v>23729.715</v>
      </c>
      <c r="S598" s="34">
        <f>VLOOKUP(O598,'Furniture Label'!$H$1:$K$54,3,FALSE)</f>
        <v>258</v>
      </c>
      <c r="T598" s="34">
        <f>VLOOKUP(O598,'Furniture Label'!$H$1:$K$54,4,FALSE)</f>
        <v>35</v>
      </c>
      <c r="U598" s="49">
        <f t="shared" si="39"/>
        <v>260.1421428571428</v>
      </c>
    </row>
    <row r="599" spans="1:21" x14ac:dyDescent="0.45">
      <c r="A599" s="9">
        <v>43072</v>
      </c>
      <c r="B599" s="9">
        <v>43075</v>
      </c>
      <c r="C599" s="7" t="s">
        <v>9</v>
      </c>
      <c r="D599" s="7" t="s">
        <v>2742</v>
      </c>
      <c r="E599" s="7" t="s">
        <v>228</v>
      </c>
      <c r="F599" s="7" t="s">
        <v>21</v>
      </c>
      <c r="G599" s="7" t="s">
        <v>13</v>
      </c>
      <c r="H599" s="7" t="s">
        <v>3228</v>
      </c>
      <c r="I599" s="7">
        <v>16.72</v>
      </c>
      <c r="J599" s="7">
        <v>5</v>
      </c>
      <c r="K599" s="7">
        <v>0.2</v>
      </c>
      <c r="L599" s="15">
        <v>3.3439999999999994</v>
      </c>
      <c r="M599" s="19">
        <f t="shared" si="36"/>
        <v>2017</v>
      </c>
      <c r="N599" s="19">
        <f t="shared" si="37"/>
        <v>12</v>
      </c>
      <c r="O599" s="19">
        <f t="shared" si="38"/>
        <v>49</v>
      </c>
      <c r="P599" s="12">
        <f>'Furniture Label'!$B$6</f>
        <v>249479.0324058788</v>
      </c>
      <c r="Q599" s="12">
        <f>VLOOKUP(N599,'Furniture Label'!$E$1:$F$13,2,FALSE)</f>
        <v>90410.50069999996</v>
      </c>
      <c r="R599" s="12">
        <f>VLOOKUP(O599,'Furniture Label'!$H$1:$K$54,2,FALSE)</f>
        <v>23729.715</v>
      </c>
      <c r="S599" s="34">
        <f>VLOOKUP(O599,'Furniture Label'!$H$1:$K$54,3,FALSE)</f>
        <v>258</v>
      </c>
      <c r="T599" s="34">
        <f>VLOOKUP(O599,'Furniture Label'!$H$1:$K$54,4,FALSE)</f>
        <v>35</v>
      </c>
      <c r="U599" s="49">
        <f t="shared" si="39"/>
        <v>260.1421428571428</v>
      </c>
    </row>
    <row r="600" spans="1:21" x14ac:dyDescent="0.45">
      <c r="A600" s="9">
        <v>43072</v>
      </c>
      <c r="B600" s="9">
        <v>43075</v>
      </c>
      <c r="C600" s="7" t="s">
        <v>9</v>
      </c>
      <c r="D600" s="7" t="s">
        <v>2742</v>
      </c>
      <c r="E600" s="7" t="s">
        <v>228</v>
      </c>
      <c r="F600" s="7" t="s">
        <v>21</v>
      </c>
      <c r="G600" s="7" t="s">
        <v>13</v>
      </c>
      <c r="H600" s="7" t="s">
        <v>3228</v>
      </c>
      <c r="I600" s="7">
        <v>16.192</v>
      </c>
      <c r="J600" s="7">
        <v>1</v>
      </c>
      <c r="K600" s="7">
        <v>0.2</v>
      </c>
      <c r="L600" s="15">
        <v>4.6552000000000007</v>
      </c>
      <c r="M600" s="19">
        <f t="shared" si="36"/>
        <v>2017</v>
      </c>
      <c r="N600" s="19">
        <f t="shared" si="37"/>
        <v>12</v>
      </c>
      <c r="O600" s="19">
        <f t="shared" si="38"/>
        <v>49</v>
      </c>
      <c r="P600" s="12">
        <f>'Furniture Label'!$B$6</f>
        <v>249479.0324058788</v>
      </c>
      <c r="Q600" s="12">
        <f>VLOOKUP(N600,'Furniture Label'!$E$1:$F$13,2,FALSE)</f>
        <v>90410.50069999996</v>
      </c>
      <c r="R600" s="12">
        <f>VLOOKUP(O600,'Furniture Label'!$H$1:$K$54,2,FALSE)</f>
        <v>23729.715</v>
      </c>
      <c r="S600" s="34">
        <f>VLOOKUP(O600,'Furniture Label'!$H$1:$K$54,3,FALSE)</f>
        <v>258</v>
      </c>
      <c r="T600" s="34">
        <f>VLOOKUP(O600,'Furniture Label'!$H$1:$K$54,4,FALSE)</f>
        <v>35</v>
      </c>
      <c r="U600" s="49">
        <f t="shared" si="39"/>
        <v>260.1421428571428</v>
      </c>
    </row>
    <row r="601" spans="1:21" x14ac:dyDescent="0.45">
      <c r="A601" s="9">
        <v>43073</v>
      </c>
      <c r="B601" s="9">
        <v>43073</v>
      </c>
      <c r="C601" s="7" t="s">
        <v>18</v>
      </c>
      <c r="D601" s="7" t="s">
        <v>77</v>
      </c>
      <c r="E601" s="7" t="s">
        <v>78</v>
      </c>
      <c r="F601" s="7" t="s">
        <v>79</v>
      </c>
      <c r="G601" s="7" t="s">
        <v>13</v>
      </c>
      <c r="H601" s="7" t="s">
        <v>3226</v>
      </c>
      <c r="I601" s="7">
        <v>188.55199999999996</v>
      </c>
      <c r="J601" s="7">
        <v>7</v>
      </c>
      <c r="K601" s="7">
        <v>0.3</v>
      </c>
      <c r="L601" s="15">
        <v>-2.693600000000032</v>
      </c>
      <c r="M601" s="19">
        <f t="shared" si="36"/>
        <v>2017</v>
      </c>
      <c r="N601" s="19">
        <f t="shared" si="37"/>
        <v>12</v>
      </c>
      <c r="O601" s="19">
        <f t="shared" si="38"/>
        <v>49</v>
      </c>
      <c r="P601" s="12">
        <f>'Furniture Label'!$B$6</f>
        <v>249479.0324058788</v>
      </c>
      <c r="Q601" s="12">
        <f>VLOOKUP(N601,'Furniture Label'!$E$1:$F$13,2,FALSE)</f>
        <v>90410.50069999996</v>
      </c>
      <c r="R601" s="12">
        <f>VLOOKUP(O601,'Furniture Label'!$H$1:$K$54,2,FALSE)</f>
        <v>23729.715</v>
      </c>
      <c r="S601" s="34">
        <f>VLOOKUP(O601,'Furniture Label'!$H$1:$K$54,3,FALSE)</f>
        <v>258</v>
      </c>
      <c r="T601" s="34">
        <f>VLOOKUP(O601,'Furniture Label'!$H$1:$K$54,4,FALSE)</f>
        <v>35</v>
      </c>
      <c r="U601" s="49">
        <f t="shared" si="39"/>
        <v>260.1421428571428</v>
      </c>
    </row>
    <row r="602" spans="1:21" x14ac:dyDescent="0.45">
      <c r="A602" s="9">
        <v>43073</v>
      </c>
      <c r="B602" s="9">
        <v>43078</v>
      </c>
      <c r="C602" s="7" t="s">
        <v>18</v>
      </c>
      <c r="D602" s="7" t="s">
        <v>77</v>
      </c>
      <c r="E602" s="7" t="s">
        <v>78</v>
      </c>
      <c r="F602" s="7" t="s">
        <v>79</v>
      </c>
      <c r="G602" s="7" t="s">
        <v>13</v>
      </c>
      <c r="H602" s="7" t="s">
        <v>3226</v>
      </c>
      <c r="I602" s="7">
        <v>239.95999999999998</v>
      </c>
      <c r="J602" s="7">
        <v>10</v>
      </c>
      <c r="K602" s="7">
        <v>0.3</v>
      </c>
      <c r="L602" s="15">
        <v>-10.283999999999992</v>
      </c>
      <c r="M602" s="19">
        <f t="shared" si="36"/>
        <v>2017</v>
      </c>
      <c r="N602" s="19">
        <f t="shared" si="37"/>
        <v>12</v>
      </c>
      <c r="O602" s="19">
        <f t="shared" si="38"/>
        <v>49</v>
      </c>
      <c r="P602" s="12">
        <f>'Furniture Label'!$B$6</f>
        <v>249479.0324058788</v>
      </c>
      <c r="Q602" s="12">
        <f>VLOOKUP(N602,'Furniture Label'!$E$1:$F$13,2,FALSE)</f>
        <v>90410.50069999996</v>
      </c>
      <c r="R602" s="12">
        <f>VLOOKUP(O602,'Furniture Label'!$H$1:$K$54,2,FALSE)</f>
        <v>23729.715</v>
      </c>
      <c r="S602" s="34">
        <f>VLOOKUP(O602,'Furniture Label'!$H$1:$K$54,3,FALSE)</f>
        <v>258</v>
      </c>
      <c r="T602" s="34">
        <f>VLOOKUP(O602,'Furniture Label'!$H$1:$K$54,4,FALSE)</f>
        <v>35</v>
      </c>
      <c r="U602" s="49">
        <f t="shared" si="39"/>
        <v>260.1421428571428</v>
      </c>
    </row>
    <row r="603" spans="1:21" x14ac:dyDescent="0.45">
      <c r="A603" s="9">
        <v>43073</v>
      </c>
      <c r="B603" s="9">
        <v>43078</v>
      </c>
      <c r="C603" s="7" t="s">
        <v>18</v>
      </c>
      <c r="D603" s="7" t="s">
        <v>77</v>
      </c>
      <c r="E603" s="7" t="s">
        <v>78</v>
      </c>
      <c r="F603" s="7" t="s">
        <v>79</v>
      </c>
      <c r="G603" s="7" t="s">
        <v>13</v>
      </c>
      <c r="H603" s="7" t="s">
        <v>3228</v>
      </c>
      <c r="I603" s="7">
        <v>54.768000000000001</v>
      </c>
      <c r="J603" s="7">
        <v>2</v>
      </c>
      <c r="K603" s="7">
        <v>0.2</v>
      </c>
      <c r="L603" s="15">
        <v>6.8459999999999965</v>
      </c>
      <c r="M603" s="19">
        <f t="shared" si="36"/>
        <v>2017</v>
      </c>
      <c r="N603" s="19">
        <f t="shared" si="37"/>
        <v>12</v>
      </c>
      <c r="O603" s="19">
        <f t="shared" si="38"/>
        <v>49</v>
      </c>
      <c r="P603" s="12">
        <f>'Furniture Label'!$B$6</f>
        <v>249479.0324058788</v>
      </c>
      <c r="Q603" s="12">
        <f>VLOOKUP(N603,'Furniture Label'!$E$1:$F$13,2,FALSE)</f>
        <v>90410.50069999996</v>
      </c>
      <c r="R603" s="12">
        <f>VLOOKUP(O603,'Furniture Label'!$H$1:$K$54,2,FALSE)</f>
        <v>23729.715</v>
      </c>
      <c r="S603" s="34">
        <f>VLOOKUP(O603,'Furniture Label'!$H$1:$K$54,3,FALSE)</f>
        <v>258</v>
      </c>
      <c r="T603" s="34">
        <f>VLOOKUP(O603,'Furniture Label'!$H$1:$K$54,4,FALSE)</f>
        <v>35</v>
      </c>
      <c r="U603" s="49">
        <f t="shared" si="39"/>
        <v>260.1421428571428</v>
      </c>
    </row>
    <row r="604" spans="1:21" x14ac:dyDescent="0.45">
      <c r="A604" s="9">
        <v>43073</v>
      </c>
      <c r="B604" s="9">
        <v>43079</v>
      </c>
      <c r="C604" s="7" t="s">
        <v>9</v>
      </c>
      <c r="D604" s="7" t="s">
        <v>2061</v>
      </c>
      <c r="E604" s="7" t="s">
        <v>389</v>
      </c>
      <c r="F604" s="7" t="s">
        <v>79</v>
      </c>
      <c r="G604" s="7" t="s">
        <v>13</v>
      </c>
      <c r="H604" s="7" t="s">
        <v>3228</v>
      </c>
      <c r="I604" s="7">
        <v>12.99</v>
      </c>
      <c r="J604" s="7">
        <v>1</v>
      </c>
      <c r="K604" s="7">
        <v>0</v>
      </c>
      <c r="L604" s="15">
        <v>1.5587999999999997</v>
      </c>
      <c r="M604" s="19">
        <f t="shared" si="36"/>
        <v>2017</v>
      </c>
      <c r="N604" s="19">
        <f t="shared" si="37"/>
        <v>12</v>
      </c>
      <c r="O604" s="19">
        <f t="shared" si="38"/>
        <v>49</v>
      </c>
      <c r="P604" s="12">
        <f>'Furniture Label'!$B$6</f>
        <v>249479.0324058788</v>
      </c>
      <c r="Q604" s="12">
        <f>VLOOKUP(N604,'Furniture Label'!$E$1:$F$13,2,FALSE)</f>
        <v>90410.50069999996</v>
      </c>
      <c r="R604" s="12">
        <f>VLOOKUP(O604,'Furniture Label'!$H$1:$K$54,2,FALSE)</f>
        <v>23729.715</v>
      </c>
      <c r="S604" s="34">
        <f>VLOOKUP(O604,'Furniture Label'!$H$1:$K$54,3,FALSE)</f>
        <v>258</v>
      </c>
      <c r="T604" s="34">
        <f>VLOOKUP(O604,'Furniture Label'!$H$1:$K$54,4,FALSE)</f>
        <v>35</v>
      </c>
      <c r="U604" s="49">
        <f t="shared" si="39"/>
        <v>260.1421428571428</v>
      </c>
    </row>
    <row r="605" spans="1:21" x14ac:dyDescent="0.45">
      <c r="A605" s="9">
        <v>43073</v>
      </c>
      <c r="B605" s="9">
        <v>43079</v>
      </c>
      <c r="C605" s="7" t="s">
        <v>9</v>
      </c>
      <c r="D605" s="7" t="s">
        <v>2061</v>
      </c>
      <c r="E605" s="7" t="s">
        <v>389</v>
      </c>
      <c r="F605" s="7" t="s">
        <v>79</v>
      </c>
      <c r="G605" s="7" t="s">
        <v>13</v>
      </c>
      <c r="H605" s="7" t="s">
        <v>3226</v>
      </c>
      <c r="I605" s="7">
        <v>182.22</v>
      </c>
      <c r="J605" s="7">
        <v>3</v>
      </c>
      <c r="K605" s="7">
        <v>0</v>
      </c>
      <c r="L605" s="15">
        <v>45.555000000000007</v>
      </c>
      <c r="M605" s="19">
        <f t="shared" si="36"/>
        <v>2017</v>
      </c>
      <c r="N605" s="19">
        <f t="shared" si="37"/>
        <v>12</v>
      </c>
      <c r="O605" s="19">
        <f t="shared" si="38"/>
        <v>49</v>
      </c>
      <c r="P605" s="12">
        <f>'Furniture Label'!$B$6</f>
        <v>249479.0324058788</v>
      </c>
      <c r="Q605" s="12">
        <f>VLOOKUP(N605,'Furniture Label'!$E$1:$F$13,2,FALSE)</f>
        <v>90410.50069999996</v>
      </c>
      <c r="R605" s="12">
        <f>VLOOKUP(O605,'Furniture Label'!$H$1:$K$54,2,FALSE)</f>
        <v>23729.715</v>
      </c>
      <c r="S605" s="34">
        <f>VLOOKUP(O605,'Furniture Label'!$H$1:$K$54,3,FALSE)</f>
        <v>258</v>
      </c>
      <c r="T605" s="34">
        <f>VLOOKUP(O605,'Furniture Label'!$H$1:$K$54,4,FALSE)</f>
        <v>35</v>
      </c>
      <c r="U605" s="49">
        <f t="shared" si="39"/>
        <v>260.1421428571428</v>
      </c>
    </row>
    <row r="606" spans="1:21" x14ac:dyDescent="0.45">
      <c r="A606" s="9">
        <v>43073</v>
      </c>
      <c r="B606" s="9">
        <v>43079</v>
      </c>
      <c r="C606" s="7" t="s">
        <v>9</v>
      </c>
      <c r="D606" s="7" t="s">
        <v>2061</v>
      </c>
      <c r="E606" s="7" t="s">
        <v>389</v>
      </c>
      <c r="F606" s="7" t="s">
        <v>79</v>
      </c>
      <c r="G606" s="7" t="s">
        <v>13</v>
      </c>
      <c r="H606" s="7" t="s">
        <v>3226</v>
      </c>
      <c r="I606" s="7">
        <v>302.94</v>
      </c>
      <c r="J606" s="7">
        <v>3</v>
      </c>
      <c r="K606" s="7">
        <v>0</v>
      </c>
      <c r="L606" s="15">
        <v>18.176399999999973</v>
      </c>
      <c r="M606" s="19">
        <f t="shared" si="36"/>
        <v>2017</v>
      </c>
      <c r="N606" s="19">
        <f t="shared" si="37"/>
        <v>12</v>
      </c>
      <c r="O606" s="19">
        <f t="shared" si="38"/>
        <v>49</v>
      </c>
      <c r="P606" s="12">
        <f>'Furniture Label'!$B$6</f>
        <v>249479.0324058788</v>
      </c>
      <c r="Q606" s="12">
        <f>VLOOKUP(N606,'Furniture Label'!$E$1:$F$13,2,FALSE)</f>
        <v>90410.50069999996</v>
      </c>
      <c r="R606" s="12">
        <f>VLOOKUP(O606,'Furniture Label'!$H$1:$K$54,2,FALSE)</f>
        <v>23729.715</v>
      </c>
      <c r="S606" s="34">
        <f>VLOOKUP(O606,'Furniture Label'!$H$1:$K$54,3,FALSE)</f>
        <v>258</v>
      </c>
      <c r="T606" s="34">
        <f>VLOOKUP(O606,'Furniture Label'!$H$1:$K$54,4,FALSE)</f>
        <v>35</v>
      </c>
      <c r="U606" s="49">
        <f t="shared" si="39"/>
        <v>260.1421428571428</v>
      </c>
    </row>
    <row r="607" spans="1:21" x14ac:dyDescent="0.45">
      <c r="A607" s="9">
        <v>43073</v>
      </c>
      <c r="B607" s="9">
        <v>43074</v>
      </c>
      <c r="C607" s="7" t="s">
        <v>18</v>
      </c>
      <c r="D607" s="7" t="s">
        <v>77</v>
      </c>
      <c r="E607" s="7" t="s">
        <v>78</v>
      </c>
      <c r="F607" s="7" t="s">
        <v>79</v>
      </c>
      <c r="G607" s="7" t="s">
        <v>13</v>
      </c>
      <c r="H607" s="7" t="s">
        <v>3228</v>
      </c>
      <c r="I607" s="7">
        <v>11.352000000000002</v>
      </c>
      <c r="J607" s="7">
        <v>3</v>
      </c>
      <c r="K607" s="7">
        <v>0.2</v>
      </c>
      <c r="L607" s="15">
        <v>2.6961000000000008</v>
      </c>
      <c r="M607" s="19">
        <f t="shared" si="36"/>
        <v>2017</v>
      </c>
      <c r="N607" s="19">
        <f t="shared" si="37"/>
        <v>12</v>
      </c>
      <c r="O607" s="19">
        <f t="shared" si="38"/>
        <v>49</v>
      </c>
      <c r="P607" s="12">
        <f>'Furniture Label'!$B$6</f>
        <v>249479.0324058788</v>
      </c>
      <c r="Q607" s="12">
        <f>VLOOKUP(N607,'Furniture Label'!$E$1:$F$13,2,FALSE)</f>
        <v>90410.50069999996</v>
      </c>
      <c r="R607" s="12">
        <f>VLOOKUP(O607,'Furniture Label'!$H$1:$K$54,2,FALSE)</f>
        <v>23729.715</v>
      </c>
      <c r="S607" s="34">
        <f>VLOOKUP(O607,'Furniture Label'!$H$1:$K$54,3,FALSE)</f>
        <v>258</v>
      </c>
      <c r="T607" s="34">
        <f>VLOOKUP(O607,'Furniture Label'!$H$1:$K$54,4,FALSE)</f>
        <v>35</v>
      </c>
      <c r="U607" s="49">
        <f t="shared" si="39"/>
        <v>260.1421428571428</v>
      </c>
    </row>
    <row r="608" spans="1:21" x14ac:dyDescent="0.45">
      <c r="A608" s="9">
        <v>43074</v>
      </c>
      <c r="B608" s="9">
        <v>43080</v>
      </c>
      <c r="C608" s="7" t="s">
        <v>18</v>
      </c>
      <c r="D608" s="7" t="s">
        <v>138</v>
      </c>
      <c r="E608" s="7" t="s">
        <v>139</v>
      </c>
      <c r="F608" s="7" t="s">
        <v>79</v>
      </c>
      <c r="G608" s="7" t="s">
        <v>13</v>
      </c>
      <c r="H608" s="7" t="s">
        <v>3228</v>
      </c>
      <c r="I608" s="7">
        <v>20.94</v>
      </c>
      <c r="J608" s="7">
        <v>3</v>
      </c>
      <c r="K608" s="7">
        <v>0</v>
      </c>
      <c r="L608" s="15">
        <v>6.0725999999999987</v>
      </c>
      <c r="M608" s="19">
        <f t="shared" si="36"/>
        <v>2017</v>
      </c>
      <c r="N608" s="19">
        <f t="shared" si="37"/>
        <v>12</v>
      </c>
      <c r="O608" s="19">
        <f t="shared" si="38"/>
        <v>49</v>
      </c>
      <c r="P608" s="12">
        <f>'Furniture Label'!$B$6</f>
        <v>249479.0324058788</v>
      </c>
      <c r="Q608" s="12">
        <f>VLOOKUP(N608,'Furniture Label'!$E$1:$F$13,2,FALSE)</f>
        <v>90410.50069999996</v>
      </c>
      <c r="R608" s="12">
        <f>VLOOKUP(O608,'Furniture Label'!$H$1:$K$54,2,FALSE)</f>
        <v>23729.715</v>
      </c>
      <c r="S608" s="34">
        <f>VLOOKUP(O608,'Furniture Label'!$H$1:$K$54,3,FALSE)</f>
        <v>258</v>
      </c>
      <c r="T608" s="34">
        <f>VLOOKUP(O608,'Furniture Label'!$H$1:$K$54,4,FALSE)</f>
        <v>35</v>
      </c>
      <c r="U608" s="49">
        <f t="shared" si="39"/>
        <v>260.1421428571428</v>
      </c>
    </row>
    <row r="609" spans="1:21" x14ac:dyDescent="0.45">
      <c r="A609" s="9">
        <v>43074</v>
      </c>
      <c r="B609" s="9">
        <v>43080</v>
      </c>
      <c r="C609" s="7" t="s">
        <v>18</v>
      </c>
      <c r="D609" s="7" t="s">
        <v>138</v>
      </c>
      <c r="E609" s="7" t="s">
        <v>139</v>
      </c>
      <c r="F609" s="7" t="s">
        <v>79</v>
      </c>
      <c r="G609" s="7" t="s">
        <v>13</v>
      </c>
      <c r="H609" s="7" t="s">
        <v>3228</v>
      </c>
      <c r="I609" s="7">
        <v>58.68</v>
      </c>
      <c r="J609" s="7">
        <v>2</v>
      </c>
      <c r="K609" s="7">
        <v>0</v>
      </c>
      <c r="L609" s="15">
        <v>18.190799999999996</v>
      </c>
      <c r="M609" s="19">
        <f t="shared" si="36"/>
        <v>2017</v>
      </c>
      <c r="N609" s="19">
        <f t="shared" si="37"/>
        <v>12</v>
      </c>
      <c r="O609" s="19">
        <f t="shared" si="38"/>
        <v>49</v>
      </c>
      <c r="P609" s="12">
        <f>'Furniture Label'!$B$6</f>
        <v>249479.0324058788</v>
      </c>
      <c r="Q609" s="12">
        <f>VLOOKUP(N609,'Furniture Label'!$E$1:$F$13,2,FALSE)</f>
        <v>90410.50069999996</v>
      </c>
      <c r="R609" s="12">
        <f>VLOOKUP(O609,'Furniture Label'!$H$1:$K$54,2,FALSE)</f>
        <v>23729.715</v>
      </c>
      <c r="S609" s="34">
        <f>VLOOKUP(O609,'Furniture Label'!$H$1:$K$54,3,FALSE)</f>
        <v>258</v>
      </c>
      <c r="T609" s="34">
        <f>VLOOKUP(O609,'Furniture Label'!$H$1:$K$54,4,FALSE)</f>
        <v>35</v>
      </c>
      <c r="U609" s="49">
        <f t="shared" si="39"/>
        <v>260.1421428571428</v>
      </c>
    </row>
    <row r="610" spans="1:21" x14ac:dyDescent="0.45">
      <c r="A610" s="9">
        <v>43074</v>
      </c>
      <c r="B610" s="9">
        <v>43077</v>
      </c>
      <c r="C610" s="7" t="s">
        <v>9</v>
      </c>
      <c r="D610" s="7" t="s">
        <v>138</v>
      </c>
      <c r="E610" s="7" t="s">
        <v>139</v>
      </c>
      <c r="F610" s="7" t="s">
        <v>79</v>
      </c>
      <c r="G610" s="7" t="s">
        <v>13</v>
      </c>
      <c r="H610" s="7" t="s">
        <v>3228</v>
      </c>
      <c r="I610" s="7">
        <v>41.96</v>
      </c>
      <c r="J610" s="7">
        <v>2</v>
      </c>
      <c r="K610" s="7">
        <v>0</v>
      </c>
      <c r="L610" s="15">
        <v>10.909600000000001</v>
      </c>
      <c r="M610" s="19">
        <f t="shared" si="36"/>
        <v>2017</v>
      </c>
      <c r="N610" s="19">
        <f t="shared" si="37"/>
        <v>12</v>
      </c>
      <c r="O610" s="19">
        <f t="shared" si="38"/>
        <v>49</v>
      </c>
      <c r="P610" s="12">
        <f>'Furniture Label'!$B$6</f>
        <v>249479.0324058788</v>
      </c>
      <c r="Q610" s="12">
        <f>VLOOKUP(N610,'Furniture Label'!$E$1:$F$13,2,FALSE)</f>
        <v>90410.50069999996</v>
      </c>
      <c r="R610" s="12">
        <f>VLOOKUP(O610,'Furniture Label'!$H$1:$K$54,2,FALSE)</f>
        <v>23729.715</v>
      </c>
      <c r="S610" s="34">
        <f>VLOOKUP(O610,'Furniture Label'!$H$1:$K$54,3,FALSE)</f>
        <v>258</v>
      </c>
      <c r="T610" s="34">
        <f>VLOOKUP(O610,'Furniture Label'!$H$1:$K$54,4,FALSE)</f>
        <v>35</v>
      </c>
      <c r="U610" s="49">
        <f t="shared" si="39"/>
        <v>260.1421428571428</v>
      </c>
    </row>
    <row r="611" spans="1:21" x14ac:dyDescent="0.45">
      <c r="A611" s="9">
        <v>43074</v>
      </c>
      <c r="B611" s="9">
        <v>43075</v>
      </c>
      <c r="C611" s="7" t="s">
        <v>52</v>
      </c>
      <c r="D611" s="7" t="s">
        <v>48</v>
      </c>
      <c r="E611" s="7" t="s">
        <v>49</v>
      </c>
      <c r="F611" s="7" t="s">
        <v>21</v>
      </c>
      <c r="G611" s="7" t="s">
        <v>13</v>
      </c>
      <c r="H611" s="7" t="s">
        <v>3228</v>
      </c>
      <c r="I611" s="7">
        <v>199.89999999999998</v>
      </c>
      <c r="J611" s="7">
        <v>5</v>
      </c>
      <c r="K611" s="7">
        <v>0</v>
      </c>
      <c r="L611" s="15">
        <v>39.97999999999999</v>
      </c>
      <c r="M611" s="19">
        <f t="shared" si="36"/>
        <v>2017</v>
      </c>
      <c r="N611" s="19">
        <f t="shared" si="37"/>
        <v>12</v>
      </c>
      <c r="O611" s="19">
        <f t="shared" si="38"/>
        <v>49</v>
      </c>
      <c r="P611" s="12">
        <f>'Furniture Label'!$B$6</f>
        <v>249479.0324058788</v>
      </c>
      <c r="Q611" s="12">
        <f>VLOOKUP(N611,'Furniture Label'!$E$1:$F$13,2,FALSE)</f>
        <v>90410.50069999996</v>
      </c>
      <c r="R611" s="12">
        <f>VLOOKUP(O611,'Furniture Label'!$H$1:$K$54,2,FALSE)</f>
        <v>23729.715</v>
      </c>
      <c r="S611" s="34">
        <f>VLOOKUP(O611,'Furniture Label'!$H$1:$K$54,3,FALSE)</f>
        <v>258</v>
      </c>
      <c r="T611" s="34">
        <f>VLOOKUP(O611,'Furniture Label'!$H$1:$K$54,4,FALSE)</f>
        <v>35</v>
      </c>
      <c r="U611" s="49">
        <f t="shared" si="39"/>
        <v>260.1421428571428</v>
      </c>
    </row>
    <row r="612" spans="1:21" x14ac:dyDescent="0.45">
      <c r="A612" s="9">
        <v>43076</v>
      </c>
      <c r="B612" s="9">
        <v>43080</v>
      </c>
      <c r="C612" s="7" t="s">
        <v>9</v>
      </c>
      <c r="D612" s="7" t="s">
        <v>703</v>
      </c>
      <c r="E612" s="7" t="s">
        <v>165</v>
      </c>
      <c r="F612" s="7" t="s">
        <v>12</v>
      </c>
      <c r="G612" s="7" t="s">
        <v>13</v>
      </c>
      <c r="H612" s="7" t="s">
        <v>3228</v>
      </c>
      <c r="I612" s="7">
        <v>82.38</v>
      </c>
      <c r="J612" s="7">
        <v>6</v>
      </c>
      <c r="K612" s="7">
        <v>0</v>
      </c>
      <c r="L612" s="15">
        <v>25.537799999999997</v>
      </c>
      <c r="M612" s="19">
        <f t="shared" si="36"/>
        <v>2017</v>
      </c>
      <c r="N612" s="19">
        <f t="shared" si="37"/>
        <v>12</v>
      </c>
      <c r="O612" s="19">
        <f t="shared" si="38"/>
        <v>49</v>
      </c>
      <c r="P612" s="12">
        <f>'Furniture Label'!$B$6</f>
        <v>249479.0324058788</v>
      </c>
      <c r="Q612" s="12">
        <f>VLOOKUP(N612,'Furniture Label'!$E$1:$F$13,2,FALSE)</f>
        <v>90410.50069999996</v>
      </c>
      <c r="R612" s="12">
        <f>VLOOKUP(O612,'Furniture Label'!$H$1:$K$54,2,FALSE)</f>
        <v>23729.715</v>
      </c>
      <c r="S612" s="34">
        <f>VLOOKUP(O612,'Furniture Label'!$H$1:$K$54,3,FALSE)</f>
        <v>258</v>
      </c>
      <c r="T612" s="34">
        <f>VLOOKUP(O612,'Furniture Label'!$H$1:$K$54,4,FALSE)</f>
        <v>35</v>
      </c>
      <c r="U612" s="49">
        <f t="shared" si="39"/>
        <v>260.1421428571428</v>
      </c>
    </row>
    <row r="613" spans="1:21" x14ac:dyDescent="0.45">
      <c r="A613" s="9">
        <v>43077</v>
      </c>
      <c r="B613" s="9">
        <v>43081</v>
      </c>
      <c r="C613" s="7" t="s">
        <v>9</v>
      </c>
      <c r="D613" s="7" t="s">
        <v>67</v>
      </c>
      <c r="E613" s="7" t="s">
        <v>20</v>
      </c>
      <c r="F613" s="7" t="s">
        <v>21</v>
      </c>
      <c r="G613" s="7" t="s">
        <v>13</v>
      </c>
      <c r="H613" s="7" t="s">
        <v>29</v>
      </c>
      <c r="I613" s="7">
        <v>1004.0239999999999</v>
      </c>
      <c r="J613" s="7">
        <v>7</v>
      </c>
      <c r="K613" s="7">
        <v>0.2</v>
      </c>
      <c r="L613" s="15">
        <v>-112.95269999999994</v>
      </c>
      <c r="M613" s="19">
        <f t="shared" si="36"/>
        <v>2017</v>
      </c>
      <c r="N613" s="19">
        <f t="shared" si="37"/>
        <v>12</v>
      </c>
      <c r="O613" s="19">
        <f t="shared" si="38"/>
        <v>49</v>
      </c>
      <c r="P613" s="12">
        <f>'Furniture Label'!$B$6</f>
        <v>249479.0324058788</v>
      </c>
      <c r="Q613" s="12">
        <f>VLOOKUP(N613,'Furniture Label'!$E$1:$F$13,2,FALSE)</f>
        <v>90410.50069999996</v>
      </c>
      <c r="R613" s="12">
        <f>VLOOKUP(O613,'Furniture Label'!$H$1:$K$54,2,FALSE)</f>
        <v>23729.715</v>
      </c>
      <c r="S613" s="34">
        <f>VLOOKUP(O613,'Furniture Label'!$H$1:$K$54,3,FALSE)</f>
        <v>258</v>
      </c>
      <c r="T613" s="34">
        <f>VLOOKUP(O613,'Furniture Label'!$H$1:$K$54,4,FALSE)</f>
        <v>35</v>
      </c>
      <c r="U613" s="49">
        <f t="shared" si="39"/>
        <v>260.1421428571428</v>
      </c>
    </row>
    <row r="614" spans="1:21" x14ac:dyDescent="0.45">
      <c r="A614" s="9">
        <v>43077</v>
      </c>
      <c r="B614" s="9">
        <v>43081</v>
      </c>
      <c r="C614" s="7" t="s">
        <v>9</v>
      </c>
      <c r="D614" s="7" t="s">
        <v>67</v>
      </c>
      <c r="E614" s="7" t="s">
        <v>20</v>
      </c>
      <c r="F614" s="7" t="s">
        <v>21</v>
      </c>
      <c r="G614" s="7" t="s">
        <v>13</v>
      </c>
      <c r="H614" s="7" t="s">
        <v>14</v>
      </c>
      <c r="I614" s="7">
        <v>1336.829</v>
      </c>
      <c r="J614" s="7">
        <v>13</v>
      </c>
      <c r="K614" s="7">
        <v>0.15</v>
      </c>
      <c r="L614" s="15">
        <v>31.454799999999949</v>
      </c>
      <c r="M614" s="19">
        <f t="shared" si="36"/>
        <v>2017</v>
      </c>
      <c r="N614" s="19">
        <f t="shared" si="37"/>
        <v>12</v>
      </c>
      <c r="O614" s="19">
        <f t="shared" si="38"/>
        <v>49</v>
      </c>
      <c r="P614" s="12">
        <f>'Furniture Label'!$B$6</f>
        <v>249479.0324058788</v>
      </c>
      <c r="Q614" s="12">
        <f>VLOOKUP(N614,'Furniture Label'!$E$1:$F$13,2,FALSE)</f>
        <v>90410.50069999996</v>
      </c>
      <c r="R614" s="12">
        <f>VLOOKUP(O614,'Furniture Label'!$H$1:$K$54,2,FALSE)</f>
        <v>23729.715</v>
      </c>
      <c r="S614" s="34">
        <f>VLOOKUP(O614,'Furniture Label'!$H$1:$K$54,3,FALSE)</f>
        <v>258</v>
      </c>
      <c r="T614" s="34">
        <f>VLOOKUP(O614,'Furniture Label'!$H$1:$K$54,4,FALSE)</f>
        <v>35</v>
      </c>
      <c r="U614" s="49">
        <f t="shared" si="39"/>
        <v>260.1421428571428</v>
      </c>
    </row>
    <row r="615" spans="1:21" x14ac:dyDescent="0.45">
      <c r="A615" s="9">
        <v>43077</v>
      </c>
      <c r="B615" s="9">
        <v>43081</v>
      </c>
      <c r="C615" s="7" t="s">
        <v>9</v>
      </c>
      <c r="D615" s="7" t="s">
        <v>67</v>
      </c>
      <c r="E615" s="7" t="s">
        <v>20</v>
      </c>
      <c r="F615" s="7" t="s">
        <v>21</v>
      </c>
      <c r="G615" s="7" t="s">
        <v>13</v>
      </c>
      <c r="H615" s="7" t="s">
        <v>3226</v>
      </c>
      <c r="I615" s="7">
        <v>113.56800000000001</v>
      </c>
      <c r="J615" s="7">
        <v>2</v>
      </c>
      <c r="K615" s="7">
        <v>0.2</v>
      </c>
      <c r="L615" s="15">
        <v>-18.454800000000013</v>
      </c>
      <c r="M615" s="19">
        <f t="shared" ref="M615:M678" si="40">YEAR(A615)</f>
        <v>2017</v>
      </c>
      <c r="N615" s="19">
        <f t="shared" si="37"/>
        <v>12</v>
      </c>
      <c r="O615" s="19">
        <f t="shared" si="38"/>
        <v>49</v>
      </c>
      <c r="P615" s="12">
        <f>'Furniture Label'!$B$6</f>
        <v>249479.0324058788</v>
      </c>
      <c r="Q615" s="12">
        <f>VLOOKUP(N615,'Furniture Label'!$E$1:$F$13,2,FALSE)</f>
        <v>90410.50069999996</v>
      </c>
      <c r="R615" s="12">
        <f>VLOOKUP(O615,'Furniture Label'!$H$1:$K$54,2,FALSE)</f>
        <v>23729.715</v>
      </c>
      <c r="S615" s="34">
        <f>VLOOKUP(O615,'Furniture Label'!$H$1:$K$54,3,FALSE)</f>
        <v>258</v>
      </c>
      <c r="T615" s="34">
        <f>VLOOKUP(O615,'Furniture Label'!$H$1:$K$54,4,FALSE)</f>
        <v>35</v>
      </c>
      <c r="U615" s="49">
        <f t="shared" si="39"/>
        <v>260.1421428571428</v>
      </c>
    </row>
    <row r="616" spans="1:21" x14ac:dyDescent="0.45">
      <c r="A616" s="9">
        <v>43077</v>
      </c>
      <c r="B616" s="9">
        <v>43079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7">
        <v>109.48</v>
      </c>
      <c r="J616" s="7">
        <v>2</v>
      </c>
      <c r="K616" s="7">
        <v>0</v>
      </c>
      <c r="L616" s="15">
        <v>33.938800000000001</v>
      </c>
      <c r="M616" s="19">
        <f t="shared" si="40"/>
        <v>2017</v>
      </c>
      <c r="N616" s="19">
        <f t="shared" si="37"/>
        <v>12</v>
      </c>
      <c r="O616" s="19">
        <f t="shared" si="38"/>
        <v>49</v>
      </c>
      <c r="P616" s="12">
        <f>'Furniture Label'!$B$6</f>
        <v>249479.0324058788</v>
      </c>
      <c r="Q616" s="12">
        <f>VLOOKUP(N616,'Furniture Label'!$E$1:$F$13,2,FALSE)</f>
        <v>90410.50069999996</v>
      </c>
      <c r="R616" s="12">
        <f>VLOOKUP(O616,'Furniture Label'!$H$1:$K$54,2,FALSE)</f>
        <v>23729.715</v>
      </c>
      <c r="S616" s="34">
        <f>VLOOKUP(O616,'Furniture Label'!$H$1:$K$54,3,FALSE)</f>
        <v>258</v>
      </c>
      <c r="T616" s="34">
        <f>VLOOKUP(O616,'Furniture Label'!$H$1:$K$54,4,FALSE)</f>
        <v>35</v>
      </c>
      <c r="U616" s="49">
        <f t="shared" si="39"/>
        <v>260.1421428571428</v>
      </c>
    </row>
    <row r="617" spans="1:21" x14ac:dyDescent="0.45">
      <c r="A617" s="9">
        <v>43077</v>
      </c>
      <c r="B617" s="9">
        <v>43078</v>
      </c>
      <c r="C617" s="7" t="s">
        <v>9</v>
      </c>
      <c r="D617" s="7" t="s">
        <v>502</v>
      </c>
      <c r="E617" s="7" t="s">
        <v>20</v>
      </c>
      <c r="F617" s="7" t="s">
        <v>21</v>
      </c>
      <c r="G617" s="7" t="s">
        <v>13</v>
      </c>
      <c r="H617" s="7" t="s">
        <v>3228</v>
      </c>
      <c r="I617" s="7">
        <v>128.9</v>
      </c>
      <c r="J617" s="7">
        <v>2</v>
      </c>
      <c r="K617" s="7">
        <v>0</v>
      </c>
      <c r="L617" s="15">
        <v>15.468000000000004</v>
      </c>
      <c r="M617" s="19">
        <f t="shared" si="40"/>
        <v>2017</v>
      </c>
      <c r="N617" s="19">
        <f t="shared" si="37"/>
        <v>12</v>
      </c>
      <c r="O617" s="19">
        <f t="shared" si="38"/>
        <v>49</v>
      </c>
      <c r="P617" s="12">
        <f>'Furniture Label'!$B$6</f>
        <v>249479.0324058788</v>
      </c>
      <c r="Q617" s="12">
        <f>VLOOKUP(N617,'Furniture Label'!$E$1:$F$13,2,FALSE)</f>
        <v>90410.50069999996</v>
      </c>
      <c r="R617" s="12">
        <f>VLOOKUP(O617,'Furniture Label'!$H$1:$K$54,2,FALSE)</f>
        <v>23729.715</v>
      </c>
      <c r="S617" s="34">
        <f>VLOOKUP(O617,'Furniture Label'!$H$1:$K$54,3,FALSE)</f>
        <v>258</v>
      </c>
      <c r="T617" s="34">
        <f>VLOOKUP(O617,'Furniture Label'!$H$1:$K$54,4,FALSE)</f>
        <v>35</v>
      </c>
      <c r="U617" s="49">
        <f t="shared" si="39"/>
        <v>260.1421428571428</v>
      </c>
    </row>
    <row r="618" spans="1:21" x14ac:dyDescent="0.45">
      <c r="A618" s="9">
        <v>43077</v>
      </c>
      <c r="B618" s="9">
        <v>43082</v>
      </c>
      <c r="C618" s="7" t="s">
        <v>9</v>
      </c>
      <c r="D618" s="7" t="s">
        <v>59</v>
      </c>
      <c r="E618" s="7" t="s">
        <v>60</v>
      </c>
      <c r="F618" s="7" t="s">
        <v>55</v>
      </c>
      <c r="G618" s="7" t="s">
        <v>13</v>
      </c>
      <c r="H618" s="7" t="s">
        <v>14</v>
      </c>
      <c r="I618" s="7">
        <v>459.92</v>
      </c>
      <c r="J618" s="7">
        <v>4</v>
      </c>
      <c r="K618" s="7">
        <v>0</v>
      </c>
      <c r="L618" s="15">
        <v>41.392799999999966</v>
      </c>
      <c r="M618" s="19">
        <f t="shared" si="40"/>
        <v>2017</v>
      </c>
      <c r="N618" s="19">
        <f t="shared" si="37"/>
        <v>12</v>
      </c>
      <c r="O618" s="19">
        <f t="shared" si="38"/>
        <v>49</v>
      </c>
      <c r="P618" s="12">
        <f>'Furniture Label'!$B$6</f>
        <v>249479.0324058788</v>
      </c>
      <c r="Q618" s="12">
        <f>VLOOKUP(N618,'Furniture Label'!$E$1:$F$13,2,FALSE)</f>
        <v>90410.50069999996</v>
      </c>
      <c r="R618" s="12">
        <f>VLOOKUP(O618,'Furniture Label'!$H$1:$K$54,2,FALSE)</f>
        <v>23729.715</v>
      </c>
      <c r="S618" s="34">
        <f>VLOOKUP(O618,'Furniture Label'!$H$1:$K$54,3,FALSE)</f>
        <v>258</v>
      </c>
      <c r="T618" s="34">
        <f>VLOOKUP(O618,'Furniture Label'!$H$1:$K$54,4,FALSE)</f>
        <v>35</v>
      </c>
      <c r="U618" s="49">
        <f t="shared" si="39"/>
        <v>260.1421428571428</v>
      </c>
    </row>
    <row r="619" spans="1:21" x14ac:dyDescent="0.45">
      <c r="A619" s="9">
        <v>43077</v>
      </c>
      <c r="B619" s="9">
        <v>43084</v>
      </c>
      <c r="C619" s="7" t="s">
        <v>9</v>
      </c>
      <c r="D619" s="7" t="s">
        <v>77</v>
      </c>
      <c r="E619" s="7" t="s">
        <v>78</v>
      </c>
      <c r="F619" s="7" t="s">
        <v>79</v>
      </c>
      <c r="G619" s="7" t="s">
        <v>13</v>
      </c>
      <c r="H619" s="7" t="s">
        <v>3226</v>
      </c>
      <c r="I619" s="7">
        <v>215.54400000000001</v>
      </c>
      <c r="J619" s="7">
        <v>4</v>
      </c>
      <c r="K619" s="7">
        <v>0.3</v>
      </c>
      <c r="L619" s="15">
        <v>-58.504800000000017</v>
      </c>
      <c r="M619" s="19">
        <f t="shared" si="40"/>
        <v>2017</v>
      </c>
      <c r="N619" s="19">
        <f t="shared" si="37"/>
        <v>12</v>
      </c>
      <c r="O619" s="19">
        <f t="shared" si="38"/>
        <v>49</v>
      </c>
      <c r="P619" s="12">
        <f>'Furniture Label'!$B$6</f>
        <v>249479.0324058788</v>
      </c>
      <c r="Q619" s="12">
        <f>VLOOKUP(N619,'Furniture Label'!$E$1:$F$13,2,FALSE)</f>
        <v>90410.50069999996</v>
      </c>
      <c r="R619" s="12">
        <f>VLOOKUP(O619,'Furniture Label'!$H$1:$K$54,2,FALSE)</f>
        <v>23729.715</v>
      </c>
      <c r="S619" s="34">
        <f>VLOOKUP(O619,'Furniture Label'!$H$1:$K$54,3,FALSE)</f>
        <v>258</v>
      </c>
      <c r="T619" s="34">
        <f>VLOOKUP(O619,'Furniture Label'!$H$1:$K$54,4,FALSE)</f>
        <v>35</v>
      </c>
      <c r="U619" s="49">
        <f t="shared" si="39"/>
        <v>260.1421428571428</v>
      </c>
    </row>
    <row r="620" spans="1:21" x14ac:dyDescent="0.45">
      <c r="A620" s="9">
        <v>43078</v>
      </c>
      <c r="B620" s="9">
        <v>43080</v>
      </c>
      <c r="C620" s="7" t="s">
        <v>18</v>
      </c>
      <c r="D620" s="7" t="s">
        <v>95</v>
      </c>
      <c r="E620" s="7" t="s">
        <v>54</v>
      </c>
      <c r="F620" s="7" t="s">
        <v>55</v>
      </c>
      <c r="G620" s="7" t="s">
        <v>13</v>
      </c>
      <c r="H620" s="7" t="s">
        <v>3228</v>
      </c>
      <c r="I620" s="7">
        <v>9.7080000000000002</v>
      </c>
      <c r="J620" s="7">
        <v>3</v>
      </c>
      <c r="K620" s="7">
        <v>0.6</v>
      </c>
      <c r="L620" s="15">
        <v>-5.8248000000000015</v>
      </c>
      <c r="M620" s="19">
        <f t="shared" si="40"/>
        <v>2017</v>
      </c>
      <c r="N620" s="19">
        <f t="shared" si="37"/>
        <v>12</v>
      </c>
      <c r="O620" s="19">
        <f t="shared" si="38"/>
        <v>49</v>
      </c>
      <c r="P620" s="12">
        <f>'Furniture Label'!$B$6</f>
        <v>249479.0324058788</v>
      </c>
      <c r="Q620" s="12">
        <f>VLOOKUP(N620,'Furniture Label'!$E$1:$F$13,2,FALSE)</f>
        <v>90410.50069999996</v>
      </c>
      <c r="R620" s="12">
        <f>VLOOKUP(O620,'Furniture Label'!$H$1:$K$54,2,FALSE)</f>
        <v>23729.715</v>
      </c>
      <c r="S620" s="34">
        <f>VLOOKUP(O620,'Furniture Label'!$H$1:$K$54,3,FALSE)</f>
        <v>258</v>
      </c>
      <c r="T620" s="34">
        <f>VLOOKUP(O620,'Furniture Label'!$H$1:$K$54,4,FALSE)</f>
        <v>35</v>
      </c>
      <c r="U620" s="49">
        <f t="shared" si="39"/>
        <v>260.1421428571428</v>
      </c>
    </row>
    <row r="621" spans="1:21" x14ac:dyDescent="0.45">
      <c r="A621" s="9">
        <v>43078</v>
      </c>
      <c r="B621" s="9">
        <v>43082</v>
      </c>
      <c r="C621" s="7" t="s">
        <v>18</v>
      </c>
      <c r="D621" s="7" t="s">
        <v>433</v>
      </c>
      <c r="E621" s="7" t="s">
        <v>123</v>
      </c>
      <c r="F621" s="7" t="s">
        <v>55</v>
      </c>
      <c r="G621" s="7" t="s">
        <v>13</v>
      </c>
      <c r="H621" s="7" t="s">
        <v>3226</v>
      </c>
      <c r="I621" s="7">
        <v>872.94</v>
      </c>
      <c r="J621" s="7">
        <v>3</v>
      </c>
      <c r="K621" s="7">
        <v>0</v>
      </c>
      <c r="L621" s="15">
        <v>226.96439999999998</v>
      </c>
      <c r="M621" s="19">
        <f t="shared" si="40"/>
        <v>2017</v>
      </c>
      <c r="N621" s="19">
        <f t="shared" si="37"/>
        <v>12</v>
      </c>
      <c r="O621" s="19">
        <f t="shared" si="38"/>
        <v>49</v>
      </c>
      <c r="P621" s="12">
        <f>'Furniture Label'!$B$6</f>
        <v>249479.0324058788</v>
      </c>
      <c r="Q621" s="12">
        <f>VLOOKUP(N621,'Furniture Label'!$E$1:$F$13,2,FALSE)</f>
        <v>90410.50069999996</v>
      </c>
      <c r="R621" s="12">
        <f>VLOOKUP(O621,'Furniture Label'!$H$1:$K$54,2,FALSE)</f>
        <v>23729.715</v>
      </c>
      <c r="S621" s="34">
        <f>VLOOKUP(O621,'Furniture Label'!$H$1:$K$54,3,FALSE)</f>
        <v>258</v>
      </c>
      <c r="T621" s="34">
        <f>VLOOKUP(O621,'Furniture Label'!$H$1:$K$54,4,FALSE)</f>
        <v>35</v>
      </c>
      <c r="U621" s="49">
        <f t="shared" si="39"/>
        <v>260.1421428571428</v>
      </c>
    </row>
    <row r="622" spans="1:21" x14ac:dyDescent="0.45">
      <c r="A622" s="9">
        <v>43078</v>
      </c>
      <c r="B622" s="9">
        <v>43082</v>
      </c>
      <c r="C622" s="7" t="s">
        <v>52</v>
      </c>
      <c r="D622" s="7" t="s">
        <v>19</v>
      </c>
      <c r="E622" s="7" t="s">
        <v>20</v>
      </c>
      <c r="F622" s="7" t="s">
        <v>21</v>
      </c>
      <c r="G622" s="7" t="s">
        <v>13</v>
      </c>
      <c r="H622" s="7" t="s">
        <v>29</v>
      </c>
      <c r="I622" s="7">
        <v>896.32799999999997</v>
      </c>
      <c r="J622" s="7">
        <v>9</v>
      </c>
      <c r="K622" s="7">
        <v>0.2</v>
      </c>
      <c r="L622" s="15">
        <v>22.408199999999994</v>
      </c>
      <c r="M622" s="19">
        <f t="shared" si="40"/>
        <v>2017</v>
      </c>
      <c r="N622" s="19">
        <f t="shared" si="37"/>
        <v>12</v>
      </c>
      <c r="O622" s="19">
        <f t="shared" si="38"/>
        <v>49</v>
      </c>
      <c r="P622" s="12">
        <f>'Furniture Label'!$B$6</f>
        <v>249479.0324058788</v>
      </c>
      <c r="Q622" s="12">
        <f>VLOOKUP(N622,'Furniture Label'!$E$1:$F$13,2,FALSE)</f>
        <v>90410.50069999996</v>
      </c>
      <c r="R622" s="12">
        <f>VLOOKUP(O622,'Furniture Label'!$H$1:$K$54,2,FALSE)</f>
        <v>23729.715</v>
      </c>
      <c r="S622" s="34">
        <f>VLOOKUP(O622,'Furniture Label'!$H$1:$K$54,3,FALSE)</f>
        <v>258</v>
      </c>
      <c r="T622" s="34">
        <f>VLOOKUP(O622,'Furniture Label'!$H$1:$K$54,4,FALSE)</f>
        <v>35</v>
      </c>
      <c r="U622" s="49">
        <f t="shared" si="39"/>
        <v>260.1421428571428</v>
      </c>
    </row>
    <row r="623" spans="1:21" x14ac:dyDescent="0.45">
      <c r="A623" s="9">
        <v>43078</v>
      </c>
      <c r="B623" s="9">
        <v>43080</v>
      </c>
      <c r="C623" s="7" t="s">
        <v>52</v>
      </c>
      <c r="D623" s="7" t="s">
        <v>1221</v>
      </c>
      <c r="E623" s="7" t="s">
        <v>20</v>
      </c>
      <c r="F623" s="7" t="s">
        <v>21</v>
      </c>
      <c r="G623" s="7" t="s">
        <v>13</v>
      </c>
      <c r="H623" s="7" t="s">
        <v>14</v>
      </c>
      <c r="I623" s="7">
        <v>148.25700000000001</v>
      </c>
      <c r="J623" s="7">
        <v>3</v>
      </c>
      <c r="K623" s="7">
        <v>0.15</v>
      </c>
      <c r="L623" s="15">
        <v>15.697800000000004</v>
      </c>
      <c r="M623" s="19">
        <f t="shared" si="40"/>
        <v>2017</v>
      </c>
      <c r="N623" s="19">
        <f t="shared" si="37"/>
        <v>12</v>
      </c>
      <c r="O623" s="19">
        <f t="shared" si="38"/>
        <v>49</v>
      </c>
      <c r="P623" s="12">
        <f>'Furniture Label'!$B$6</f>
        <v>249479.0324058788</v>
      </c>
      <c r="Q623" s="12">
        <f>VLOOKUP(N623,'Furniture Label'!$E$1:$F$13,2,FALSE)</f>
        <v>90410.50069999996</v>
      </c>
      <c r="R623" s="12">
        <f>VLOOKUP(O623,'Furniture Label'!$H$1:$K$54,2,FALSE)</f>
        <v>23729.715</v>
      </c>
      <c r="S623" s="34">
        <f>VLOOKUP(O623,'Furniture Label'!$H$1:$K$54,3,FALSE)</f>
        <v>258</v>
      </c>
      <c r="T623" s="34">
        <f>VLOOKUP(O623,'Furniture Label'!$H$1:$K$54,4,FALSE)</f>
        <v>35</v>
      </c>
      <c r="U623" s="49">
        <f t="shared" si="39"/>
        <v>260.1421428571428</v>
      </c>
    </row>
    <row r="624" spans="1:21" x14ac:dyDescent="0.45">
      <c r="A624" s="9">
        <v>43079</v>
      </c>
      <c r="B624" s="9">
        <v>43083</v>
      </c>
      <c r="C624" s="7" t="s">
        <v>9</v>
      </c>
      <c r="D624" s="7" t="s">
        <v>1776</v>
      </c>
      <c r="E624" s="7" t="s">
        <v>674</v>
      </c>
      <c r="F624" s="7" t="s">
        <v>21</v>
      </c>
      <c r="G624" s="7" t="s">
        <v>13</v>
      </c>
      <c r="H624" s="7" t="s">
        <v>29</v>
      </c>
      <c r="I624" s="7">
        <v>1669.6</v>
      </c>
      <c r="J624" s="7">
        <v>4</v>
      </c>
      <c r="K624" s="7">
        <v>0</v>
      </c>
      <c r="L624" s="15">
        <v>116.87199999999984</v>
      </c>
      <c r="M624" s="19">
        <f t="shared" si="40"/>
        <v>2017</v>
      </c>
      <c r="N624" s="19">
        <f t="shared" si="37"/>
        <v>12</v>
      </c>
      <c r="O624" s="19">
        <f t="shared" si="38"/>
        <v>50</v>
      </c>
      <c r="P624" s="12">
        <f>'Furniture Label'!$B$6</f>
        <v>249479.0324058788</v>
      </c>
      <c r="Q624" s="12">
        <f>VLOOKUP(N624,'Furniture Label'!$E$1:$F$13,2,FALSE)</f>
        <v>90410.50069999996</v>
      </c>
      <c r="R624" s="12">
        <f>VLOOKUP(O624,'Furniture Label'!$H$1:$K$54,2,FALSE)</f>
        <v>17222.834500000004</v>
      </c>
      <c r="S624" s="34">
        <f>VLOOKUP(O624,'Furniture Label'!$H$1:$K$54,3,FALSE)</f>
        <v>155</v>
      </c>
      <c r="T624" s="34">
        <f>VLOOKUP(O624,'Furniture Label'!$H$1:$K$54,4,FALSE)</f>
        <v>18</v>
      </c>
      <c r="U624" s="49">
        <f t="shared" si="39"/>
        <v>277.85559090909095</v>
      </c>
    </row>
    <row r="625" spans="1:21" x14ac:dyDescent="0.45">
      <c r="A625" s="9">
        <v>43079</v>
      </c>
      <c r="B625" s="9">
        <v>43081</v>
      </c>
      <c r="C625" s="7" t="s">
        <v>9</v>
      </c>
      <c r="D625" s="7" t="s">
        <v>77</v>
      </c>
      <c r="E625" s="7" t="s">
        <v>78</v>
      </c>
      <c r="F625" s="7" t="s">
        <v>79</v>
      </c>
      <c r="G625" s="7" t="s">
        <v>13</v>
      </c>
      <c r="H625" s="7" t="s">
        <v>3228</v>
      </c>
      <c r="I625" s="7">
        <v>310.88000000000005</v>
      </c>
      <c r="J625" s="7">
        <v>2</v>
      </c>
      <c r="K625" s="7">
        <v>0.2</v>
      </c>
      <c r="L625" s="15">
        <v>23.315999999999988</v>
      </c>
      <c r="M625" s="19">
        <f t="shared" si="40"/>
        <v>2017</v>
      </c>
      <c r="N625" s="19">
        <f t="shared" si="37"/>
        <v>12</v>
      </c>
      <c r="O625" s="19">
        <f t="shared" si="38"/>
        <v>50</v>
      </c>
      <c r="P625" s="12">
        <f>'Furniture Label'!$B$6</f>
        <v>249479.0324058788</v>
      </c>
      <c r="Q625" s="12">
        <f>VLOOKUP(N625,'Furniture Label'!$E$1:$F$13,2,FALSE)</f>
        <v>90410.50069999996</v>
      </c>
      <c r="R625" s="12">
        <f>VLOOKUP(O625,'Furniture Label'!$H$1:$K$54,2,FALSE)</f>
        <v>17222.834500000004</v>
      </c>
      <c r="S625" s="34">
        <f>VLOOKUP(O625,'Furniture Label'!$H$1:$K$54,3,FALSE)</f>
        <v>155</v>
      </c>
      <c r="T625" s="34">
        <f>VLOOKUP(O625,'Furniture Label'!$H$1:$K$54,4,FALSE)</f>
        <v>18</v>
      </c>
      <c r="U625" s="49">
        <f t="shared" si="39"/>
        <v>277.85559090909095</v>
      </c>
    </row>
    <row r="626" spans="1:21" x14ac:dyDescent="0.45">
      <c r="A626" s="9">
        <v>43079</v>
      </c>
      <c r="B626" s="9">
        <v>43081</v>
      </c>
      <c r="C626" s="7" t="s">
        <v>9</v>
      </c>
      <c r="D626" s="7" t="s">
        <v>27</v>
      </c>
      <c r="E626" s="7" t="s">
        <v>28</v>
      </c>
      <c r="F626" s="7" t="s">
        <v>12</v>
      </c>
      <c r="G626" s="7" t="s">
        <v>13</v>
      </c>
      <c r="H626" s="7" t="s">
        <v>3228</v>
      </c>
      <c r="I626" s="7">
        <v>19.103999999999999</v>
      </c>
      <c r="J626" s="7">
        <v>3</v>
      </c>
      <c r="K626" s="7">
        <v>0.2</v>
      </c>
      <c r="L626" s="15">
        <v>5.7312000000000012</v>
      </c>
      <c r="M626" s="19">
        <f t="shared" si="40"/>
        <v>2017</v>
      </c>
      <c r="N626" s="19">
        <f t="shared" si="37"/>
        <v>12</v>
      </c>
      <c r="O626" s="19">
        <f t="shared" si="38"/>
        <v>50</v>
      </c>
      <c r="P626" s="12">
        <f>'Furniture Label'!$B$6</f>
        <v>249479.0324058788</v>
      </c>
      <c r="Q626" s="12">
        <f>VLOOKUP(N626,'Furniture Label'!$E$1:$F$13,2,FALSE)</f>
        <v>90410.50069999996</v>
      </c>
      <c r="R626" s="12">
        <f>VLOOKUP(O626,'Furniture Label'!$H$1:$K$54,2,FALSE)</f>
        <v>17222.834500000004</v>
      </c>
      <c r="S626" s="34">
        <f>VLOOKUP(O626,'Furniture Label'!$H$1:$K$54,3,FALSE)</f>
        <v>155</v>
      </c>
      <c r="T626" s="34">
        <f>VLOOKUP(O626,'Furniture Label'!$H$1:$K$54,4,FALSE)</f>
        <v>18</v>
      </c>
      <c r="U626" s="49">
        <f t="shared" si="39"/>
        <v>277.85559090909095</v>
      </c>
    </row>
    <row r="627" spans="1:21" x14ac:dyDescent="0.45">
      <c r="A627" s="9">
        <v>43079</v>
      </c>
      <c r="B627" s="9">
        <v>43084</v>
      </c>
      <c r="C627" s="7" t="s">
        <v>18</v>
      </c>
      <c r="D627" s="7" t="s">
        <v>2320</v>
      </c>
      <c r="E627" s="7" t="s">
        <v>195</v>
      </c>
      <c r="F627" s="7" t="s">
        <v>12</v>
      </c>
      <c r="G627" s="7" t="s">
        <v>13</v>
      </c>
      <c r="H627" s="7" t="s">
        <v>3228</v>
      </c>
      <c r="I627" s="7">
        <v>14.76</v>
      </c>
      <c r="J627" s="7">
        <v>2</v>
      </c>
      <c r="K627" s="7">
        <v>0</v>
      </c>
      <c r="L627" s="15">
        <v>4.2803999999999984</v>
      </c>
      <c r="M627" s="19">
        <f t="shared" si="40"/>
        <v>2017</v>
      </c>
      <c r="N627" s="19">
        <f t="shared" si="37"/>
        <v>12</v>
      </c>
      <c r="O627" s="19">
        <f t="shared" si="38"/>
        <v>50</v>
      </c>
      <c r="P627" s="12">
        <f>'Furniture Label'!$B$6</f>
        <v>249479.0324058788</v>
      </c>
      <c r="Q627" s="12">
        <f>VLOOKUP(N627,'Furniture Label'!$E$1:$F$13,2,FALSE)</f>
        <v>90410.50069999996</v>
      </c>
      <c r="R627" s="12">
        <f>VLOOKUP(O627,'Furniture Label'!$H$1:$K$54,2,FALSE)</f>
        <v>17222.834500000004</v>
      </c>
      <c r="S627" s="34">
        <f>VLOOKUP(O627,'Furniture Label'!$H$1:$K$54,3,FALSE)</f>
        <v>155</v>
      </c>
      <c r="T627" s="34">
        <f>VLOOKUP(O627,'Furniture Label'!$H$1:$K$54,4,FALSE)</f>
        <v>18</v>
      </c>
      <c r="U627" s="49">
        <f t="shared" si="39"/>
        <v>277.85559090909095</v>
      </c>
    </row>
    <row r="628" spans="1:21" x14ac:dyDescent="0.45">
      <c r="A628" s="9">
        <v>43079</v>
      </c>
      <c r="B628" s="9">
        <v>43082</v>
      </c>
      <c r="C628" s="7" t="s">
        <v>9</v>
      </c>
      <c r="D628" s="7" t="s">
        <v>77</v>
      </c>
      <c r="E628" s="7" t="s">
        <v>78</v>
      </c>
      <c r="F628" s="7" t="s">
        <v>79</v>
      </c>
      <c r="G628" s="7" t="s">
        <v>13</v>
      </c>
      <c r="H628" s="7" t="s">
        <v>3228</v>
      </c>
      <c r="I628" s="7">
        <v>87.92</v>
      </c>
      <c r="J628" s="7">
        <v>5</v>
      </c>
      <c r="K628" s="7">
        <v>0.2</v>
      </c>
      <c r="L628" s="15">
        <v>15.385999999999999</v>
      </c>
      <c r="M628" s="19">
        <f t="shared" si="40"/>
        <v>2017</v>
      </c>
      <c r="N628" s="19">
        <f t="shared" si="37"/>
        <v>12</v>
      </c>
      <c r="O628" s="19">
        <f t="shared" si="38"/>
        <v>50</v>
      </c>
      <c r="P628" s="12">
        <f>'Furniture Label'!$B$6</f>
        <v>249479.0324058788</v>
      </c>
      <c r="Q628" s="12">
        <f>VLOOKUP(N628,'Furniture Label'!$E$1:$F$13,2,FALSE)</f>
        <v>90410.50069999996</v>
      </c>
      <c r="R628" s="12">
        <f>VLOOKUP(O628,'Furniture Label'!$H$1:$K$54,2,FALSE)</f>
        <v>17222.834500000004</v>
      </c>
      <c r="S628" s="34">
        <f>VLOOKUP(O628,'Furniture Label'!$H$1:$K$54,3,FALSE)</f>
        <v>155</v>
      </c>
      <c r="T628" s="34">
        <f>VLOOKUP(O628,'Furniture Label'!$H$1:$K$54,4,FALSE)</f>
        <v>18</v>
      </c>
      <c r="U628" s="49">
        <f t="shared" si="39"/>
        <v>277.85559090909095</v>
      </c>
    </row>
    <row r="629" spans="1:21" x14ac:dyDescent="0.45">
      <c r="A629" s="9">
        <v>43080</v>
      </c>
      <c r="B629" s="9">
        <v>43086</v>
      </c>
      <c r="C629" s="7" t="s">
        <v>9</v>
      </c>
      <c r="D629" s="7" t="s">
        <v>77</v>
      </c>
      <c r="E629" s="7" t="s">
        <v>78</v>
      </c>
      <c r="F629" s="7" t="s">
        <v>79</v>
      </c>
      <c r="G629" s="7" t="s">
        <v>13</v>
      </c>
      <c r="H629" s="7" t="s">
        <v>3226</v>
      </c>
      <c r="I629" s="7">
        <v>63.686</v>
      </c>
      <c r="J629" s="7">
        <v>1</v>
      </c>
      <c r="K629" s="7">
        <v>0.3</v>
      </c>
      <c r="L629" s="15">
        <v>-9.0980000000000025</v>
      </c>
      <c r="M629" s="19">
        <f t="shared" si="40"/>
        <v>2017</v>
      </c>
      <c r="N629" s="19">
        <f t="shared" si="37"/>
        <v>12</v>
      </c>
      <c r="O629" s="19">
        <f t="shared" si="38"/>
        <v>50</v>
      </c>
      <c r="P629" s="12">
        <f>'Furniture Label'!$B$6</f>
        <v>249479.0324058788</v>
      </c>
      <c r="Q629" s="12">
        <f>VLOOKUP(N629,'Furniture Label'!$E$1:$F$13,2,FALSE)</f>
        <v>90410.50069999996</v>
      </c>
      <c r="R629" s="12">
        <f>VLOOKUP(O629,'Furniture Label'!$H$1:$K$54,2,FALSE)</f>
        <v>17222.834500000004</v>
      </c>
      <c r="S629" s="34">
        <f>VLOOKUP(O629,'Furniture Label'!$H$1:$K$54,3,FALSE)</f>
        <v>155</v>
      </c>
      <c r="T629" s="34">
        <f>VLOOKUP(O629,'Furniture Label'!$H$1:$K$54,4,FALSE)</f>
        <v>18</v>
      </c>
      <c r="U629" s="49">
        <f t="shared" si="39"/>
        <v>277.85559090909095</v>
      </c>
    </row>
    <row r="630" spans="1:21" x14ac:dyDescent="0.45">
      <c r="A630" s="9">
        <v>43080</v>
      </c>
      <c r="B630" s="9">
        <v>43080</v>
      </c>
      <c r="C630" s="7" t="s">
        <v>9</v>
      </c>
      <c r="D630" s="7" t="s">
        <v>227</v>
      </c>
      <c r="E630" s="7" t="s">
        <v>110</v>
      </c>
      <c r="F630" s="7" t="s">
        <v>55</v>
      </c>
      <c r="G630" s="7" t="s">
        <v>13</v>
      </c>
      <c r="H630" s="7" t="s">
        <v>3228</v>
      </c>
      <c r="I630" s="7">
        <v>77.720000000000013</v>
      </c>
      <c r="J630" s="7">
        <v>1</v>
      </c>
      <c r="K630" s="7">
        <v>0.6</v>
      </c>
      <c r="L630" s="15">
        <v>-66.061999999999998</v>
      </c>
      <c r="M630" s="19">
        <f t="shared" si="40"/>
        <v>2017</v>
      </c>
      <c r="N630" s="19">
        <f t="shared" si="37"/>
        <v>12</v>
      </c>
      <c r="O630" s="19">
        <f t="shared" si="38"/>
        <v>50</v>
      </c>
      <c r="P630" s="12">
        <f>'Furniture Label'!$B$6</f>
        <v>249479.0324058788</v>
      </c>
      <c r="Q630" s="12">
        <f>VLOOKUP(N630,'Furniture Label'!$E$1:$F$13,2,FALSE)</f>
        <v>90410.50069999996</v>
      </c>
      <c r="R630" s="12">
        <f>VLOOKUP(O630,'Furniture Label'!$H$1:$K$54,2,FALSE)</f>
        <v>17222.834500000004</v>
      </c>
      <c r="S630" s="34">
        <f>VLOOKUP(O630,'Furniture Label'!$H$1:$K$54,3,FALSE)</f>
        <v>155</v>
      </c>
      <c r="T630" s="34">
        <f>VLOOKUP(O630,'Furniture Label'!$H$1:$K$54,4,FALSE)</f>
        <v>18</v>
      </c>
      <c r="U630" s="49">
        <f t="shared" si="39"/>
        <v>277.85559090909095</v>
      </c>
    </row>
    <row r="631" spans="1:21" x14ac:dyDescent="0.45">
      <c r="A631" s="9">
        <v>43080</v>
      </c>
      <c r="B631" s="9">
        <v>43080</v>
      </c>
      <c r="C631" s="7" t="s">
        <v>9</v>
      </c>
      <c r="D631" s="7" t="s">
        <v>227</v>
      </c>
      <c r="E631" s="7" t="s">
        <v>110</v>
      </c>
      <c r="F631" s="7" t="s">
        <v>55</v>
      </c>
      <c r="G631" s="7" t="s">
        <v>13</v>
      </c>
      <c r="H631" s="7" t="s">
        <v>3226</v>
      </c>
      <c r="I631" s="7">
        <v>520.46399999999994</v>
      </c>
      <c r="J631" s="7">
        <v>2</v>
      </c>
      <c r="K631" s="7">
        <v>0.3</v>
      </c>
      <c r="L631" s="15">
        <v>-14.870399999999961</v>
      </c>
      <c r="M631" s="19">
        <f t="shared" si="40"/>
        <v>2017</v>
      </c>
      <c r="N631" s="19">
        <f t="shared" si="37"/>
        <v>12</v>
      </c>
      <c r="O631" s="19">
        <f t="shared" si="38"/>
        <v>50</v>
      </c>
      <c r="P631" s="12">
        <f>'Furniture Label'!$B$6</f>
        <v>249479.0324058788</v>
      </c>
      <c r="Q631" s="12">
        <f>VLOOKUP(N631,'Furniture Label'!$E$1:$F$13,2,FALSE)</f>
        <v>90410.50069999996</v>
      </c>
      <c r="R631" s="12">
        <f>VLOOKUP(O631,'Furniture Label'!$H$1:$K$54,2,FALSE)</f>
        <v>17222.834500000004</v>
      </c>
      <c r="S631" s="34">
        <f>VLOOKUP(O631,'Furniture Label'!$H$1:$K$54,3,FALSE)</f>
        <v>155</v>
      </c>
      <c r="T631" s="34">
        <f>VLOOKUP(O631,'Furniture Label'!$H$1:$K$54,4,FALSE)</f>
        <v>18</v>
      </c>
      <c r="U631" s="49">
        <f t="shared" si="39"/>
        <v>277.85559090909095</v>
      </c>
    </row>
    <row r="632" spans="1:21" x14ac:dyDescent="0.45">
      <c r="A632" s="9">
        <v>43080</v>
      </c>
      <c r="B632" s="9">
        <v>43086</v>
      </c>
      <c r="C632" s="7" t="s">
        <v>18</v>
      </c>
      <c r="D632" s="7" t="s">
        <v>729</v>
      </c>
      <c r="E632" s="7" t="s">
        <v>28</v>
      </c>
      <c r="F632" s="7" t="s">
        <v>12</v>
      </c>
      <c r="G632" s="7" t="s">
        <v>13</v>
      </c>
      <c r="H632" s="7" t="s">
        <v>29</v>
      </c>
      <c r="I632" s="7">
        <v>721.87500000000011</v>
      </c>
      <c r="J632" s="7">
        <v>6</v>
      </c>
      <c r="K632" s="7">
        <v>0.45</v>
      </c>
      <c r="L632" s="15">
        <v>-420</v>
      </c>
      <c r="M632" s="19">
        <f t="shared" si="40"/>
        <v>2017</v>
      </c>
      <c r="N632" s="19">
        <f t="shared" si="37"/>
        <v>12</v>
      </c>
      <c r="O632" s="19">
        <f t="shared" si="38"/>
        <v>50</v>
      </c>
      <c r="P632" s="12">
        <f>'Furniture Label'!$B$6</f>
        <v>249479.0324058788</v>
      </c>
      <c r="Q632" s="12">
        <f>VLOOKUP(N632,'Furniture Label'!$E$1:$F$13,2,FALSE)</f>
        <v>90410.50069999996</v>
      </c>
      <c r="R632" s="12">
        <f>VLOOKUP(O632,'Furniture Label'!$H$1:$K$54,2,FALSE)</f>
        <v>17222.834500000004</v>
      </c>
      <c r="S632" s="34">
        <f>VLOOKUP(O632,'Furniture Label'!$H$1:$K$54,3,FALSE)</f>
        <v>155</v>
      </c>
      <c r="T632" s="34">
        <f>VLOOKUP(O632,'Furniture Label'!$H$1:$K$54,4,FALSE)</f>
        <v>18</v>
      </c>
      <c r="U632" s="49">
        <f t="shared" si="39"/>
        <v>277.85559090909095</v>
      </c>
    </row>
    <row r="633" spans="1:21" x14ac:dyDescent="0.45">
      <c r="A633" s="9">
        <v>43080</v>
      </c>
      <c r="B633" s="9">
        <v>43086</v>
      </c>
      <c r="C633" s="7" t="s">
        <v>18</v>
      </c>
      <c r="D633" s="7" t="s">
        <v>729</v>
      </c>
      <c r="E633" s="7" t="s">
        <v>28</v>
      </c>
      <c r="F633" s="7" t="s">
        <v>12</v>
      </c>
      <c r="G633" s="7" t="s">
        <v>13</v>
      </c>
      <c r="H633" s="7" t="s">
        <v>3226</v>
      </c>
      <c r="I633" s="7">
        <v>64.784000000000006</v>
      </c>
      <c r="J633" s="7">
        <v>1</v>
      </c>
      <c r="K633" s="7">
        <v>0.2</v>
      </c>
      <c r="L633" s="15">
        <v>-12.147000000000009</v>
      </c>
      <c r="M633" s="19">
        <f t="shared" si="40"/>
        <v>2017</v>
      </c>
      <c r="N633" s="19">
        <f t="shared" si="37"/>
        <v>12</v>
      </c>
      <c r="O633" s="19">
        <f t="shared" si="38"/>
        <v>50</v>
      </c>
      <c r="P633" s="12">
        <f>'Furniture Label'!$B$6</f>
        <v>249479.0324058788</v>
      </c>
      <c r="Q633" s="12">
        <f>VLOOKUP(N633,'Furniture Label'!$E$1:$F$13,2,FALSE)</f>
        <v>90410.50069999996</v>
      </c>
      <c r="R633" s="12">
        <f>VLOOKUP(O633,'Furniture Label'!$H$1:$K$54,2,FALSE)</f>
        <v>17222.834500000004</v>
      </c>
      <c r="S633" s="34">
        <f>VLOOKUP(O633,'Furniture Label'!$H$1:$K$54,3,FALSE)</f>
        <v>155</v>
      </c>
      <c r="T633" s="34">
        <f>VLOOKUP(O633,'Furniture Label'!$H$1:$K$54,4,FALSE)</f>
        <v>18</v>
      </c>
      <c r="U633" s="49">
        <f t="shared" si="39"/>
        <v>277.85559090909095</v>
      </c>
    </row>
    <row r="634" spans="1:21" x14ac:dyDescent="0.45">
      <c r="A634" s="9">
        <v>43082</v>
      </c>
      <c r="B634" s="9">
        <v>43087</v>
      </c>
      <c r="C634" s="7" t="s">
        <v>18</v>
      </c>
      <c r="D634" s="7" t="s">
        <v>138</v>
      </c>
      <c r="E634" s="7" t="s">
        <v>139</v>
      </c>
      <c r="F634" s="7" t="s">
        <v>79</v>
      </c>
      <c r="G634" s="7" t="s">
        <v>13</v>
      </c>
      <c r="H634" s="7" t="s">
        <v>14</v>
      </c>
      <c r="I634" s="7">
        <v>287.976</v>
      </c>
      <c r="J634" s="7">
        <v>3</v>
      </c>
      <c r="K634" s="7">
        <v>0.2</v>
      </c>
      <c r="L634" s="15">
        <v>7.1993999999999687</v>
      </c>
      <c r="M634" s="19">
        <f t="shared" si="40"/>
        <v>2017</v>
      </c>
      <c r="N634" s="19">
        <f t="shared" si="37"/>
        <v>12</v>
      </c>
      <c r="O634" s="19">
        <f t="shared" si="38"/>
        <v>50</v>
      </c>
      <c r="P634" s="12">
        <f>'Furniture Label'!$B$6</f>
        <v>249479.0324058788</v>
      </c>
      <c r="Q634" s="12">
        <f>VLOOKUP(N634,'Furniture Label'!$E$1:$F$13,2,FALSE)</f>
        <v>90410.50069999996</v>
      </c>
      <c r="R634" s="12">
        <f>VLOOKUP(O634,'Furniture Label'!$H$1:$K$54,2,FALSE)</f>
        <v>17222.834500000004</v>
      </c>
      <c r="S634" s="34">
        <f>VLOOKUP(O634,'Furniture Label'!$H$1:$K$54,3,FALSE)</f>
        <v>155</v>
      </c>
      <c r="T634" s="34">
        <f>VLOOKUP(O634,'Furniture Label'!$H$1:$K$54,4,FALSE)</f>
        <v>18</v>
      </c>
      <c r="U634" s="49">
        <f t="shared" si="39"/>
        <v>277.85559090909095</v>
      </c>
    </row>
    <row r="635" spans="1:21" x14ac:dyDescent="0.45">
      <c r="A635" s="9">
        <v>43082</v>
      </c>
      <c r="B635" s="9">
        <v>43087</v>
      </c>
      <c r="C635" s="7" t="s">
        <v>9</v>
      </c>
      <c r="D635" s="7" t="s">
        <v>67</v>
      </c>
      <c r="E635" s="7" t="s">
        <v>20</v>
      </c>
      <c r="F635" s="7" t="s">
        <v>21</v>
      </c>
      <c r="G635" s="7" t="s">
        <v>13</v>
      </c>
      <c r="H635" s="7" t="s">
        <v>3228</v>
      </c>
      <c r="I635" s="7">
        <v>201.04</v>
      </c>
      <c r="J635" s="7">
        <v>8</v>
      </c>
      <c r="K635" s="7">
        <v>0</v>
      </c>
      <c r="L635" s="15">
        <v>54.280799999999999</v>
      </c>
      <c r="M635" s="19">
        <f t="shared" si="40"/>
        <v>2017</v>
      </c>
      <c r="N635" s="19">
        <f t="shared" si="37"/>
        <v>12</v>
      </c>
      <c r="O635" s="19">
        <f t="shared" si="38"/>
        <v>50</v>
      </c>
      <c r="P635" s="12">
        <f>'Furniture Label'!$B$6</f>
        <v>249479.0324058788</v>
      </c>
      <c r="Q635" s="12">
        <f>VLOOKUP(N635,'Furniture Label'!$E$1:$F$13,2,FALSE)</f>
        <v>90410.50069999996</v>
      </c>
      <c r="R635" s="12">
        <f>VLOOKUP(O635,'Furniture Label'!$H$1:$K$54,2,FALSE)</f>
        <v>17222.834500000004</v>
      </c>
      <c r="S635" s="34">
        <f>VLOOKUP(O635,'Furniture Label'!$H$1:$K$54,3,FALSE)</f>
        <v>155</v>
      </c>
      <c r="T635" s="34">
        <f>VLOOKUP(O635,'Furniture Label'!$H$1:$K$54,4,FALSE)</f>
        <v>18</v>
      </c>
      <c r="U635" s="49">
        <f t="shared" si="39"/>
        <v>277.85559090909095</v>
      </c>
    </row>
    <row r="636" spans="1:21" x14ac:dyDescent="0.45">
      <c r="A636" s="9">
        <v>43083</v>
      </c>
      <c r="B636" s="9">
        <v>43087</v>
      </c>
      <c r="C636" s="7" t="s">
        <v>52</v>
      </c>
      <c r="D636" s="7" t="s">
        <v>466</v>
      </c>
      <c r="E636" s="7" t="s">
        <v>20</v>
      </c>
      <c r="F636" s="7" t="s">
        <v>21</v>
      </c>
      <c r="G636" s="7" t="s">
        <v>13</v>
      </c>
      <c r="H636" s="7" t="s">
        <v>3228</v>
      </c>
      <c r="I636" s="7">
        <v>26.25</v>
      </c>
      <c r="J636" s="7">
        <v>3</v>
      </c>
      <c r="K636" s="7">
        <v>0</v>
      </c>
      <c r="L636" s="15">
        <v>11.025000000000002</v>
      </c>
      <c r="M636" s="19">
        <f t="shared" si="40"/>
        <v>2017</v>
      </c>
      <c r="N636" s="19">
        <f t="shared" si="37"/>
        <v>12</v>
      </c>
      <c r="O636" s="19">
        <f t="shared" si="38"/>
        <v>50</v>
      </c>
      <c r="P636" s="12">
        <f>'Furniture Label'!$B$6</f>
        <v>249479.0324058788</v>
      </c>
      <c r="Q636" s="12">
        <f>VLOOKUP(N636,'Furniture Label'!$E$1:$F$13,2,FALSE)</f>
        <v>90410.50069999996</v>
      </c>
      <c r="R636" s="12">
        <f>VLOOKUP(O636,'Furniture Label'!$H$1:$K$54,2,FALSE)</f>
        <v>17222.834500000004</v>
      </c>
      <c r="S636" s="34">
        <f>VLOOKUP(O636,'Furniture Label'!$H$1:$K$54,3,FALSE)</f>
        <v>155</v>
      </c>
      <c r="T636" s="34">
        <f>VLOOKUP(O636,'Furniture Label'!$H$1:$K$54,4,FALSE)</f>
        <v>18</v>
      </c>
      <c r="U636" s="49">
        <f t="shared" si="39"/>
        <v>277.85559090909095</v>
      </c>
    </row>
    <row r="637" spans="1:21" x14ac:dyDescent="0.45">
      <c r="A637" s="9">
        <v>43083</v>
      </c>
      <c r="B637" s="9">
        <v>43089</v>
      </c>
      <c r="C637" s="7" t="s">
        <v>52</v>
      </c>
      <c r="D637" s="7" t="s">
        <v>156</v>
      </c>
      <c r="E637" s="7" t="s">
        <v>110</v>
      </c>
      <c r="F637" s="7" t="s">
        <v>55</v>
      </c>
      <c r="G637" s="7" t="s">
        <v>13</v>
      </c>
      <c r="H637" s="7" t="s">
        <v>3228</v>
      </c>
      <c r="I637" s="7">
        <v>2.032</v>
      </c>
      <c r="J637" s="7">
        <v>1</v>
      </c>
      <c r="K637" s="7">
        <v>0.6</v>
      </c>
      <c r="L637" s="15">
        <v>-1.3208000000000002</v>
      </c>
      <c r="M637" s="19">
        <f t="shared" si="40"/>
        <v>2017</v>
      </c>
      <c r="N637" s="19">
        <f t="shared" si="37"/>
        <v>12</v>
      </c>
      <c r="O637" s="19">
        <f t="shared" si="38"/>
        <v>50</v>
      </c>
      <c r="P637" s="12">
        <f>'Furniture Label'!$B$6</f>
        <v>249479.0324058788</v>
      </c>
      <c r="Q637" s="12">
        <f>VLOOKUP(N637,'Furniture Label'!$E$1:$F$13,2,FALSE)</f>
        <v>90410.50069999996</v>
      </c>
      <c r="R637" s="12">
        <f>VLOOKUP(O637,'Furniture Label'!$H$1:$K$54,2,FALSE)</f>
        <v>17222.834500000004</v>
      </c>
      <c r="S637" s="34">
        <f>VLOOKUP(O637,'Furniture Label'!$H$1:$K$54,3,FALSE)</f>
        <v>155</v>
      </c>
      <c r="T637" s="34">
        <f>VLOOKUP(O637,'Furniture Label'!$H$1:$K$54,4,FALSE)</f>
        <v>18</v>
      </c>
      <c r="U637" s="49">
        <f t="shared" si="39"/>
        <v>277.85559090909095</v>
      </c>
    </row>
    <row r="638" spans="1:21" x14ac:dyDescent="0.45">
      <c r="A638" s="9">
        <v>43083</v>
      </c>
      <c r="B638" s="9">
        <v>43088</v>
      </c>
      <c r="C638" s="7" t="s">
        <v>9</v>
      </c>
      <c r="D638" s="7" t="s">
        <v>1888</v>
      </c>
      <c r="E638" s="7" t="s">
        <v>54</v>
      </c>
      <c r="F638" s="7" t="s">
        <v>55</v>
      </c>
      <c r="G638" s="7" t="s">
        <v>13</v>
      </c>
      <c r="H638" s="7" t="s">
        <v>29</v>
      </c>
      <c r="I638" s="7">
        <v>974.98799999999983</v>
      </c>
      <c r="J638" s="7">
        <v>4</v>
      </c>
      <c r="K638" s="7">
        <v>0.3</v>
      </c>
      <c r="L638" s="15">
        <v>-97.49879999999996</v>
      </c>
      <c r="M638" s="19">
        <f t="shared" si="40"/>
        <v>2017</v>
      </c>
      <c r="N638" s="19">
        <f t="shared" si="37"/>
        <v>12</v>
      </c>
      <c r="O638" s="19">
        <f t="shared" si="38"/>
        <v>50</v>
      </c>
      <c r="P638" s="12">
        <f>'Furniture Label'!$B$6</f>
        <v>249479.0324058788</v>
      </c>
      <c r="Q638" s="12">
        <f>VLOOKUP(N638,'Furniture Label'!$E$1:$F$13,2,FALSE)</f>
        <v>90410.50069999996</v>
      </c>
      <c r="R638" s="12">
        <f>VLOOKUP(O638,'Furniture Label'!$H$1:$K$54,2,FALSE)</f>
        <v>17222.834500000004</v>
      </c>
      <c r="S638" s="34">
        <f>VLOOKUP(O638,'Furniture Label'!$H$1:$K$54,3,FALSE)</f>
        <v>155</v>
      </c>
      <c r="T638" s="34">
        <f>VLOOKUP(O638,'Furniture Label'!$H$1:$K$54,4,FALSE)</f>
        <v>18</v>
      </c>
      <c r="U638" s="49">
        <f t="shared" si="39"/>
        <v>277.85559090909095</v>
      </c>
    </row>
    <row r="639" spans="1:21" x14ac:dyDescent="0.45">
      <c r="A639" s="9">
        <v>43083</v>
      </c>
      <c r="B639" s="9">
        <v>43083</v>
      </c>
      <c r="C639" s="7" t="s">
        <v>9</v>
      </c>
      <c r="D639" s="7" t="s">
        <v>1871</v>
      </c>
      <c r="E639" s="7" t="s">
        <v>110</v>
      </c>
      <c r="F639" s="7" t="s">
        <v>55</v>
      </c>
      <c r="G639" s="7" t="s">
        <v>13</v>
      </c>
      <c r="H639" s="7" t="s">
        <v>3228</v>
      </c>
      <c r="I639" s="7">
        <v>266.35200000000003</v>
      </c>
      <c r="J639" s="7">
        <v>6</v>
      </c>
      <c r="K639" s="7">
        <v>0.6</v>
      </c>
      <c r="L639" s="15">
        <v>-292.98719999999997</v>
      </c>
      <c r="M639" s="19">
        <f t="shared" si="40"/>
        <v>2017</v>
      </c>
      <c r="N639" s="19">
        <f t="shared" si="37"/>
        <v>12</v>
      </c>
      <c r="O639" s="19">
        <f t="shared" si="38"/>
        <v>50</v>
      </c>
      <c r="P639" s="12">
        <f>'Furniture Label'!$B$6</f>
        <v>249479.0324058788</v>
      </c>
      <c r="Q639" s="12">
        <f>VLOOKUP(N639,'Furniture Label'!$E$1:$F$13,2,FALSE)</f>
        <v>90410.50069999996</v>
      </c>
      <c r="R639" s="12">
        <f>VLOOKUP(O639,'Furniture Label'!$H$1:$K$54,2,FALSE)</f>
        <v>17222.834500000004</v>
      </c>
      <c r="S639" s="34">
        <f>VLOOKUP(O639,'Furniture Label'!$H$1:$K$54,3,FALSE)</f>
        <v>155</v>
      </c>
      <c r="T639" s="34">
        <f>VLOOKUP(O639,'Furniture Label'!$H$1:$K$54,4,FALSE)</f>
        <v>18</v>
      </c>
      <c r="U639" s="49">
        <f t="shared" si="39"/>
        <v>277.85559090909095</v>
      </c>
    </row>
    <row r="640" spans="1:21" x14ac:dyDescent="0.45">
      <c r="A640" s="9">
        <v>43083</v>
      </c>
      <c r="B640" s="9">
        <v>43083</v>
      </c>
      <c r="C640" s="7" t="s">
        <v>9</v>
      </c>
      <c r="D640" s="7" t="s">
        <v>1871</v>
      </c>
      <c r="E640" s="7" t="s">
        <v>110</v>
      </c>
      <c r="F640" s="7" t="s">
        <v>55</v>
      </c>
      <c r="G640" s="7" t="s">
        <v>13</v>
      </c>
      <c r="H640" s="7" t="s">
        <v>3228</v>
      </c>
      <c r="I640" s="7">
        <v>56.328000000000003</v>
      </c>
      <c r="J640" s="7">
        <v>3</v>
      </c>
      <c r="K640" s="7">
        <v>0.6</v>
      </c>
      <c r="L640" s="15">
        <v>-26.755799999999994</v>
      </c>
      <c r="M640" s="19">
        <f t="shared" si="40"/>
        <v>2017</v>
      </c>
      <c r="N640" s="19">
        <f t="shared" si="37"/>
        <v>12</v>
      </c>
      <c r="O640" s="19">
        <f t="shared" si="38"/>
        <v>50</v>
      </c>
      <c r="P640" s="12">
        <f>'Furniture Label'!$B$6</f>
        <v>249479.0324058788</v>
      </c>
      <c r="Q640" s="12">
        <f>VLOOKUP(N640,'Furniture Label'!$E$1:$F$13,2,FALSE)</f>
        <v>90410.50069999996</v>
      </c>
      <c r="R640" s="12">
        <f>VLOOKUP(O640,'Furniture Label'!$H$1:$K$54,2,FALSE)</f>
        <v>17222.834500000004</v>
      </c>
      <c r="S640" s="34">
        <f>VLOOKUP(O640,'Furniture Label'!$H$1:$K$54,3,FALSE)</f>
        <v>155</v>
      </c>
      <c r="T640" s="34">
        <f>VLOOKUP(O640,'Furniture Label'!$H$1:$K$54,4,FALSE)</f>
        <v>18</v>
      </c>
      <c r="U640" s="49">
        <f t="shared" si="39"/>
        <v>277.85559090909095</v>
      </c>
    </row>
    <row r="641" spans="1:21" x14ac:dyDescent="0.45">
      <c r="A641" s="9">
        <v>43083</v>
      </c>
      <c r="B641" s="9">
        <v>43087</v>
      </c>
      <c r="C641" s="7" t="s">
        <v>52</v>
      </c>
      <c r="D641" s="7" t="s">
        <v>710</v>
      </c>
      <c r="E641" s="7" t="s">
        <v>601</v>
      </c>
      <c r="F641" s="7" t="s">
        <v>79</v>
      </c>
      <c r="G641" s="7" t="s">
        <v>13</v>
      </c>
      <c r="H641" s="7" t="s">
        <v>29</v>
      </c>
      <c r="I641" s="7">
        <v>526.58199999999999</v>
      </c>
      <c r="J641" s="7">
        <v>2</v>
      </c>
      <c r="K641" s="7">
        <v>0.3</v>
      </c>
      <c r="L641" s="15">
        <v>-52.658199999999965</v>
      </c>
      <c r="M641" s="19">
        <f t="shared" si="40"/>
        <v>2017</v>
      </c>
      <c r="N641" s="19">
        <f t="shared" si="37"/>
        <v>12</v>
      </c>
      <c r="O641" s="19">
        <f t="shared" si="38"/>
        <v>50</v>
      </c>
      <c r="P641" s="12">
        <f>'Furniture Label'!$B$6</f>
        <v>249479.0324058788</v>
      </c>
      <c r="Q641" s="12">
        <f>VLOOKUP(N641,'Furniture Label'!$E$1:$F$13,2,FALSE)</f>
        <v>90410.50069999996</v>
      </c>
      <c r="R641" s="12">
        <f>VLOOKUP(O641,'Furniture Label'!$H$1:$K$54,2,FALSE)</f>
        <v>17222.834500000004</v>
      </c>
      <c r="S641" s="34">
        <f>VLOOKUP(O641,'Furniture Label'!$H$1:$K$54,3,FALSE)</f>
        <v>155</v>
      </c>
      <c r="T641" s="34">
        <f>VLOOKUP(O641,'Furniture Label'!$H$1:$K$54,4,FALSE)</f>
        <v>18</v>
      </c>
      <c r="U641" s="49">
        <f t="shared" si="39"/>
        <v>277.85559090909095</v>
      </c>
    </row>
    <row r="642" spans="1:21" x14ac:dyDescent="0.45">
      <c r="A642" s="9">
        <v>43084</v>
      </c>
      <c r="B642" s="9">
        <v>43089</v>
      </c>
      <c r="C642" s="7" t="s">
        <v>52</v>
      </c>
      <c r="D642" s="7" t="s">
        <v>48</v>
      </c>
      <c r="E642" s="7" t="s">
        <v>49</v>
      </c>
      <c r="F642" s="7" t="s">
        <v>21</v>
      </c>
      <c r="G642" s="7" t="s">
        <v>13</v>
      </c>
      <c r="H642" s="7" t="s">
        <v>3228</v>
      </c>
      <c r="I642" s="7">
        <v>22.77</v>
      </c>
      <c r="J642" s="7">
        <v>3</v>
      </c>
      <c r="K642" s="7">
        <v>0</v>
      </c>
      <c r="L642" s="15">
        <v>9.7911000000000001</v>
      </c>
      <c r="M642" s="19">
        <f t="shared" si="40"/>
        <v>2017</v>
      </c>
      <c r="N642" s="19">
        <f t="shared" ref="N642:N687" si="41">MONTH(A642)</f>
        <v>12</v>
      </c>
      <c r="O642" s="19">
        <f t="shared" ref="O642:O687" si="42">WEEKNUM(A642)</f>
        <v>50</v>
      </c>
      <c r="P642" s="12">
        <f>'Furniture Label'!$B$6</f>
        <v>249479.0324058788</v>
      </c>
      <c r="Q642" s="12">
        <f>VLOOKUP(N642,'Furniture Label'!$E$1:$F$13,2,FALSE)</f>
        <v>90410.50069999996</v>
      </c>
      <c r="R642" s="12">
        <f>VLOOKUP(O642,'Furniture Label'!$H$1:$K$54,2,FALSE)</f>
        <v>17222.834500000004</v>
      </c>
      <c r="S642" s="34">
        <f>VLOOKUP(O642,'Furniture Label'!$H$1:$K$54,3,FALSE)</f>
        <v>155</v>
      </c>
      <c r="T642" s="34">
        <f>VLOOKUP(O642,'Furniture Label'!$H$1:$K$54,4,FALSE)</f>
        <v>18</v>
      </c>
      <c r="U642" s="49">
        <f t="shared" si="39"/>
        <v>277.85559090909095</v>
      </c>
    </row>
    <row r="643" spans="1:21" x14ac:dyDescent="0.45">
      <c r="A643" s="9">
        <v>43085</v>
      </c>
      <c r="B643" s="9">
        <v>43090</v>
      </c>
      <c r="C643" s="7" t="s">
        <v>18</v>
      </c>
      <c r="D643" s="7" t="s">
        <v>1097</v>
      </c>
      <c r="E643" s="7" t="s">
        <v>20</v>
      </c>
      <c r="F643" s="7" t="s">
        <v>21</v>
      </c>
      <c r="G643" s="7" t="s">
        <v>13</v>
      </c>
      <c r="H643" s="7" t="s">
        <v>3226</v>
      </c>
      <c r="I643" s="7">
        <v>81.567999999999998</v>
      </c>
      <c r="J643" s="7">
        <v>2</v>
      </c>
      <c r="K643" s="7">
        <v>0.2</v>
      </c>
      <c r="L643" s="15">
        <v>9.1763999999999974</v>
      </c>
      <c r="M643" s="19">
        <f t="shared" si="40"/>
        <v>2017</v>
      </c>
      <c r="N643" s="19">
        <f t="shared" si="41"/>
        <v>12</v>
      </c>
      <c r="O643" s="19">
        <f t="shared" si="42"/>
        <v>50</v>
      </c>
      <c r="P643" s="12">
        <f>'Furniture Label'!$B$6</f>
        <v>249479.0324058788</v>
      </c>
      <c r="Q643" s="12">
        <f>VLOOKUP(N643,'Furniture Label'!$E$1:$F$13,2,FALSE)</f>
        <v>90410.50069999996</v>
      </c>
      <c r="R643" s="12">
        <f>VLOOKUP(O643,'Furniture Label'!$H$1:$K$54,2,FALSE)</f>
        <v>17222.834500000004</v>
      </c>
      <c r="S643" s="34">
        <f>VLOOKUP(O643,'Furniture Label'!$H$1:$K$54,3,FALSE)</f>
        <v>155</v>
      </c>
      <c r="T643" s="34">
        <f>VLOOKUP(O643,'Furniture Label'!$H$1:$K$54,4,FALSE)</f>
        <v>18</v>
      </c>
      <c r="U643" s="49">
        <f t="shared" ref="U643:U687" si="43">AVERAGEIF($O:$O,O643,$I:$I)</f>
        <v>277.85559090909095</v>
      </c>
    </row>
    <row r="644" spans="1:21" x14ac:dyDescent="0.45">
      <c r="A644" s="9">
        <v>43085</v>
      </c>
      <c r="B644" s="9">
        <v>43090</v>
      </c>
      <c r="C644" s="7" t="s">
        <v>18</v>
      </c>
      <c r="D644" s="7" t="s">
        <v>1097</v>
      </c>
      <c r="E644" s="7" t="s">
        <v>20</v>
      </c>
      <c r="F644" s="7" t="s">
        <v>21</v>
      </c>
      <c r="G644" s="7" t="s">
        <v>13</v>
      </c>
      <c r="H644" s="7" t="s">
        <v>3226</v>
      </c>
      <c r="I644" s="7">
        <v>97.184000000000012</v>
      </c>
      <c r="J644" s="7">
        <v>2</v>
      </c>
      <c r="K644" s="7">
        <v>0.2</v>
      </c>
      <c r="L644" s="15">
        <v>6.0740000000000016</v>
      </c>
      <c r="M644" s="19">
        <f t="shared" si="40"/>
        <v>2017</v>
      </c>
      <c r="N644" s="19">
        <f t="shared" si="41"/>
        <v>12</v>
      </c>
      <c r="O644" s="19">
        <f t="shared" si="42"/>
        <v>50</v>
      </c>
      <c r="P644" s="12">
        <f>'Furniture Label'!$B$6</f>
        <v>249479.0324058788</v>
      </c>
      <c r="Q644" s="12">
        <f>VLOOKUP(N644,'Furniture Label'!$E$1:$F$13,2,FALSE)</f>
        <v>90410.50069999996</v>
      </c>
      <c r="R644" s="12">
        <f>VLOOKUP(O644,'Furniture Label'!$H$1:$K$54,2,FALSE)</f>
        <v>17222.834500000004</v>
      </c>
      <c r="S644" s="34">
        <f>VLOOKUP(O644,'Furniture Label'!$H$1:$K$54,3,FALSE)</f>
        <v>155</v>
      </c>
      <c r="T644" s="34">
        <f>VLOOKUP(O644,'Furniture Label'!$H$1:$K$54,4,FALSE)</f>
        <v>18</v>
      </c>
      <c r="U644" s="49">
        <f t="shared" si="43"/>
        <v>277.85559090909095</v>
      </c>
    </row>
    <row r="645" spans="1:21" x14ac:dyDescent="0.45">
      <c r="A645" s="9">
        <v>43085</v>
      </c>
      <c r="B645" s="9">
        <v>43090</v>
      </c>
      <c r="C645" s="7" t="s">
        <v>18</v>
      </c>
      <c r="D645" s="7" t="s">
        <v>1097</v>
      </c>
      <c r="E645" s="7" t="s">
        <v>20</v>
      </c>
      <c r="F645" s="7" t="s">
        <v>21</v>
      </c>
      <c r="G645" s="7" t="s">
        <v>13</v>
      </c>
      <c r="H645" s="7" t="s">
        <v>3228</v>
      </c>
      <c r="I645" s="7">
        <v>18.96</v>
      </c>
      <c r="J645" s="7">
        <v>2</v>
      </c>
      <c r="K645" s="7">
        <v>0</v>
      </c>
      <c r="L645" s="15">
        <v>7.5840000000000014</v>
      </c>
      <c r="M645" s="19">
        <f t="shared" si="40"/>
        <v>2017</v>
      </c>
      <c r="N645" s="19">
        <f t="shared" si="41"/>
        <v>12</v>
      </c>
      <c r="O645" s="19">
        <f t="shared" si="42"/>
        <v>50</v>
      </c>
      <c r="P645" s="12">
        <f>'Furniture Label'!$B$6</f>
        <v>249479.0324058788</v>
      </c>
      <c r="Q645" s="12">
        <f>VLOOKUP(N645,'Furniture Label'!$E$1:$F$13,2,FALSE)</f>
        <v>90410.50069999996</v>
      </c>
      <c r="R645" s="12">
        <f>VLOOKUP(O645,'Furniture Label'!$H$1:$K$54,2,FALSE)</f>
        <v>17222.834500000004</v>
      </c>
      <c r="S645" s="34">
        <f>VLOOKUP(O645,'Furniture Label'!$H$1:$K$54,3,FALSE)</f>
        <v>155</v>
      </c>
      <c r="T645" s="34">
        <f>VLOOKUP(O645,'Furniture Label'!$H$1:$K$54,4,FALSE)</f>
        <v>18</v>
      </c>
      <c r="U645" s="49">
        <f t="shared" si="43"/>
        <v>277.85559090909095</v>
      </c>
    </row>
    <row r="646" spans="1:21" x14ac:dyDescent="0.45">
      <c r="A646" s="9">
        <v>43086</v>
      </c>
      <c r="B646" s="9">
        <v>43090</v>
      </c>
      <c r="C646" s="7" t="s">
        <v>9</v>
      </c>
      <c r="D646" s="7" t="s">
        <v>2076</v>
      </c>
      <c r="E646" s="7" t="s">
        <v>165</v>
      </c>
      <c r="F646" s="7" t="s">
        <v>12</v>
      </c>
      <c r="G646" s="7" t="s">
        <v>13</v>
      </c>
      <c r="H646" s="7" t="s">
        <v>3226</v>
      </c>
      <c r="I646" s="7">
        <v>504.90000000000003</v>
      </c>
      <c r="J646" s="7">
        <v>5</v>
      </c>
      <c r="K646" s="7">
        <v>0</v>
      </c>
      <c r="L646" s="15">
        <v>80.78400000000002</v>
      </c>
      <c r="M646" s="19">
        <f t="shared" si="40"/>
        <v>2017</v>
      </c>
      <c r="N646" s="19">
        <f t="shared" si="41"/>
        <v>12</v>
      </c>
      <c r="O646" s="19">
        <f t="shared" si="42"/>
        <v>51</v>
      </c>
      <c r="P646" s="12">
        <f>'Furniture Label'!$B$6</f>
        <v>249479.0324058788</v>
      </c>
      <c r="Q646" s="12">
        <f>VLOOKUP(N646,'Furniture Label'!$E$1:$F$13,2,FALSE)</f>
        <v>90410.50069999996</v>
      </c>
      <c r="R646" s="12">
        <f>VLOOKUP(O646,'Furniture Label'!$H$1:$K$54,2,FALSE)</f>
        <v>22575.500999999993</v>
      </c>
      <c r="S646" s="34">
        <f>VLOOKUP(O646,'Furniture Label'!$H$1:$K$54,3,FALSE)</f>
        <v>215</v>
      </c>
      <c r="T646" s="34">
        <f>VLOOKUP(O646,'Furniture Label'!$H$1:$K$54,4,FALSE)</f>
        <v>30</v>
      </c>
      <c r="U646" s="49">
        <f t="shared" si="43"/>
        <v>342.62152631578942</v>
      </c>
    </row>
    <row r="647" spans="1:21" x14ac:dyDescent="0.45">
      <c r="A647" s="9">
        <v>43086</v>
      </c>
      <c r="B647" s="9">
        <v>43092</v>
      </c>
      <c r="C647" s="7" t="s">
        <v>9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3228</v>
      </c>
      <c r="I647" s="7">
        <v>124.36</v>
      </c>
      <c r="J647" s="7">
        <v>2</v>
      </c>
      <c r="K647" s="7">
        <v>0</v>
      </c>
      <c r="L647" s="15">
        <v>27.359200000000001</v>
      </c>
      <c r="M647" s="19">
        <f t="shared" si="40"/>
        <v>2017</v>
      </c>
      <c r="N647" s="19">
        <f t="shared" si="41"/>
        <v>12</v>
      </c>
      <c r="O647" s="19">
        <f t="shared" si="42"/>
        <v>51</v>
      </c>
      <c r="P647" s="12">
        <f>'Furniture Label'!$B$6</f>
        <v>249479.0324058788</v>
      </c>
      <c r="Q647" s="12">
        <f>VLOOKUP(N647,'Furniture Label'!$E$1:$F$13,2,FALSE)</f>
        <v>90410.50069999996</v>
      </c>
      <c r="R647" s="12">
        <f>VLOOKUP(O647,'Furniture Label'!$H$1:$K$54,2,FALSE)</f>
        <v>22575.500999999993</v>
      </c>
      <c r="S647" s="34">
        <f>VLOOKUP(O647,'Furniture Label'!$H$1:$K$54,3,FALSE)</f>
        <v>215</v>
      </c>
      <c r="T647" s="34">
        <f>VLOOKUP(O647,'Furniture Label'!$H$1:$K$54,4,FALSE)</f>
        <v>30</v>
      </c>
      <c r="U647" s="49">
        <f t="shared" si="43"/>
        <v>342.62152631578942</v>
      </c>
    </row>
    <row r="648" spans="1:21" x14ac:dyDescent="0.45">
      <c r="A648" s="9">
        <v>43087</v>
      </c>
      <c r="B648" s="9">
        <v>43092</v>
      </c>
      <c r="C648" s="7" t="s">
        <v>9</v>
      </c>
      <c r="D648" s="7" t="s">
        <v>1455</v>
      </c>
      <c r="E648" s="7" t="s">
        <v>20</v>
      </c>
      <c r="F648" s="7" t="s">
        <v>21</v>
      </c>
      <c r="G648" s="7" t="s">
        <v>13</v>
      </c>
      <c r="H648" s="7" t="s">
        <v>14</v>
      </c>
      <c r="I648" s="7">
        <v>119.83299999999998</v>
      </c>
      <c r="J648" s="7">
        <v>1</v>
      </c>
      <c r="K648" s="7">
        <v>0.15</v>
      </c>
      <c r="L648" s="15">
        <v>-12.688200000000002</v>
      </c>
      <c r="M648" s="19">
        <f t="shared" si="40"/>
        <v>2017</v>
      </c>
      <c r="N648" s="19">
        <f t="shared" si="41"/>
        <v>12</v>
      </c>
      <c r="O648" s="19">
        <f t="shared" si="42"/>
        <v>51</v>
      </c>
      <c r="P648" s="12">
        <f>'Furniture Label'!$B$6</f>
        <v>249479.0324058788</v>
      </c>
      <c r="Q648" s="12">
        <f>VLOOKUP(N648,'Furniture Label'!$E$1:$F$13,2,FALSE)</f>
        <v>90410.50069999996</v>
      </c>
      <c r="R648" s="12">
        <f>VLOOKUP(O648,'Furniture Label'!$H$1:$K$54,2,FALSE)</f>
        <v>22575.500999999993</v>
      </c>
      <c r="S648" s="34">
        <f>VLOOKUP(O648,'Furniture Label'!$H$1:$K$54,3,FALSE)</f>
        <v>215</v>
      </c>
      <c r="T648" s="34">
        <f>VLOOKUP(O648,'Furniture Label'!$H$1:$K$54,4,FALSE)</f>
        <v>30</v>
      </c>
      <c r="U648" s="49">
        <f t="shared" si="43"/>
        <v>342.62152631578942</v>
      </c>
    </row>
    <row r="649" spans="1:21" x14ac:dyDescent="0.45">
      <c r="A649" s="9">
        <v>43087</v>
      </c>
      <c r="B649" s="9">
        <v>43093</v>
      </c>
      <c r="C649" s="7" t="s">
        <v>9</v>
      </c>
      <c r="D649" s="7" t="s">
        <v>138</v>
      </c>
      <c r="E649" s="7" t="s">
        <v>139</v>
      </c>
      <c r="F649" s="7" t="s">
        <v>79</v>
      </c>
      <c r="G649" s="7" t="s">
        <v>13</v>
      </c>
      <c r="H649" s="7" t="s">
        <v>3226</v>
      </c>
      <c r="I649" s="7">
        <v>1141.9379999999999</v>
      </c>
      <c r="J649" s="7">
        <v>9</v>
      </c>
      <c r="K649" s="7">
        <v>0.1</v>
      </c>
      <c r="L649" s="15">
        <v>139.57019999999989</v>
      </c>
      <c r="M649" s="19">
        <f t="shared" si="40"/>
        <v>2017</v>
      </c>
      <c r="N649" s="19">
        <f t="shared" si="41"/>
        <v>12</v>
      </c>
      <c r="O649" s="19">
        <f t="shared" si="42"/>
        <v>51</v>
      </c>
      <c r="P649" s="12">
        <f>'Furniture Label'!$B$6</f>
        <v>249479.0324058788</v>
      </c>
      <c r="Q649" s="12">
        <f>VLOOKUP(N649,'Furniture Label'!$E$1:$F$13,2,FALSE)</f>
        <v>90410.50069999996</v>
      </c>
      <c r="R649" s="12">
        <f>VLOOKUP(O649,'Furniture Label'!$H$1:$K$54,2,FALSE)</f>
        <v>22575.500999999993</v>
      </c>
      <c r="S649" s="34">
        <f>VLOOKUP(O649,'Furniture Label'!$H$1:$K$54,3,FALSE)</f>
        <v>215</v>
      </c>
      <c r="T649" s="34">
        <f>VLOOKUP(O649,'Furniture Label'!$H$1:$K$54,4,FALSE)</f>
        <v>30</v>
      </c>
      <c r="U649" s="49">
        <f t="shared" si="43"/>
        <v>342.62152631578942</v>
      </c>
    </row>
    <row r="650" spans="1:21" x14ac:dyDescent="0.45">
      <c r="A650" s="9">
        <v>43087</v>
      </c>
      <c r="B650" s="9">
        <v>43092</v>
      </c>
      <c r="C650" s="7" t="s">
        <v>9</v>
      </c>
      <c r="D650" s="7" t="s">
        <v>1097</v>
      </c>
      <c r="E650" s="7" t="s">
        <v>139</v>
      </c>
      <c r="F650" s="7" t="s">
        <v>79</v>
      </c>
      <c r="G650" s="7" t="s">
        <v>13</v>
      </c>
      <c r="H650" s="7" t="s">
        <v>3228</v>
      </c>
      <c r="I650" s="7">
        <v>18.96</v>
      </c>
      <c r="J650" s="7">
        <v>2</v>
      </c>
      <c r="K650" s="7">
        <v>0</v>
      </c>
      <c r="L650" s="15">
        <v>8.532</v>
      </c>
      <c r="M650" s="19">
        <f t="shared" si="40"/>
        <v>2017</v>
      </c>
      <c r="N650" s="19">
        <f t="shared" si="41"/>
        <v>12</v>
      </c>
      <c r="O650" s="19">
        <f t="shared" si="42"/>
        <v>51</v>
      </c>
      <c r="P650" s="12">
        <f>'Furniture Label'!$B$6</f>
        <v>249479.0324058788</v>
      </c>
      <c r="Q650" s="12">
        <f>VLOOKUP(N650,'Furniture Label'!$E$1:$F$13,2,FALSE)</f>
        <v>90410.50069999996</v>
      </c>
      <c r="R650" s="12">
        <f>VLOOKUP(O650,'Furniture Label'!$H$1:$K$54,2,FALSE)</f>
        <v>22575.500999999993</v>
      </c>
      <c r="S650" s="34">
        <f>VLOOKUP(O650,'Furniture Label'!$H$1:$K$54,3,FALSE)</f>
        <v>215</v>
      </c>
      <c r="T650" s="34">
        <f>VLOOKUP(O650,'Furniture Label'!$H$1:$K$54,4,FALSE)</f>
        <v>30</v>
      </c>
      <c r="U650" s="49">
        <f t="shared" si="43"/>
        <v>342.62152631578942</v>
      </c>
    </row>
    <row r="651" spans="1:21" x14ac:dyDescent="0.45">
      <c r="A651" s="9">
        <v>43087</v>
      </c>
      <c r="B651" s="9">
        <v>43093</v>
      </c>
      <c r="C651" s="7" t="s">
        <v>18</v>
      </c>
      <c r="D651" s="7" t="s">
        <v>1187</v>
      </c>
      <c r="E651" s="7" t="s">
        <v>60</v>
      </c>
      <c r="F651" s="7" t="s">
        <v>55</v>
      </c>
      <c r="G651" s="7" t="s">
        <v>13</v>
      </c>
      <c r="H651" s="7" t="s">
        <v>3228</v>
      </c>
      <c r="I651" s="7">
        <v>99.949999999999989</v>
      </c>
      <c r="J651" s="7">
        <v>5</v>
      </c>
      <c r="K651" s="7">
        <v>0</v>
      </c>
      <c r="L651" s="15">
        <v>22.988499999999998</v>
      </c>
      <c r="M651" s="19">
        <f t="shared" si="40"/>
        <v>2017</v>
      </c>
      <c r="N651" s="19">
        <f t="shared" si="41"/>
        <v>12</v>
      </c>
      <c r="O651" s="19">
        <f t="shared" si="42"/>
        <v>51</v>
      </c>
      <c r="P651" s="12">
        <f>'Furniture Label'!$B$6</f>
        <v>249479.0324058788</v>
      </c>
      <c r="Q651" s="12">
        <f>VLOOKUP(N651,'Furniture Label'!$E$1:$F$13,2,FALSE)</f>
        <v>90410.50069999996</v>
      </c>
      <c r="R651" s="12">
        <f>VLOOKUP(O651,'Furniture Label'!$H$1:$K$54,2,FALSE)</f>
        <v>22575.500999999993</v>
      </c>
      <c r="S651" s="34">
        <f>VLOOKUP(O651,'Furniture Label'!$H$1:$K$54,3,FALSE)</f>
        <v>215</v>
      </c>
      <c r="T651" s="34">
        <f>VLOOKUP(O651,'Furniture Label'!$H$1:$K$54,4,FALSE)</f>
        <v>30</v>
      </c>
      <c r="U651" s="49">
        <f t="shared" si="43"/>
        <v>342.62152631578942</v>
      </c>
    </row>
    <row r="652" spans="1:21" x14ac:dyDescent="0.45">
      <c r="A652" s="9">
        <v>43088</v>
      </c>
      <c r="B652" s="9">
        <v>43092</v>
      </c>
      <c r="C652" s="7" t="s">
        <v>9</v>
      </c>
      <c r="D652" s="7" t="s">
        <v>817</v>
      </c>
      <c r="E652" s="7" t="s">
        <v>228</v>
      </c>
      <c r="F652" s="7" t="s">
        <v>21</v>
      </c>
      <c r="G652" s="7" t="s">
        <v>13</v>
      </c>
      <c r="H652" s="7" t="s">
        <v>3228</v>
      </c>
      <c r="I652" s="7">
        <v>13.360000000000001</v>
      </c>
      <c r="J652" s="7">
        <v>5</v>
      </c>
      <c r="K652" s="7">
        <v>0.2</v>
      </c>
      <c r="L652" s="15">
        <v>4.0080000000000009</v>
      </c>
      <c r="M652" s="19">
        <f t="shared" si="40"/>
        <v>2017</v>
      </c>
      <c r="N652" s="19">
        <f t="shared" si="41"/>
        <v>12</v>
      </c>
      <c r="O652" s="19">
        <f t="shared" si="42"/>
        <v>51</v>
      </c>
      <c r="P652" s="12">
        <f>'Furniture Label'!$B$6</f>
        <v>249479.0324058788</v>
      </c>
      <c r="Q652" s="12">
        <f>VLOOKUP(N652,'Furniture Label'!$E$1:$F$13,2,FALSE)</f>
        <v>90410.50069999996</v>
      </c>
      <c r="R652" s="12">
        <f>VLOOKUP(O652,'Furniture Label'!$H$1:$K$54,2,FALSE)</f>
        <v>22575.500999999993</v>
      </c>
      <c r="S652" s="34">
        <f>VLOOKUP(O652,'Furniture Label'!$H$1:$K$54,3,FALSE)</f>
        <v>215</v>
      </c>
      <c r="T652" s="34">
        <f>VLOOKUP(O652,'Furniture Label'!$H$1:$K$54,4,FALSE)</f>
        <v>30</v>
      </c>
      <c r="U652" s="49">
        <f t="shared" si="43"/>
        <v>342.62152631578942</v>
      </c>
    </row>
    <row r="653" spans="1:21" x14ac:dyDescent="0.45">
      <c r="A653" s="9">
        <v>43088</v>
      </c>
      <c r="B653" s="9">
        <v>43092</v>
      </c>
      <c r="C653" s="7" t="s">
        <v>9</v>
      </c>
      <c r="D653" s="7" t="s">
        <v>817</v>
      </c>
      <c r="E653" s="7" t="s">
        <v>228</v>
      </c>
      <c r="F653" s="7" t="s">
        <v>21</v>
      </c>
      <c r="G653" s="7" t="s">
        <v>13</v>
      </c>
      <c r="H653" s="7" t="s">
        <v>14</v>
      </c>
      <c r="I653" s="7">
        <v>102.01800000000001</v>
      </c>
      <c r="J653" s="7">
        <v>7</v>
      </c>
      <c r="K653" s="7">
        <v>0.7</v>
      </c>
      <c r="L653" s="15">
        <v>-183.6323999999999</v>
      </c>
      <c r="M653" s="19">
        <f t="shared" si="40"/>
        <v>2017</v>
      </c>
      <c r="N653" s="19">
        <f t="shared" si="41"/>
        <v>12</v>
      </c>
      <c r="O653" s="19">
        <f t="shared" si="42"/>
        <v>51</v>
      </c>
      <c r="P653" s="12">
        <f>'Furniture Label'!$B$6</f>
        <v>249479.0324058788</v>
      </c>
      <c r="Q653" s="12">
        <f>VLOOKUP(N653,'Furniture Label'!$E$1:$F$13,2,FALSE)</f>
        <v>90410.50069999996</v>
      </c>
      <c r="R653" s="12">
        <f>VLOOKUP(O653,'Furniture Label'!$H$1:$K$54,2,FALSE)</f>
        <v>22575.500999999993</v>
      </c>
      <c r="S653" s="34">
        <f>VLOOKUP(O653,'Furniture Label'!$H$1:$K$54,3,FALSE)</f>
        <v>215</v>
      </c>
      <c r="T653" s="34">
        <f>VLOOKUP(O653,'Furniture Label'!$H$1:$K$54,4,FALSE)</f>
        <v>30</v>
      </c>
      <c r="U653" s="49">
        <f t="shared" si="43"/>
        <v>342.62152631578942</v>
      </c>
    </row>
    <row r="654" spans="1:21" x14ac:dyDescent="0.45">
      <c r="A654" s="9">
        <v>43090</v>
      </c>
      <c r="B654" s="9">
        <v>43090</v>
      </c>
      <c r="C654" s="7" t="s">
        <v>52</v>
      </c>
      <c r="D654" s="7" t="s">
        <v>72</v>
      </c>
      <c r="E654" s="7" t="s">
        <v>73</v>
      </c>
      <c r="F654" s="7" t="s">
        <v>55</v>
      </c>
      <c r="G654" s="7" t="s">
        <v>13</v>
      </c>
      <c r="H654" s="7" t="s">
        <v>3228</v>
      </c>
      <c r="I654" s="7">
        <v>15.92</v>
      </c>
      <c r="J654" s="7">
        <v>2</v>
      </c>
      <c r="K654" s="7">
        <v>0</v>
      </c>
      <c r="L654" s="15">
        <v>7.0048000000000012</v>
      </c>
      <c r="M654" s="19">
        <f t="shared" si="40"/>
        <v>2017</v>
      </c>
      <c r="N654" s="19">
        <f t="shared" si="41"/>
        <v>12</v>
      </c>
      <c r="O654" s="19">
        <f t="shared" si="42"/>
        <v>51</v>
      </c>
      <c r="P654" s="12">
        <f>'Furniture Label'!$B$6</f>
        <v>249479.0324058788</v>
      </c>
      <c r="Q654" s="12">
        <f>VLOOKUP(N654,'Furniture Label'!$E$1:$F$13,2,FALSE)</f>
        <v>90410.50069999996</v>
      </c>
      <c r="R654" s="12">
        <f>VLOOKUP(O654,'Furniture Label'!$H$1:$K$54,2,FALSE)</f>
        <v>22575.500999999993</v>
      </c>
      <c r="S654" s="34">
        <f>VLOOKUP(O654,'Furniture Label'!$H$1:$K$54,3,FALSE)</f>
        <v>215</v>
      </c>
      <c r="T654" s="34">
        <f>VLOOKUP(O654,'Furniture Label'!$H$1:$K$54,4,FALSE)</f>
        <v>30</v>
      </c>
      <c r="U654" s="49">
        <f t="shared" si="43"/>
        <v>342.62152631578942</v>
      </c>
    </row>
    <row r="655" spans="1:21" x14ac:dyDescent="0.45">
      <c r="A655" s="9">
        <v>43091</v>
      </c>
      <c r="B655" s="9">
        <v>43094</v>
      </c>
      <c r="C655" s="7" t="s">
        <v>9</v>
      </c>
      <c r="D655" s="7" t="s">
        <v>433</v>
      </c>
      <c r="E655" s="7" t="s">
        <v>123</v>
      </c>
      <c r="F655" s="7" t="s">
        <v>55</v>
      </c>
      <c r="G655" s="7" t="s">
        <v>13</v>
      </c>
      <c r="H655" s="7" t="s">
        <v>3226</v>
      </c>
      <c r="I655" s="7">
        <v>1586.6899999999998</v>
      </c>
      <c r="J655" s="7">
        <v>7</v>
      </c>
      <c r="K655" s="7">
        <v>0</v>
      </c>
      <c r="L655" s="15">
        <v>412.5394</v>
      </c>
      <c r="M655" s="19">
        <f t="shared" si="40"/>
        <v>2017</v>
      </c>
      <c r="N655" s="19">
        <f t="shared" si="41"/>
        <v>12</v>
      </c>
      <c r="O655" s="19">
        <f t="shared" si="42"/>
        <v>51</v>
      </c>
      <c r="P655" s="12">
        <f>'Furniture Label'!$B$6</f>
        <v>249479.0324058788</v>
      </c>
      <c r="Q655" s="12">
        <f>VLOOKUP(N655,'Furniture Label'!$E$1:$F$13,2,FALSE)</f>
        <v>90410.50069999996</v>
      </c>
      <c r="R655" s="12">
        <f>VLOOKUP(O655,'Furniture Label'!$H$1:$K$54,2,FALSE)</f>
        <v>22575.500999999993</v>
      </c>
      <c r="S655" s="34">
        <f>VLOOKUP(O655,'Furniture Label'!$H$1:$K$54,3,FALSE)</f>
        <v>215</v>
      </c>
      <c r="T655" s="34">
        <f>VLOOKUP(O655,'Furniture Label'!$H$1:$K$54,4,FALSE)</f>
        <v>30</v>
      </c>
      <c r="U655" s="49">
        <f t="shared" si="43"/>
        <v>342.62152631578942</v>
      </c>
    </row>
    <row r="656" spans="1:21" x14ac:dyDescent="0.45">
      <c r="A656" s="9">
        <v>43091</v>
      </c>
      <c r="B656" s="9">
        <v>43094</v>
      </c>
      <c r="C656" s="7" t="s">
        <v>9</v>
      </c>
      <c r="D656" s="7" t="s">
        <v>433</v>
      </c>
      <c r="E656" s="7" t="s">
        <v>123</v>
      </c>
      <c r="F656" s="7" t="s">
        <v>55</v>
      </c>
      <c r="G656" s="7" t="s">
        <v>13</v>
      </c>
      <c r="H656" s="7" t="s">
        <v>29</v>
      </c>
      <c r="I656" s="7">
        <v>411.8</v>
      </c>
      <c r="J656" s="7">
        <v>2</v>
      </c>
      <c r="K656" s="7">
        <v>0</v>
      </c>
      <c r="L656" s="15">
        <v>70.005999999999972</v>
      </c>
      <c r="M656" s="19">
        <f t="shared" si="40"/>
        <v>2017</v>
      </c>
      <c r="N656" s="19">
        <f t="shared" si="41"/>
        <v>12</v>
      </c>
      <c r="O656" s="19">
        <f t="shared" si="42"/>
        <v>51</v>
      </c>
      <c r="P656" s="12">
        <f>'Furniture Label'!$B$6</f>
        <v>249479.0324058788</v>
      </c>
      <c r="Q656" s="12">
        <f>VLOOKUP(N656,'Furniture Label'!$E$1:$F$13,2,FALSE)</f>
        <v>90410.50069999996</v>
      </c>
      <c r="R656" s="12">
        <f>VLOOKUP(O656,'Furniture Label'!$H$1:$K$54,2,FALSE)</f>
        <v>22575.500999999993</v>
      </c>
      <c r="S656" s="34">
        <f>VLOOKUP(O656,'Furniture Label'!$H$1:$K$54,3,FALSE)</f>
        <v>215</v>
      </c>
      <c r="T656" s="34">
        <f>VLOOKUP(O656,'Furniture Label'!$H$1:$K$54,4,FALSE)</f>
        <v>30</v>
      </c>
      <c r="U656" s="49">
        <f t="shared" si="43"/>
        <v>342.62152631578942</v>
      </c>
    </row>
    <row r="657" spans="1:21" x14ac:dyDescent="0.45">
      <c r="A657" s="9">
        <v>43091</v>
      </c>
      <c r="B657" s="9">
        <v>43096</v>
      </c>
      <c r="C657" s="7" t="s">
        <v>18</v>
      </c>
      <c r="D657" s="7" t="s">
        <v>1593</v>
      </c>
      <c r="E657" s="7" t="s">
        <v>677</v>
      </c>
      <c r="F657" s="7" t="s">
        <v>79</v>
      </c>
      <c r="G657" s="7" t="s">
        <v>13</v>
      </c>
      <c r="H657" s="7" t="s">
        <v>14</v>
      </c>
      <c r="I657" s="7">
        <v>220.98</v>
      </c>
      <c r="J657" s="7">
        <v>1</v>
      </c>
      <c r="K657" s="7">
        <v>0</v>
      </c>
      <c r="L657" s="15">
        <v>50.825400000000002</v>
      </c>
      <c r="M657" s="19">
        <f t="shared" si="40"/>
        <v>2017</v>
      </c>
      <c r="N657" s="19">
        <f t="shared" si="41"/>
        <v>12</v>
      </c>
      <c r="O657" s="19">
        <f t="shared" si="42"/>
        <v>51</v>
      </c>
      <c r="P657" s="12">
        <f>'Furniture Label'!$B$6</f>
        <v>249479.0324058788</v>
      </c>
      <c r="Q657" s="12">
        <f>VLOOKUP(N657,'Furniture Label'!$E$1:$F$13,2,FALSE)</f>
        <v>90410.50069999996</v>
      </c>
      <c r="R657" s="12">
        <f>VLOOKUP(O657,'Furniture Label'!$H$1:$K$54,2,FALSE)</f>
        <v>22575.500999999993</v>
      </c>
      <c r="S657" s="34">
        <f>VLOOKUP(O657,'Furniture Label'!$H$1:$K$54,3,FALSE)</f>
        <v>215</v>
      </c>
      <c r="T657" s="34">
        <f>VLOOKUP(O657,'Furniture Label'!$H$1:$K$54,4,FALSE)</f>
        <v>30</v>
      </c>
      <c r="U657" s="49">
        <f t="shared" si="43"/>
        <v>342.62152631578942</v>
      </c>
    </row>
    <row r="658" spans="1:21" x14ac:dyDescent="0.45">
      <c r="A658" s="9">
        <v>43091</v>
      </c>
      <c r="B658" s="9">
        <v>43095</v>
      </c>
      <c r="C658" s="7" t="s">
        <v>52</v>
      </c>
      <c r="D658" s="7" t="s">
        <v>2935</v>
      </c>
      <c r="E658" s="7" t="s">
        <v>184</v>
      </c>
      <c r="F658" s="7" t="s">
        <v>12</v>
      </c>
      <c r="G658" s="7" t="s">
        <v>13</v>
      </c>
      <c r="H658" s="7" t="s">
        <v>3226</v>
      </c>
      <c r="I658" s="7">
        <v>141.96</v>
      </c>
      <c r="J658" s="7">
        <v>2</v>
      </c>
      <c r="K658" s="7">
        <v>0</v>
      </c>
      <c r="L658" s="15">
        <v>35.490000000000009</v>
      </c>
      <c r="M658" s="19">
        <f t="shared" si="40"/>
        <v>2017</v>
      </c>
      <c r="N658" s="19">
        <f t="shared" si="41"/>
        <v>12</v>
      </c>
      <c r="O658" s="19">
        <f t="shared" si="42"/>
        <v>51</v>
      </c>
      <c r="P658" s="12">
        <f>'Furniture Label'!$B$6</f>
        <v>249479.0324058788</v>
      </c>
      <c r="Q658" s="12">
        <f>VLOOKUP(N658,'Furniture Label'!$E$1:$F$13,2,FALSE)</f>
        <v>90410.50069999996</v>
      </c>
      <c r="R658" s="12">
        <f>VLOOKUP(O658,'Furniture Label'!$H$1:$K$54,2,FALSE)</f>
        <v>22575.500999999993</v>
      </c>
      <c r="S658" s="34">
        <f>VLOOKUP(O658,'Furniture Label'!$H$1:$K$54,3,FALSE)</f>
        <v>215</v>
      </c>
      <c r="T658" s="34">
        <f>VLOOKUP(O658,'Furniture Label'!$H$1:$K$54,4,FALSE)</f>
        <v>30</v>
      </c>
      <c r="U658" s="49">
        <f t="shared" si="43"/>
        <v>342.62152631578942</v>
      </c>
    </row>
    <row r="659" spans="1:21" x14ac:dyDescent="0.45">
      <c r="A659" s="9">
        <v>43091</v>
      </c>
      <c r="B659" s="9">
        <v>43094</v>
      </c>
      <c r="C659" s="7" t="s">
        <v>9</v>
      </c>
      <c r="D659" s="7" t="s">
        <v>865</v>
      </c>
      <c r="E659" s="7" t="s">
        <v>160</v>
      </c>
      <c r="F659" s="7" t="s">
        <v>21</v>
      </c>
      <c r="G659" s="7" t="s">
        <v>13</v>
      </c>
      <c r="H659" s="7" t="s">
        <v>29</v>
      </c>
      <c r="I659" s="7">
        <v>182.55</v>
      </c>
      <c r="J659" s="7">
        <v>2</v>
      </c>
      <c r="K659" s="7">
        <v>0.5</v>
      </c>
      <c r="L659" s="15">
        <v>-135.08699999999999</v>
      </c>
      <c r="M659" s="19">
        <f t="shared" si="40"/>
        <v>2017</v>
      </c>
      <c r="N659" s="19">
        <f t="shared" si="41"/>
        <v>12</v>
      </c>
      <c r="O659" s="19">
        <f t="shared" si="42"/>
        <v>51</v>
      </c>
      <c r="P659" s="12">
        <f>'Furniture Label'!$B$6</f>
        <v>249479.0324058788</v>
      </c>
      <c r="Q659" s="12">
        <f>VLOOKUP(N659,'Furniture Label'!$E$1:$F$13,2,FALSE)</f>
        <v>90410.50069999996</v>
      </c>
      <c r="R659" s="12">
        <f>VLOOKUP(O659,'Furniture Label'!$H$1:$K$54,2,FALSE)</f>
        <v>22575.500999999993</v>
      </c>
      <c r="S659" s="34">
        <f>VLOOKUP(O659,'Furniture Label'!$H$1:$K$54,3,FALSE)</f>
        <v>215</v>
      </c>
      <c r="T659" s="34">
        <f>VLOOKUP(O659,'Furniture Label'!$H$1:$K$54,4,FALSE)</f>
        <v>30</v>
      </c>
      <c r="U659" s="49">
        <f t="shared" si="43"/>
        <v>342.62152631578942</v>
      </c>
    </row>
    <row r="660" spans="1:21" x14ac:dyDescent="0.45">
      <c r="A660" s="9">
        <v>43091</v>
      </c>
      <c r="B660" s="9">
        <v>43095</v>
      </c>
      <c r="C660" s="7" t="s">
        <v>9</v>
      </c>
      <c r="D660" s="7" t="s">
        <v>197</v>
      </c>
      <c r="E660" s="7" t="s">
        <v>119</v>
      </c>
      <c r="F660" s="7" t="s">
        <v>55</v>
      </c>
      <c r="G660" s="7" t="s">
        <v>13</v>
      </c>
      <c r="H660" s="7" t="s">
        <v>29</v>
      </c>
      <c r="I660" s="7">
        <v>607.52</v>
      </c>
      <c r="J660" s="7">
        <v>2</v>
      </c>
      <c r="K660" s="7">
        <v>0</v>
      </c>
      <c r="L660" s="15">
        <v>97.203200000000038</v>
      </c>
      <c r="M660" s="19">
        <f t="shared" si="40"/>
        <v>2017</v>
      </c>
      <c r="N660" s="19">
        <f t="shared" si="41"/>
        <v>12</v>
      </c>
      <c r="O660" s="19">
        <f t="shared" si="42"/>
        <v>51</v>
      </c>
      <c r="P660" s="12">
        <f>'Furniture Label'!$B$6</f>
        <v>249479.0324058788</v>
      </c>
      <c r="Q660" s="12">
        <f>VLOOKUP(N660,'Furniture Label'!$E$1:$F$13,2,FALSE)</f>
        <v>90410.50069999996</v>
      </c>
      <c r="R660" s="12">
        <f>VLOOKUP(O660,'Furniture Label'!$H$1:$K$54,2,FALSE)</f>
        <v>22575.500999999993</v>
      </c>
      <c r="S660" s="34">
        <f>VLOOKUP(O660,'Furniture Label'!$H$1:$K$54,3,FALSE)</f>
        <v>215</v>
      </c>
      <c r="T660" s="34">
        <f>VLOOKUP(O660,'Furniture Label'!$H$1:$K$54,4,FALSE)</f>
        <v>30</v>
      </c>
      <c r="U660" s="49">
        <f t="shared" si="43"/>
        <v>342.62152631578942</v>
      </c>
    </row>
    <row r="661" spans="1:21" x14ac:dyDescent="0.45">
      <c r="A661" s="9">
        <v>43091</v>
      </c>
      <c r="B661" s="9">
        <v>43097</v>
      </c>
      <c r="C661" s="7" t="s">
        <v>9</v>
      </c>
      <c r="D661" s="7" t="s">
        <v>169</v>
      </c>
      <c r="E661" s="7" t="s">
        <v>173</v>
      </c>
      <c r="F661" s="7" t="s">
        <v>12</v>
      </c>
      <c r="G661" s="7" t="s">
        <v>13</v>
      </c>
      <c r="H661" s="7" t="s">
        <v>29</v>
      </c>
      <c r="I661" s="7">
        <v>934.9559999999999</v>
      </c>
      <c r="J661" s="7">
        <v>6</v>
      </c>
      <c r="K661" s="7">
        <v>0.4</v>
      </c>
      <c r="L661" s="15">
        <v>-249.32159999999999</v>
      </c>
      <c r="M661" s="19">
        <f t="shared" si="40"/>
        <v>2017</v>
      </c>
      <c r="N661" s="19">
        <f t="shared" si="41"/>
        <v>12</v>
      </c>
      <c r="O661" s="19">
        <f t="shared" si="42"/>
        <v>51</v>
      </c>
      <c r="P661" s="12">
        <f>'Furniture Label'!$B$6</f>
        <v>249479.0324058788</v>
      </c>
      <c r="Q661" s="12">
        <f>VLOOKUP(N661,'Furniture Label'!$E$1:$F$13,2,FALSE)</f>
        <v>90410.50069999996</v>
      </c>
      <c r="R661" s="12">
        <f>VLOOKUP(O661,'Furniture Label'!$H$1:$K$54,2,FALSE)</f>
        <v>22575.500999999993</v>
      </c>
      <c r="S661" s="34">
        <f>VLOOKUP(O661,'Furniture Label'!$H$1:$K$54,3,FALSE)</f>
        <v>215</v>
      </c>
      <c r="T661" s="34">
        <f>VLOOKUP(O661,'Furniture Label'!$H$1:$K$54,4,FALSE)</f>
        <v>30</v>
      </c>
      <c r="U661" s="49">
        <f t="shared" si="43"/>
        <v>342.62152631578942</v>
      </c>
    </row>
    <row r="662" spans="1:21" x14ac:dyDescent="0.45">
      <c r="A662" s="9">
        <v>43092</v>
      </c>
      <c r="B662" s="9">
        <v>43096</v>
      </c>
      <c r="C662" s="7" t="s">
        <v>18</v>
      </c>
      <c r="D662" s="7" t="s">
        <v>1636</v>
      </c>
      <c r="E662" s="7" t="s">
        <v>367</v>
      </c>
      <c r="F662" s="7" t="s">
        <v>79</v>
      </c>
      <c r="G662" s="7" t="s">
        <v>13</v>
      </c>
      <c r="H662" s="7" t="s">
        <v>3228</v>
      </c>
      <c r="I662" s="7">
        <v>181.95</v>
      </c>
      <c r="J662" s="7">
        <v>3</v>
      </c>
      <c r="K662" s="7">
        <v>0</v>
      </c>
      <c r="L662" s="15">
        <v>38.209499999999998</v>
      </c>
      <c r="M662" s="19">
        <f t="shared" si="40"/>
        <v>2017</v>
      </c>
      <c r="N662" s="19">
        <f t="shared" si="41"/>
        <v>12</v>
      </c>
      <c r="O662" s="19">
        <f t="shared" si="42"/>
        <v>51</v>
      </c>
      <c r="P662" s="12">
        <f>'Furniture Label'!$B$6</f>
        <v>249479.0324058788</v>
      </c>
      <c r="Q662" s="12">
        <f>VLOOKUP(N662,'Furniture Label'!$E$1:$F$13,2,FALSE)</f>
        <v>90410.50069999996</v>
      </c>
      <c r="R662" s="12">
        <f>VLOOKUP(O662,'Furniture Label'!$H$1:$K$54,2,FALSE)</f>
        <v>22575.500999999993</v>
      </c>
      <c r="S662" s="34">
        <f>VLOOKUP(O662,'Furniture Label'!$H$1:$K$54,3,FALSE)</f>
        <v>215</v>
      </c>
      <c r="T662" s="34">
        <f>VLOOKUP(O662,'Furniture Label'!$H$1:$K$54,4,FALSE)</f>
        <v>30</v>
      </c>
      <c r="U662" s="49">
        <f t="shared" si="43"/>
        <v>342.62152631578942</v>
      </c>
    </row>
    <row r="663" spans="1:21" x14ac:dyDescent="0.45">
      <c r="A663" s="9">
        <v>43092</v>
      </c>
      <c r="B663" s="9">
        <v>43096</v>
      </c>
      <c r="C663" s="7" t="s">
        <v>9</v>
      </c>
      <c r="D663" s="7" t="s">
        <v>3067</v>
      </c>
      <c r="E663" s="7" t="s">
        <v>173</v>
      </c>
      <c r="F663" s="7" t="s">
        <v>12</v>
      </c>
      <c r="G663" s="7" t="s">
        <v>13</v>
      </c>
      <c r="H663" s="7" t="s">
        <v>3228</v>
      </c>
      <c r="I663" s="7">
        <v>72.703999999999994</v>
      </c>
      <c r="J663" s="7">
        <v>4</v>
      </c>
      <c r="K663" s="7">
        <v>0.2</v>
      </c>
      <c r="L663" s="15">
        <v>19.084800000000005</v>
      </c>
      <c r="M663" s="19">
        <f t="shared" si="40"/>
        <v>2017</v>
      </c>
      <c r="N663" s="19">
        <f t="shared" si="41"/>
        <v>12</v>
      </c>
      <c r="O663" s="19">
        <f t="shared" si="42"/>
        <v>51</v>
      </c>
      <c r="P663" s="12">
        <f>'Furniture Label'!$B$6</f>
        <v>249479.0324058788</v>
      </c>
      <c r="Q663" s="12">
        <f>VLOOKUP(N663,'Furniture Label'!$E$1:$F$13,2,FALSE)</f>
        <v>90410.50069999996</v>
      </c>
      <c r="R663" s="12">
        <f>VLOOKUP(O663,'Furniture Label'!$H$1:$K$54,2,FALSE)</f>
        <v>22575.500999999993</v>
      </c>
      <c r="S663" s="34">
        <f>VLOOKUP(O663,'Furniture Label'!$H$1:$K$54,3,FALSE)</f>
        <v>215</v>
      </c>
      <c r="T663" s="34">
        <f>VLOOKUP(O663,'Furniture Label'!$H$1:$K$54,4,FALSE)</f>
        <v>30</v>
      </c>
      <c r="U663" s="49">
        <f t="shared" si="43"/>
        <v>342.62152631578942</v>
      </c>
    </row>
    <row r="664" spans="1:21" x14ac:dyDescent="0.45">
      <c r="A664" s="9">
        <v>43092</v>
      </c>
      <c r="B664" s="9">
        <v>43099</v>
      </c>
      <c r="C664" s="7" t="s">
        <v>52</v>
      </c>
      <c r="D664" s="7" t="s">
        <v>3176</v>
      </c>
      <c r="E664" s="7" t="s">
        <v>367</v>
      </c>
      <c r="F664" s="7" t="s">
        <v>79</v>
      </c>
      <c r="G664" s="7" t="s">
        <v>13</v>
      </c>
      <c r="H664" s="7" t="s">
        <v>3228</v>
      </c>
      <c r="I664" s="7">
        <v>27.46</v>
      </c>
      <c r="J664" s="7">
        <v>2</v>
      </c>
      <c r="K664" s="7">
        <v>0</v>
      </c>
      <c r="L664" s="15">
        <v>9.8856000000000002</v>
      </c>
      <c r="M664" s="19">
        <f t="shared" si="40"/>
        <v>2017</v>
      </c>
      <c r="N664" s="19">
        <f t="shared" si="41"/>
        <v>12</v>
      </c>
      <c r="O664" s="19">
        <f t="shared" si="42"/>
        <v>51</v>
      </c>
      <c r="P664" s="12">
        <f>'Furniture Label'!$B$6</f>
        <v>249479.0324058788</v>
      </c>
      <c r="Q664" s="12">
        <f>VLOOKUP(N664,'Furniture Label'!$E$1:$F$13,2,FALSE)</f>
        <v>90410.50069999996</v>
      </c>
      <c r="R664" s="12">
        <f>VLOOKUP(O664,'Furniture Label'!$H$1:$K$54,2,FALSE)</f>
        <v>22575.500999999993</v>
      </c>
      <c r="S664" s="34">
        <f>VLOOKUP(O664,'Furniture Label'!$H$1:$K$54,3,FALSE)</f>
        <v>215</v>
      </c>
      <c r="T664" s="34">
        <f>VLOOKUP(O664,'Furniture Label'!$H$1:$K$54,4,FALSE)</f>
        <v>30</v>
      </c>
      <c r="U664" s="49">
        <f t="shared" si="43"/>
        <v>342.62152631578942</v>
      </c>
    </row>
    <row r="665" spans="1:21" x14ac:dyDescent="0.45">
      <c r="A665" s="9">
        <v>43093</v>
      </c>
      <c r="B665" s="9">
        <v>43097</v>
      </c>
      <c r="C665" s="7" t="s">
        <v>9</v>
      </c>
      <c r="D665" s="7" t="s">
        <v>1097</v>
      </c>
      <c r="E665" s="7" t="s">
        <v>139</v>
      </c>
      <c r="F665" s="7" t="s">
        <v>79</v>
      </c>
      <c r="G665" s="7" t="s">
        <v>13</v>
      </c>
      <c r="H665" s="7" t="s">
        <v>3226</v>
      </c>
      <c r="I665" s="7">
        <v>271.76400000000001</v>
      </c>
      <c r="J665" s="7">
        <v>2</v>
      </c>
      <c r="K665" s="7">
        <v>0.1</v>
      </c>
      <c r="L665" s="15">
        <v>48.313600000000008</v>
      </c>
      <c r="M665" s="19">
        <f t="shared" si="40"/>
        <v>2017</v>
      </c>
      <c r="N665" s="19">
        <f t="shared" si="41"/>
        <v>12</v>
      </c>
      <c r="O665" s="19">
        <f t="shared" si="42"/>
        <v>52</v>
      </c>
      <c r="P665" s="12">
        <f>'Furniture Label'!$B$6</f>
        <v>249479.0324058788</v>
      </c>
      <c r="Q665" s="12">
        <f>VLOOKUP(N665,'Furniture Label'!$E$1:$F$13,2,FALSE)</f>
        <v>90410.50069999996</v>
      </c>
      <c r="R665" s="12">
        <f>VLOOKUP(O665,'Furniture Label'!$H$1:$K$54,2,FALSE)</f>
        <v>15447.442999999996</v>
      </c>
      <c r="S665" s="34">
        <f>VLOOKUP(O665,'Furniture Label'!$H$1:$K$54,3,FALSE)</f>
        <v>215</v>
      </c>
      <c r="T665" s="34">
        <f>VLOOKUP(O665,'Furniture Label'!$H$1:$K$54,4,FALSE)</f>
        <v>33</v>
      </c>
      <c r="U665" s="49">
        <f t="shared" si="43"/>
        <v>236.13299130434785</v>
      </c>
    </row>
    <row r="666" spans="1:21" x14ac:dyDescent="0.45">
      <c r="A666" s="9">
        <v>43093</v>
      </c>
      <c r="B666" s="9">
        <v>43098</v>
      </c>
      <c r="C666" s="7" t="s">
        <v>18</v>
      </c>
      <c r="D666" s="7" t="s">
        <v>197</v>
      </c>
      <c r="E666" s="7" t="s">
        <v>139</v>
      </c>
      <c r="F666" s="7" t="s">
        <v>79</v>
      </c>
      <c r="G666" s="7" t="s">
        <v>13</v>
      </c>
      <c r="H666" s="7" t="s">
        <v>3228</v>
      </c>
      <c r="I666" s="7">
        <v>37.93</v>
      </c>
      <c r="J666" s="7">
        <v>1</v>
      </c>
      <c r="K666" s="7">
        <v>0</v>
      </c>
      <c r="L666" s="15">
        <v>6.8273999999999972</v>
      </c>
      <c r="M666" s="19">
        <f t="shared" si="40"/>
        <v>2017</v>
      </c>
      <c r="N666" s="19">
        <f t="shared" si="41"/>
        <v>12</v>
      </c>
      <c r="O666" s="19">
        <f t="shared" si="42"/>
        <v>52</v>
      </c>
      <c r="P666" s="12">
        <f>'Furniture Label'!$B$6</f>
        <v>249479.0324058788</v>
      </c>
      <c r="Q666" s="12">
        <f>VLOOKUP(N666,'Furniture Label'!$E$1:$F$13,2,FALSE)</f>
        <v>90410.50069999996</v>
      </c>
      <c r="R666" s="12">
        <f>VLOOKUP(O666,'Furniture Label'!$H$1:$K$54,2,FALSE)</f>
        <v>15447.442999999996</v>
      </c>
      <c r="S666" s="34">
        <f>VLOOKUP(O666,'Furniture Label'!$H$1:$K$54,3,FALSE)</f>
        <v>215</v>
      </c>
      <c r="T666" s="34">
        <f>VLOOKUP(O666,'Furniture Label'!$H$1:$K$54,4,FALSE)</f>
        <v>33</v>
      </c>
      <c r="U666" s="49">
        <f t="shared" si="43"/>
        <v>236.13299130434785</v>
      </c>
    </row>
    <row r="667" spans="1:21" x14ac:dyDescent="0.45">
      <c r="A667" s="9">
        <v>43093</v>
      </c>
      <c r="B667" s="9">
        <v>43097</v>
      </c>
      <c r="C667" s="7" t="s">
        <v>9</v>
      </c>
      <c r="D667" s="7" t="s">
        <v>1862</v>
      </c>
      <c r="E667" s="7" t="s">
        <v>361</v>
      </c>
      <c r="F667" s="7" t="s">
        <v>12</v>
      </c>
      <c r="G667" s="7" t="s">
        <v>13</v>
      </c>
      <c r="H667" s="7" t="s">
        <v>3226</v>
      </c>
      <c r="I667" s="7">
        <v>232.88</v>
      </c>
      <c r="J667" s="7">
        <v>4</v>
      </c>
      <c r="K667" s="7">
        <v>0</v>
      </c>
      <c r="L667" s="15">
        <v>60.5488</v>
      </c>
      <c r="M667" s="19">
        <f t="shared" si="40"/>
        <v>2017</v>
      </c>
      <c r="N667" s="19">
        <f t="shared" si="41"/>
        <v>12</v>
      </c>
      <c r="O667" s="19">
        <f t="shared" si="42"/>
        <v>52</v>
      </c>
      <c r="P667" s="12">
        <f>'Furniture Label'!$B$6</f>
        <v>249479.0324058788</v>
      </c>
      <c r="Q667" s="12">
        <f>VLOOKUP(N667,'Furniture Label'!$E$1:$F$13,2,FALSE)</f>
        <v>90410.50069999996</v>
      </c>
      <c r="R667" s="12">
        <f>VLOOKUP(O667,'Furniture Label'!$H$1:$K$54,2,FALSE)</f>
        <v>15447.442999999996</v>
      </c>
      <c r="S667" s="34">
        <f>VLOOKUP(O667,'Furniture Label'!$H$1:$K$54,3,FALSE)</f>
        <v>215</v>
      </c>
      <c r="T667" s="34">
        <f>VLOOKUP(O667,'Furniture Label'!$H$1:$K$54,4,FALSE)</f>
        <v>33</v>
      </c>
      <c r="U667" s="49">
        <f t="shared" si="43"/>
        <v>236.13299130434785</v>
      </c>
    </row>
    <row r="668" spans="1:21" x14ac:dyDescent="0.45">
      <c r="A668" s="9">
        <v>43093</v>
      </c>
      <c r="B668" s="9">
        <v>43100</v>
      </c>
      <c r="C668" s="7" t="s">
        <v>52</v>
      </c>
      <c r="D668" s="7" t="s">
        <v>2954</v>
      </c>
      <c r="E668" s="7" t="s">
        <v>160</v>
      </c>
      <c r="F668" s="7" t="s">
        <v>21</v>
      </c>
      <c r="G668" s="7" t="s">
        <v>13</v>
      </c>
      <c r="H668" s="7" t="s">
        <v>3228</v>
      </c>
      <c r="I668" s="7">
        <v>8.5440000000000005</v>
      </c>
      <c r="J668" s="7">
        <v>4</v>
      </c>
      <c r="K668" s="7">
        <v>0.2</v>
      </c>
      <c r="L668" s="15">
        <v>1.9223999999999997</v>
      </c>
      <c r="M668" s="19">
        <f t="shared" si="40"/>
        <v>2017</v>
      </c>
      <c r="N668" s="19">
        <f t="shared" si="41"/>
        <v>12</v>
      </c>
      <c r="O668" s="19">
        <f t="shared" si="42"/>
        <v>52</v>
      </c>
      <c r="P668" s="12">
        <f>'Furniture Label'!$B$6</f>
        <v>249479.0324058788</v>
      </c>
      <c r="Q668" s="12">
        <f>VLOOKUP(N668,'Furniture Label'!$E$1:$F$13,2,FALSE)</f>
        <v>90410.50069999996</v>
      </c>
      <c r="R668" s="12">
        <f>VLOOKUP(O668,'Furniture Label'!$H$1:$K$54,2,FALSE)</f>
        <v>15447.442999999996</v>
      </c>
      <c r="S668" s="34">
        <f>VLOOKUP(O668,'Furniture Label'!$H$1:$K$54,3,FALSE)</f>
        <v>215</v>
      </c>
      <c r="T668" s="34">
        <f>VLOOKUP(O668,'Furniture Label'!$H$1:$K$54,4,FALSE)</f>
        <v>33</v>
      </c>
      <c r="U668" s="49">
        <f t="shared" si="43"/>
        <v>236.13299130434785</v>
      </c>
    </row>
    <row r="669" spans="1:21" x14ac:dyDescent="0.45">
      <c r="A669" s="9">
        <v>43093</v>
      </c>
      <c r="B669" s="9">
        <v>43100</v>
      </c>
      <c r="C669" s="7" t="s">
        <v>52</v>
      </c>
      <c r="D669" s="7" t="s">
        <v>2954</v>
      </c>
      <c r="E669" s="7" t="s">
        <v>160</v>
      </c>
      <c r="F669" s="7" t="s">
        <v>21</v>
      </c>
      <c r="G669" s="7" t="s">
        <v>13</v>
      </c>
      <c r="H669" s="7" t="s">
        <v>3226</v>
      </c>
      <c r="I669" s="7">
        <v>842.37600000000009</v>
      </c>
      <c r="J669" s="7">
        <v>3</v>
      </c>
      <c r="K669" s="7">
        <v>0.2</v>
      </c>
      <c r="L669" s="15">
        <v>105.29699999999988</v>
      </c>
      <c r="M669" s="19">
        <f t="shared" si="40"/>
        <v>2017</v>
      </c>
      <c r="N669" s="19">
        <f t="shared" si="41"/>
        <v>12</v>
      </c>
      <c r="O669" s="19">
        <f t="shared" si="42"/>
        <v>52</v>
      </c>
      <c r="P669" s="12">
        <f>'Furniture Label'!$B$6</f>
        <v>249479.0324058788</v>
      </c>
      <c r="Q669" s="12">
        <f>VLOOKUP(N669,'Furniture Label'!$E$1:$F$13,2,FALSE)</f>
        <v>90410.50069999996</v>
      </c>
      <c r="R669" s="12">
        <f>VLOOKUP(O669,'Furniture Label'!$H$1:$K$54,2,FALSE)</f>
        <v>15447.442999999996</v>
      </c>
      <c r="S669" s="34">
        <f>VLOOKUP(O669,'Furniture Label'!$H$1:$K$54,3,FALSE)</f>
        <v>215</v>
      </c>
      <c r="T669" s="34">
        <f>VLOOKUP(O669,'Furniture Label'!$H$1:$K$54,4,FALSE)</f>
        <v>33</v>
      </c>
      <c r="U669" s="49">
        <f t="shared" si="43"/>
        <v>236.13299130434785</v>
      </c>
    </row>
    <row r="670" spans="1:21" x14ac:dyDescent="0.45">
      <c r="A670" s="9">
        <v>43094</v>
      </c>
      <c r="B670" s="9">
        <v>43099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3228</v>
      </c>
      <c r="I670" s="7">
        <v>41.96</v>
      </c>
      <c r="J670" s="7">
        <v>2</v>
      </c>
      <c r="K670" s="7">
        <v>0</v>
      </c>
      <c r="L670" s="15">
        <v>10.909600000000001</v>
      </c>
      <c r="M670" s="19">
        <f t="shared" si="40"/>
        <v>2017</v>
      </c>
      <c r="N670" s="19">
        <f t="shared" si="41"/>
        <v>12</v>
      </c>
      <c r="O670" s="19">
        <f t="shared" si="42"/>
        <v>52</v>
      </c>
      <c r="P670" s="12">
        <f>'Furniture Label'!$B$6</f>
        <v>249479.0324058788</v>
      </c>
      <c r="Q670" s="12">
        <f>VLOOKUP(N670,'Furniture Label'!$E$1:$F$13,2,FALSE)</f>
        <v>90410.50069999996</v>
      </c>
      <c r="R670" s="12">
        <f>VLOOKUP(O670,'Furniture Label'!$H$1:$K$54,2,FALSE)</f>
        <v>15447.442999999996</v>
      </c>
      <c r="S670" s="34">
        <f>VLOOKUP(O670,'Furniture Label'!$H$1:$K$54,3,FALSE)</f>
        <v>215</v>
      </c>
      <c r="T670" s="34">
        <f>VLOOKUP(O670,'Furniture Label'!$H$1:$K$54,4,FALSE)</f>
        <v>33</v>
      </c>
      <c r="U670" s="49">
        <f t="shared" si="43"/>
        <v>236.13299130434785</v>
      </c>
    </row>
    <row r="671" spans="1:21" x14ac:dyDescent="0.45">
      <c r="A671" s="9">
        <v>43094</v>
      </c>
      <c r="B671" s="9">
        <v>43098</v>
      </c>
      <c r="C671" s="7" t="s">
        <v>9</v>
      </c>
      <c r="D671" s="7" t="s">
        <v>138</v>
      </c>
      <c r="E671" s="7" t="s">
        <v>139</v>
      </c>
      <c r="F671" s="7" t="s">
        <v>79</v>
      </c>
      <c r="G671" s="7" t="s">
        <v>13</v>
      </c>
      <c r="H671" s="7" t="s">
        <v>14</v>
      </c>
      <c r="I671" s="7">
        <v>191.98400000000001</v>
      </c>
      <c r="J671" s="7">
        <v>2</v>
      </c>
      <c r="K671" s="7">
        <v>0.2</v>
      </c>
      <c r="L671" s="15">
        <v>4.7995999999999768</v>
      </c>
      <c r="M671" s="19">
        <f t="shared" si="40"/>
        <v>2017</v>
      </c>
      <c r="N671" s="19">
        <f t="shared" si="41"/>
        <v>12</v>
      </c>
      <c r="O671" s="19">
        <f t="shared" si="42"/>
        <v>52</v>
      </c>
      <c r="P671" s="12">
        <f>'Furniture Label'!$B$6</f>
        <v>249479.0324058788</v>
      </c>
      <c r="Q671" s="12">
        <f>VLOOKUP(N671,'Furniture Label'!$E$1:$F$13,2,FALSE)</f>
        <v>90410.50069999996</v>
      </c>
      <c r="R671" s="12">
        <f>VLOOKUP(O671,'Furniture Label'!$H$1:$K$54,2,FALSE)</f>
        <v>15447.442999999996</v>
      </c>
      <c r="S671" s="34">
        <f>VLOOKUP(O671,'Furniture Label'!$H$1:$K$54,3,FALSE)</f>
        <v>215</v>
      </c>
      <c r="T671" s="34">
        <f>VLOOKUP(O671,'Furniture Label'!$H$1:$K$54,4,FALSE)</f>
        <v>33</v>
      </c>
      <c r="U671" s="49">
        <f t="shared" si="43"/>
        <v>236.13299130434785</v>
      </c>
    </row>
    <row r="672" spans="1:21" x14ac:dyDescent="0.45">
      <c r="A672" s="9">
        <v>43094</v>
      </c>
      <c r="B672" s="9">
        <v>43097</v>
      </c>
      <c r="C672" s="7" t="s">
        <v>9</v>
      </c>
      <c r="D672" s="7" t="s">
        <v>707</v>
      </c>
      <c r="E672" s="7" t="s">
        <v>11</v>
      </c>
      <c r="F672" s="7" t="s">
        <v>12</v>
      </c>
      <c r="G672" s="7" t="s">
        <v>13</v>
      </c>
      <c r="H672" s="7" t="s">
        <v>3226</v>
      </c>
      <c r="I672" s="7">
        <v>304.45</v>
      </c>
      <c r="J672" s="7">
        <v>5</v>
      </c>
      <c r="K672" s="7">
        <v>0</v>
      </c>
      <c r="L672" s="15">
        <v>76.112499999999983</v>
      </c>
      <c r="M672" s="19">
        <f t="shared" si="40"/>
        <v>2017</v>
      </c>
      <c r="N672" s="19">
        <f t="shared" si="41"/>
        <v>12</v>
      </c>
      <c r="O672" s="19">
        <f t="shared" si="42"/>
        <v>52</v>
      </c>
      <c r="P672" s="12">
        <f>'Furniture Label'!$B$6</f>
        <v>249479.0324058788</v>
      </c>
      <c r="Q672" s="12">
        <f>VLOOKUP(N672,'Furniture Label'!$E$1:$F$13,2,FALSE)</f>
        <v>90410.50069999996</v>
      </c>
      <c r="R672" s="12">
        <f>VLOOKUP(O672,'Furniture Label'!$H$1:$K$54,2,FALSE)</f>
        <v>15447.442999999996</v>
      </c>
      <c r="S672" s="34">
        <f>VLOOKUP(O672,'Furniture Label'!$H$1:$K$54,3,FALSE)</f>
        <v>215</v>
      </c>
      <c r="T672" s="34">
        <f>VLOOKUP(O672,'Furniture Label'!$H$1:$K$54,4,FALSE)</f>
        <v>33</v>
      </c>
      <c r="U672" s="49">
        <f t="shared" si="43"/>
        <v>236.13299130434785</v>
      </c>
    </row>
    <row r="673" spans="1:21" x14ac:dyDescent="0.45">
      <c r="A673" s="9">
        <v>43094</v>
      </c>
      <c r="B673" s="9">
        <v>43099</v>
      </c>
      <c r="C673" s="7" t="s">
        <v>9</v>
      </c>
      <c r="D673" s="7" t="s">
        <v>366</v>
      </c>
      <c r="E673" s="7" t="s">
        <v>249</v>
      </c>
      <c r="F673" s="7" t="s">
        <v>79</v>
      </c>
      <c r="G673" s="7" t="s">
        <v>13</v>
      </c>
      <c r="H673" s="7" t="s">
        <v>29</v>
      </c>
      <c r="I673" s="7">
        <v>273.06</v>
      </c>
      <c r="J673" s="7">
        <v>2</v>
      </c>
      <c r="K673" s="7">
        <v>0.4</v>
      </c>
      <c r="L673" s="15">
        <v>-104.67300000000006</v>
      </c>
      <c r="M673" s="19">
        <f t="shared" si="40"/>
        <v>2017</v>
      </c>
      <c r="N673" s="19">
        <f t="shared" si="41"/>
        <v>12</v>
      </c>
      <c r="O673" s="19">
        <f t="shared" si="42"/>
        <v>52</v>
      </c>
      <c r="P673" s="12">
        <f>'Furniture Label'!$B$6</f>
        <v>249479.0324058788</v>
      </c>
      <c r="Q673" s="12">
        <f>VLOOKUP(N673,'Furniture Label'!$E$1:$F$13,2,FALSE)</f>
        <v>90410.50069999996</v>
      </c>
      <c r="R673" s="12">
        <f>VLOOKUP(O673,'Furniture Label'!$H$1:$K$54,2,FALSE)</f>
        <v>15447.442999999996</v>
      </c>
      <c r="S673" s="34">
        <f>VLOOKUP(O673,'Furniture Label'!$H$1:$K$54,3,FALSE)</f>
        <v>215</v>
      </c>
      <c r="T673" s="34">
        <f>VLOOKUP(O673,'Furniture Label'!$H$1:$K$54,4,FALSE)</f>
        <v>33</v>
      </c>
      <c r="U673" s="49">
        <f t="shared" si="43"/>
        <v>236.13299130434785</v>
      </c>
    </row>
    <row r="674" spans="1:21" x14ac:dyDescent="0.45">
      <c r="A674" s="9">
        <v>43094</v>
      </c>
      <c r="B674" s="9">
        <v>43097</v>
      </c>
      <c r="C674" s="7" t="s">
        <v>9</v>
      </c>
      <c r="D674" s="7" t="s">
        <v>1091</v>
      </c>
      <c r="E674" s="7" t="s">
        <v>28</v>
      </c>
      <c r="F674" s="7" t="s">
        <v>12</v>
      </c>
      <c r="G674" s="7" t="s">
        <v>13</v>
      </c>
      <c r="H674" s="7" t="s">
        <v>3228</v>
      </c>
      <c r="I674" s="7">
        <v>21</v>
      </c>
      <c r="J674" s="7">
        <v>3</v>
      </c>
      <c r="K674" s="7">
        <v>0.2</v>
      </c>
      <c r="L674" s="15">
        <v>5.7750000000000021</v>
      </c>
      <c r="M674" s="19">
        <f t="shared" si="40"/>
        <v>2017</v>
      </c>
      <c r="N674" s="19">
        <f t="shared" si="41"/>
        <v>12</v>
      </c>
      <c r="O674" s="19">
        <f t="shared" si="42"/>
        <v>52</v>
      </c>
      <c r="P674" s="12">
        <f>'Furniture Label'!$B$6</f>
        <v>249479.0324058788</v>
      </c>
      <c r="Q674" s="12">
        <f>VLOOKUP(N674,'Furniture Label'!$E$1:$F$13,2,FALSE)</f>
        <v>90410.50069999996</v>
      </c>
      <c r="R674" s="12">
        <f>VLOOKUP(O674,'Furniture Label'!$H$1:$K$54,2,FALSE)</f>
        <v>15447.442999999996</v>
      </c>
      <c r="S674" s="34">
        <f>VLOOKUP(O674,'Furniture Label'!$H$1:$K$54,3,FALSE)</f>
        <v>215</v>
      </c>
      <c r="T674" s="34">
        <f>VLOOKUP(O674,'Furniture Label'!$H$1:$K$54,4,FALSE)</f>
        <v>33</v>
      </c>
      <c r="U674" s="49">
        <f t="shared" si="43"/>
        <v>236.13299130434785</v>
      </c>
    </row>
    <row r="675" spans="1:21" x14ac:dyDescent="0.45">
      <c r="A675" s="9">
        <v>43097</v>
      </c>
      <c r="B675" s="9">
        <v>43101</v>
      </c>
      <c r="C675" s="7" t="s">
        <v>9</v>
      </c>
      <c r="D675" s="7" t="s">
        <v>1311</v>
      </c>
      <c r="E675" s="7" t="s">
        <v>54</v>
      </c>
      <c r="F675" s="7" t="s">
        <v>55</v>
      </c>
      <c r="G675" s="7" t="s">
        <v>13</v>
      </c>
      <c r="H675" s="7" t="s">
        <v>14</v>
      </c>
      <c r="I675" s="7">
        <v>78.852799999999988</v>
      </c>
      <c r="J675" s="7">
        <v>2</v>
      </c>
      <c r="K675" s="7">
        <v>0.32</v>
      </c>
      <c r="L675" s="15">
        <v>-11.595999999999997</v>
      </c>
      <c r="M675" s="19">
        <f t="shared" si="40"/>
        <v>2017</v>
      </c>
      <c r="N675" s="19">
        <f t="shared" si="41"/>
        <v>12</v>
      </c>
      <c r="O675" s="19">
        <f t="shared" si="42"/>
        <v>52</v>
      </c>
      <c r="P675" s="12">
        <f>'Furniture Label'!$B$6</f>
        <v>249479.0324058788</v>
      </c>
      <c r="Q675" s="12">
        <f>VLOOKUP(N675,'Furniture Label'!$E$1:$F$13,2,FALSE)</f>
        <v>90410.50069999996</v>
      </c>
      <c r="R675" s="12">
        <f>VLOOKUP(O675,'Furniture Label'!$H$1:$K$54,2,FALSE)</f>
        <v>15447.442999999996</v>
      </c>
      <c r="S675" s="34">
        <f>VLOOKUP(O675,'Furniture Label'!$H$1:$K$54,3,FALSE)</f>
        <v>215</v>
      </c>
      <c r="T675" s="34">
        <f>VLOOKUP(O675,'Furniture Label'!$H$1:$K$54,4,FALSE)</f>
        <v>33</v>
      </c>
      <c r="U675" s="49">
        <f t="shared" si="43"/>
        <v>236.13299130434785</v>
      </c>
    </row>
    <row r="676" spans="1:21" x14ac:dyDescent="0.45">
      <c r="A676" s="9">
        <v>43097</v>
      </c>
      <c r="B676" s="9">
        <v>43102</v>
      </c>
      <c r="C676" s="7" t="s">
        <v>18</v>
      </c>
      <c r="D676" s="7" t="s">
        <v>48</v>
      </c>
      <c r="E676" s="7" t="s">
        <v>49</v>
      </c>
      <c r="F676" s="7" t="s">
        <v>21</v>
      </c>
      <c r="G676" s="7" t="s">
        <v>13</v>
      </c>
      <c r="H676" s="7" t="s">
        <v>3228</v>
      </c>
      <c r="I676" s="7">
        <v>7.4</v>
      </c>
      <c r="J676" s="7">
        <v>2</v>
      </c>
      <c r="K676" s="7">
        <v>0</v>
      </c>
      <c r="L676" s="15">
        <v>3.0340000000000007</v>
      </c>
      <c r="M676" s="19">
        <f t="shared" si="40"/>
        <v>2017</v>
      </c>
      <c r="N676" s="19">
        <f t="shared" si="41"/>
        <v>12</v>
      </c>
      <c r="O676" s="19">
        <f t="shared" si="42"/>
        <v>52</v>
      </c>
      <c r="P676" s="12">
        <f>'Furniture Label'!$B$6</f>
        <v>249479.0324058788</v>
      </c>
      <c r="Q676" s="12">
        <f>VLOOKUP(N676,'Furniture Label'!$E$1:$F$13,2,FALSE)</f>
        <v>90410.50069999996</v>
      </c>
      <c r="R676" s="12">
        <f>VLOOKUP(O676,'Furniture Label'!$H$1:$K$54,2,FALSE)</f>
        <v>15447.442999999996</v>
      </c>
      <c r="S676" s="34">
        <f>VLOOKUP(O676,'Furniture Label'!$H$1:$K$54,3,FALSE)</f>
        <v>215</v>
      </c>
      <c r="T676" s="34">
        <f>VLOOKUP(O676,'Furniture Label'!$H$1:$K$54,4,FALSE)</f>
        <v>33</v>
      </c>
      <c r="U676" s="49">
        <f t="shared" si="43"/>
        <v>236.13299130434785</v>
      </c>
    </row>
    <row r="677" spans="1:21" x14ac:dyDescent="0.45">
      <c r="A677" s="9">
        <v>43097</v>
      </c>
      <c r="B677" s="9">
        <v>43100</v>
      </c>
      <c r="C677" s="7" t="s">
        <v>18</v>
      </c>
      <c r="D677" s="7" t="s">
        <v>571</v>
      </c>
      <c r="E677" s="7" t="s">
        <v>20</v>
      </c>
      <c r="F677" s="7" t="s">
        <v>21</v>
      </c>
      <c r="G677" s="7" t="s">
        <v>13</v>
      </c>
      <c r="H677" s="7" t="s">
        <v>3226</v>
      </c>
      <c r="I677" s="7">
        <v>340.70400000000006</v>
      </c>
      <c r="J677" s="7">
        <v>6</v>
      </c>
      <c r="K677" s="7">
        <v>0.2</v>
      </c>
      <c r="L677" s="15">
        <v>-34.070400000000006</v>
      </c>
      <c r="M677" s="19">
        <f t="shared" si="40"/>
        <v>2017</v>
      </c>
      <c r="N677" s="19">
        <f t="shared" si="41"/>
        <v>12</v>
      </c>
      <c r="O677" s="19">
        <f t="shared" si="42"/>
        <v>52</v>
      </c>
      <c r="P677" s="12">
        <f>'Furniture Label'!$B$6</f>
        <v>249479.0324058788</v>
      </c>
      <c r="Q677" s="12">
        <f>VLOOKUP(N677,'Furniture Label'!$E$1:$F$13,2,FALSE)</f>
        <v>90410.50069999996</v>
      </c>
      <c r="R677" s="12">
        <f>VLOOKUP(O677,'Furniture Label'!$H$1:$K$54,2,FALSE)</f>
        <v>15447.442999999996</v>
      </c>
      <c r="S677" s="34">
        <f>VLOOKUP(O677,'Furniture Label'!$H$1:$K$54,3,FALSE)</f>
        <v>215</v>
      </c>
      <c r="T677" s="34">
        <f>VLOOKUP(O677,'Furniture Label'!$H$1:$K$54,4,FALSE)</f>
        <v>33</v>
      </c>
      <c r="U677" s="49">
        <f t="shared" si="43"/>
        <v>236.13299130434785</v>
      </c>
    </row>
    <row r="678" spans="1:21" x14ac:dyDescent="0.45">
      <c r="A678" s="9">
        <v>43097</v>
      </c>
      <c r="B678" s="9">
        <v>43101</v>
      </c>
      <c r="C678" s="7" t="s">
        <v>18</v>
      </c>
      <c r="D678" s="7" t="s">
        <v>670</v>
      </c>
      <c r="E678" s="7" t="s">
        <v>110</v>
      </c>
      <c r="F678" s="7" t="s">
        <v>55</v>
      </c>
      <c r="G678" s="7" t="s">
        <v>13</v>
      </c>
      <c r="H678" s="7" t="s">
        <v>3228</v>
      </c>
      <c r="I678" s="7">
        <v>7.968</v>
      </c>
      <c r="J678" s="7">
        <v>3</v>
      </c>
      <c r="K678" s="7">
        <v>0.6</v>
      </c>
      <c r="L678" s="15">
        <v>-2.3903999999999996</v>
      </c>
      <c r="M678" s="19">
        <f t="shared" si="40"/>
        <v>2017</v>
      </c>
      <c r="N678" s="19">
        <f t="shared" si="41"/>
        <v>12</v>
      </c>
      <c r="O678" s="19">
        <f t="shared" si="42"/>
        <v>52</v>
      </c>
      <c r="P678" s="12">
        <f>'Furniture Label'!$B$6</f>
        <v>249479.0324058788</v>
      </c>
      <c r="Q678" s="12">
        <f>VLOOKUP(N678,'Furniture Label'!$E$1:$F$13,2,FALSE)</f>
        <v>90410.50069999996</v>
      </c>
      <c r="R678" s="12">
        <f>VLOOKUP(O678,'Furniture Label'!$H$1:$K$54,2,FALSE)</f>
        <v>15447.442999999996</v>
      </c>
      <c r="S678" s="34">
        <f>VLOOKUP(O678,'Furniture Label'!$H$1:$K$54,3,FALSE)</f>
        <v>215</v>
      </c>
      <c r="T678" s="34">
        <f>VLOOKUP(O678,'Furniture Label'!$H$1:$K$54,4,FALSE)</f>
        <v>33</v>
      </c>
      <c r="U678" s="49">
        <f t="shared" si="43"/>
        <v>236.13299130434785</v>
      </c>
    </row>
    <row r="679" spans="1:21" x14ac:dyDescent="0.45">
      <c r="A679" s="9">
        <v>43097</v>
      </c>
      <c r="B679" s="9">
        <v>43101</v>
      </c>
      <c r="C679" s="7" t="s">
        <v>18</v>
      </c>
      <c r="D679" s="7" t="s">
        <v>670</v>
      </c>
      <c r="E679" s="7" t="s">
        <v>110</v>
      </c>
      <c r="F679" s="7" t="s">
        <v>55</v>
      </c>
      <c r="G679" s="7" t="s">
        <v>13</v>
      </c>
      <c r="H679" s="7" t="s">
        <v>3226</v>
      </c>
      <c r="I679" s="7">
        <v>113.372</v>
      </c>
      <c r="J679" s="7">
        <v>2</v>
      </c>
      <c r="K679" s="7">
        <v>0.3</v>
      </c>
      <c r="L679" s="15">
        <v>-3.2391999999999896</v>
      </c>
      <c r="M679" s="19">
        <f t="shared" ref="M679:M687" si="44">YEAR(A679)</f>
        <v>2017</v>
      </c>
      <c r="N679" s="19">
        <f t="shared" si="41"/>
        <v>12</v>
      </c>
      <c r="O679" s="19">
        <f t="shared" si="42"/>
        <v>52</v>
      </c>
      <c r="P679" s="12">
        <f>'Furniture Label'!$B$6</f>
        <v>249479.0324058788</v>
      </c>
      <c r="Q679" s="12">
        <f>VLOOKUP(N679,'Furniture Label'!$E$1:$F$13,2,FALSE)</f>
        <v>90410.50069999996</v>
      </c>
      <c r="R679" s="12">
        <f>VLOOKUP(O679,'Furniture Label'!$H$1:$K$54,2,FALSE)</f>
        <v>15447.442999999996</v>
      </c>
      <c r="S679" s="34">
        <f>VLOOKUP(O679,'Furniture Label'!$H$1:$K$54,3,FALSE)</f>
        <v>215</v>
      </c>
      <c r="T679" s="34">
        <f>VLOOKUP(O679,'Furniture Label'!$H$1:$K$54,4,FALSE)</f>
        <v>33</v>
      </c>
      <c r="U679" s="49">
        <f t="shared" si="43"/>
        <v>236.13299130434785</v>
      </c>
    </row>
    <row r="680" spans="1:21" x14ac:dyDescent="0.45">
      <c r="A680" s="9">
        <v>43097</v>
      </c>
      <c r="B680" s="9">
        <v>43101</v>
      </c>
      <c r="C680" s="7" t="s">
        <v>18</v>
      </c>
      <c r="D680" s="7" t="s">
        <v>670</v>
      </c>
      <c r="E680" s="7" t="s">
        <v>110</v>
      </c>
      <c r="F680" s="7" t="s">
        <v>55</v>
      </c>
      <c r="G680" s="7" t="s">
        <v>13</v>
      </c>
      <c r="H680" s="7" t="s">
        <v>3228</v>
      </c>
      <c r="I680" s="7">
        <v>2.9600000000000004</v>
      </c>
      <c r="J680" s="7">
        <v>2</v>
      </c>
      <c r="K680" s="7">
        <v>0.6</v>
      </c>
      <c r="L680" s="15">
        <v>-1.4059999999999997</v>
      </c>
      <c r="M680" s="19">
        <f t="shared" si="44"/>
        <v>2017</v>
      </c>
      <c r="N680" s="19">
        <f t="shared" si="41"/>
        <v>12</v>
      </c>
      <c r="O680" s="19">
        <f t="shared" si="42"/>
        <v>52</v>
      </c>
      <c r="P680" s="12">
        <f>'Furniture Label'!$B$6</f>
        <v>249479.0324058788</v>
      </c>
      <c r="Q680" s="12">
        <f>VLOOKUP(N680,'Furniture Label'!$E$1:$F$13,2,FALSE)</f>
        <v>90410.50069999996</v>
      </c>
      <c r="R680" s="12">
        <f>VLOOKUP(O680,'Furniture Label'!$H$1:$K$54,2,FALSE)</f>
        <v>15447.442999999996</v>
      </c>
      <c r="S680" s="34">
        <f>VLOOKUP(O680,'Furniture Label'!$H$1:$K$54,3,FALSE)</f>
        <v>215</v>
      </c>
      <c r="T680" s="34">
        <f>VLOOKUP(O680,'Furniture Label'!$H$1:$K$54,4,FALSE)</f>
        <v>33</v>
      </c>
      <c r="U680" s="49">
        <f t="shared" si="43"/>
        <v>236.13299130434785</v>
      </c>
    </row>
    <row r="681" spans="1:21" x14ac:dyDescent="0.45">
      <c r="A681" s="9">
        <v>43098</v>
      </c>
      <c r="B681" s="9">
        <v>43102</v>
      </c>
      <c r="C681" s="7" t="s">
        <v>9</v>
      </c>
      <c r="D681" s="7" t="s">
        <v>19</v>
      </c>
      <c r="E681" s="7" t="s">
        <v>20</v>
      </c>
      <c r="F681" s="7" t="s">
        <v>21</v>
      </c>
      <c r="G681" s="7" t="s">
        <v>13</v>
      </c>
      <c r="H681" s="7" t="s">
        <v>3226</v>
      </c>
      <c r="I681" s="7">
        <v>393.56799999999998</v>
      </c>
      <c r="J681" s="7">
        <v>4</v>
      </c>
      <c r="K681" s="7">
        <v>0.2</v>
      </c>
      <c r="L681" s="15">
        <v>-44.276400000000024</v>
      </c>
      <c r="M681" s="19">
        <f t="shared" si="44"/>
        <v>2017</v>
      </c>
      <c r="N681" s="19">
        <f t="shared" si="41"/>
        <v>12</v>
      </c>
      <c r="O681" s="19">
        <f t="shared" si="42"/>
        <v>52</v>
      </c>
      <c r="P681" s="12">
        <f>'Furniture Label'!$B$6</f>
        <v>249479.0324058788</v>
      </c>
      <c r="Q681" s="12">
        <f>VLOOKUP(N681,'Furniture Label'!$E$1:$F$13,2,FALSE)</f>
        <v>90410.50069999996</v>
      </c>
      <c r="R681" s="12">
        <f>VLOOKUP(O681,'Furniture Label'!$H$1:$K$54,2,FALSE)</f>
        <v>15447.442999999996</v>
      </c>
      <c r="S681" s="34">
        <f>VLOOKUP(O681,'Furniture Label'!$H$1:$K$54,3,FALSE)</f>
        <v>215</v>
      </c>
      <c r="T681" s="34">
        <f>VLOOKUP(O681,'Furniture Label'!$H$1:$K$54,4,FALSE)</f>
        <v>33</v>
      </c>
      <c r="U681" s="49">
        <f t="shared" si="43"/>
        <v>236.13299130434785</v>
      </c>
    </row>
    <row r="682" spans="1:21" x14ac:dyDescent="0.45">
      <c r="A682" s="9">
        <v>43098</v>
      </c>
      <c r="B682" s="9">
        <v>43105</v>
      </c>
      <c r="C682" s="7" t="s">
        <v>18</v>
      </c>
      <c r="D682" s="7" t="s">
        <v>889</v>
      </c>
      <c r="E682" s="7" t="s">
        <v>20</v>
      </c>
      <c r="F682" s="7" t="s">
        <v>21</v>
      </c>
      <c r="G682" s="7" t="s">
        <v>13</v>
      </c>
      <c r="H682" s="7" t="s">
        <v>3228</v>
      </c>
      <c r="I682" s="7">
        <v>101.12</v>
      </c>
      <c r="J682" s="7">
        <v>8</v>
      </c>
      <c r="K682" s="7">
        <v>0</v>
      </c>
      <c r="L682" s="15">
        <v>37.414400000000001</v>
      </c>
      <c r="M682" s="19">
        <f t="shared" si="44"/>
        <v>2017</v>
      </c>
      <c r="N682" s="19">
        <f t="shared" si="41"/>
        <v>12</v>
      </c>
      <c r="O682" s="19">
        <f t="shared" si="42"/>
        <v>52</v>
      </c>
      <c r="P682" s="12">
        <f>'Furniture Label'!$B$6</f>
        <v>249479.0324058788</v>
      </c>
      <c r="Q682" s="12">
        <f>VLOOKUP(N682,'Furniture Label'!$E$1:$F$13,2,FALSE)</f>
        <v>90410.50069999996</v>
      </c>
      <c r="R682" s="12">
        <f>VLOOKUP(O682,'Furniture Label'!$H$1:$K$54,2,FALSE)</f>
        <v>15447.442999999996</v>
      </c>
      <c r="S682" s="34">
        <f>VLOOKUP(O682,'Furniture Label'!$H$1:$K$54,3,FALSE)</f>
        <v>215</v>
      </c>
      <c r="T682" s="34">
        <f>VLOOKUP(O682,'Furniture Label'!$H$1:$K$54,4,FALSE)</f>
        <v>33</v>
      </c>
      <c r="U682" s="49">
        <f t="shared" si="43"/>
        <v>236.13299130434785</v>
      </c>
    </row>
    <row r="683" spans="1:21" x14ac:dyDescent="0.45">
      <c r="A683" s="9">
        <v>43098</v>
      </c>
      <c r="B683" s="9">
        <v>43102</v>
      </c>
      <c r="C683" s="7" t="s">
        <v>9</v>
      </c>
      <c r="D683" s="7" t="s">
        <v>1179</v>
      </c>
      <c r="E683" s="7" t="s">
        <v>49</v>
      </c>
      <c r="F683" s="7" t="s">
        <v>21</v>
      </c>
      <c r="G683" s="7" t="s">
        <v>13</v>
      </c>
      <c r="H683" s="7" t="s">
        <v>3228</v>
      </c>
      <c r="I683" s="7">
        <v>68.459999999999994</v>
      </c>
      <c r="J683" s="7">
        <v>2</v>
      </c>
      <c r="K683" s="7">
        <v>0</v>
      </c>
      <c r="L683" s="15">
        <v>20.537999999999997</v>
      </c>
      <c r="M683" s="19">
        <f t="shared" si="44"/>
        <v>2017</v>
      </c>
      <c r="N683" s="19">
        <f t="shared" si="41"/>
        <v>12</v>
      </c>
      <c r="O683" s="19">
        <f t="shared" si="42"/>
        <v>52</v>
      </c>
      <c r="P683" s="12">
        <f>'Furniture Label'!$B$6</f>
        <v>249479.0324058788</v>
      </c>
      <c r="Q683" s="12">
        <f>VLOOKUP(N683,'Furniture Label'!$E$1:$F$13,2,FALSE)</f>
        <v>90410.50069999996</v>
      </c>
      <c r="R683" s="12">
        <f>VLOOKUP(O683,'Furniture Label'!$H$1:$K$54,2,FALSE)</f>
        <v>15447.442999999996</v>
      </c>
      <c r="S683" s="34">
        <f>VLOOKUP(O683,'Furniture Label'!$H$1:$K$54,3,FALSE)</f>
        <v>215</v>
      </c>
      <c r="T683" s="34">
        <f>VLOOKUP(O683,'Furniture Label'!$H$1:$K$54,4,FALSE)</f>
        <v>33</v>
      </c>
      <c r="U683" s="49">
        <f t="shared" si="43"/>
        <v>236.13299130434785</v>
      </c>
    </row>
    <row r="684" spans="1:21" x14ac:dyDescent="0.45">
      <c r="A684" s="9">
        <v>43098</v>
      </c>
      <c r="B684" s="9">
        <v>43101</v>
      </c>
      <c r="C684" s="7" t="s">
        <v>9</v>
      </c>
      <c r="D684" s="7" t="s">
        <v>707</v>
      </c>
      <c r="E684" s="7" t="s">
        <v>11</v>
      </c>
      <c r="F684" s="7" t="s">
        <v>12</v>
      </c>
      <c r="G684" s="7" t="s">
        <v>13</v>
      </c>
      <c r="H684" s="7" t="s">
        <v>3226</v>
      </c>
      <c r="I684" s="7">
        <v>1207.8399999999999</v>
      </c>
      <c r="J684" s="7">
        <v>8</v>
      </c>
      <c r="K684" s="7">
        <v>0</v>
      </c>
      <c r="L684" s="15">
        <v>314.03840000000002</v>
      </c>
      <c r="M684" s="19">
        <f t="shared" si="44"/>
        <v>2017</v>
      </c>
      <c r="N684" s="19">
        <f t="shared" si="41"/>
        <v>12</v>
      </c>
      <c r="O684" s="19">
        <f t="shared" si="42"/>
        <v>52</v>
      </c>
      <c r="P684" s="12">
        <f>'Furniture Label'!$B$6</f>
        <v>249479.0324058788</v>
      </c>
      <c r="Q684" s="12">
        <f>VLOOKUP(N684,'Furniture Label'!$E$1:$F$13,2,FALSE)</f>
        <v>90410.50069999996</v>
      </c>
      <c r="R684" s="12">
        <f>VLOOKUP(O684,'Furniture Label'!$H$1:$K$54,2,FALSE)</f>
        <v>15447.442999999996</v>
      </c>
      <c r="S684" s="34">
        <f>VLOOKUP(O684,'Furniture Label'!$H$1:$K$54,3,FALSE)</f>
        <v>215</v>
      </c>
      <c r="T684" s="34">
        <f>VLOOKUP(O684,'Furniture Label'!$H$1:$K$54,4,FALSE)</f>
        <v>33</v>
      </c>
      <c r="U684" s="49">
        <f t="shared" si="43"/>
        <v>236.13299130434785</v>
      </c>
    </row>
    <row r="685" spans="1:21" x14ac:dyDescent="0.45">
      <c r="A685" s="9">
        <v>43098</v>
      </c>
      <c r="B685" s="9">
        <v>43101</v>
      </c>
      <c r="C685" s="7" t="s">
        <v>9</v>
      </c>
      <c r="D685" s="7" t="s">
        <v>707</v>
      </c>
      <c r="E685" s="7" t="s">
        <v>11</v>
      </c>
      <c r="F685" s="7" t="s">
        <v>12</v>
      </c>
      <c r="G685" s="7" t="s">
        <v>13</v>
      </c>
      <c r="H685" s="7" t="s">
        <v>3226</v>
      </c>
      <c r="I685" s="7">
        <v>300.98</v>
      </c>
      <c r="J685" s="7">
        <v>1</v>
      </c>
      <c r="K685" s="7">
        <v>0</v>
      </c>
      <c r="L685" s="15">
        <v>87.28419999999997</v>
      </c>
      <c r="M685" s="19">
        <f t="shared" si="44"/>
        <v>2017</v>
      </c>
      <c r="N685" s="19">
        <f t="shared" si="41"/>
        <v>12</v>
      </c>
      <c r="O685" s="19">
        <f t="shared" si="42"/>
        <v>52</v>
      </c>
      <c r="P685" s="12">
        <f>'Furniture Label'!$B$6</f>
        <v>249479.0324058788</v>
      </c>
      <c r="Q685" s="12">
        <f>VLOOKUP(N685,'Furniture Label'!$E$1:$F$13,2,FALSE)</f>
        <v>90410.50069999996</v>
      </c>
      <c r="R685" s="12">
        <f>VLOOKUP(O685,'Furniture Label'!$H$1:$K$54,2,FALSE)</f>
        <v>15447.442999999996</v>
      </c>
      <c r="S685" s="34">
        <f>VLOOKUP(O685,'Furniture Label'!$H$1:$K$54,3,FALSE)</f>
        <v>215</v>
      </c>
      <c r="T685" s="34">
        <f>VLOOKUP(O685,'Furniture Label'!$H$1:$K$54,4,FALSE)</f>
        <v>33</v>
      </c>
      <c r="U685" s="49">
        <f t="shared" si="43"/>
        <v>236.13299130434785</v>
      </c>
    </row>
    <row r="686" spans="1:21" x14ac:dyDescent="0.45">
      <c r="A686" s="9">
        <v>43098</v>
      </c>
      <c r="B686" s="9">
        <v>43101</v>
      </c>
      <c r="C686" s="7" t="s">
        <v>9</v>
      </c>
      <c r="D686" s="7" t="s">
        <v>707</v>
      </c>
      <c r="E686" s="7" t="s">
        <v>11</v>
      </c>
      <c r="F686" s="7" t="s">
        <v>12</v>
      </c>
      <c r="G686" s="7" t="s">
        <v>13</v>
      </c>
      <c r="H686" s="7" t="s">
        <v>3226</v>
      </c>
      <c r="I686" s="7">
        <v>258.75</v>
      </c>
      <c r="J686" s="7">
        <v>3</v>
      </c>
      <c r="K686" s="7">
        <v>0</v>
      </c>
      <c r="L686" s="15">
        <v>77.624999999999972</v>
      </c>
      <c r="M686" s="19">
        <f t="shared" si="44"/>
        <v>2017</v>
      </c>
      <c r="N686" s="19">
        <f t="shared" si="41"/>
        <v>12</v>
      </c>
      <c r="O686" s="19">
        <f t="shared" si="42"/>
        <v>52</v>
      </c>
      <c r="P686" s="12">
        <f>'Furniture Label'!$B$6</f>
        <v>249479.0324058788</v>
      </c>
      <c r="Q686" s="12">
        <f>VLOOKUP(N686,'Furniture Label'!$E$1:$F$13,2,FALSE)</f>
        <v>90410.50069999996</v>
      </c>
      <c r="R686" s="12">
        <f>VLOOKUP(O686,'Furniture Label'!$H$1:$K$54,2,FALSE)</f>
        <v>15447.442999999996</v>
      </c>
      <c r="S686" s="34">
        <f>VLOOKUP(O686,'Furniture Label'!$H$1:$K$54,3,FALSE)</f>
        <v>215</v>
      </c>
      <c r="T686" s="34">
        <f>VLOOKUP(O686,'Furniture Label'!$H$1:$K$54,4,FALSE)</f>
        <v>33</v>
      </c>
      <c r="U686" s="49">
        <f t="shared" si="43"/>
        <v>236.13299130434785</v>
      </c>
    </row>
    <row r="687" spans="1:21" x14ac:dyDescent="0.45">
      <c r="A687" s="9">
        <v>43099</v>
      </c>
      <c r="B687" s="9">
        <v>43103</v>
      </c>
      <c r="C687" s="7" t="s">
        <v>9</v>
      </c>
      <c r="D687" s="7" t="s">
        <v>138</v>
      </c>
      <c r="E687" s="7" t="s">
        <v>139</v>
      </c>
      <c r="F687" s="7" t="s">
        <v>79</v>
      </c>
      <c r="G687" s="7" t="s">
        <v>13</v>
      </c>
      <c r="H687" s="7" t="s">
        <v>14</v>
      </c>
      <c r="I687" s="7">
        <v>323.13600000000002</v>
      </c>
      <c r="J687" s="7">
        <v>4</v>
      </c>
      <c r="K687" s="7">
        <v>0.2</v>
      </c>
      <c r="L687" s="15">
        <v>12.117599999999968</v>
      </c>
      <c r="M687" s="19">
        <f t="shared" si="44"/>
        <v>2017</v>
      </c>
      <c r="N687" s="19">
        <f t="shared" si="41"/>
        <v>12</v>
      </c>
      <c r="O687" s="19">
        <f t="shared" si="42"/>
        <v>52</v>
      </c>
      <c r="P687" s="12">
        <f>'Furniture Label'!$B$6</f>
        <v>249479.0324058788</v>
      </c>
      <c r="Q687" s="12">
        <f>VLOOKUP(N687,'Furniture Label'!$E$1:$F$13,2,FALSE)</f>
        <v>90410.50069999996</v>
      </c>
      <c r="R687" s="12">
        <f>VLOOKUP(O687,'Furniture Label'!$H$1:$K$54,2,FALSE)</f>
        <v>15447.442999999996</v>
      </c>
      <c r="S687" s="34">
        <f>VLOOKUP(O687,'Furniture Label'!$H$1:$K$54,3,FALSE)</f>
        <v>215</v>
      </c>
      <c r="T687" s="34">
        <f>VLOOKUP(O687,'Furniture Label'!$H$1:$K$54,4,FALSE)</f>
        <v>33</v>
      </c>
      <c r="U687" s="49">
        <f t="shared" si="43"/>
        <v>236.13299130434785</v>
      </c>
    </row>
  </sheetData>
  <autoFilter ref="A1:U1" xr:uid="{0BAEFE02-9157-463B-B774-B3A701DF88EC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2A73F-6349-4CA5-A606-463957199529}">
  <dimension ref="A1:K2123"/>
  <sheetViews>
    <sheetView zoomScale="90" zoomScaleNormal="90" workbookViewId="0">
      <pane ySplit="1" topLeftCell="A2" activePane="bottomLeft" state="frozen"/>
      <selection activeCell="J1" sqref="J1"/>
      <selection pane="bottomLeft" activeCell="B7" sqref="B7"/>
    </sheetView>
  </sheetViews>
  <sheetFormatPr defaultColWidth="9" defaultRowHeight="15.9" x14ac:dyDescent="0.45"/>
  <cols>
    <col min="1" max="1" width="7.2109375" style="24" customWidth="1"/>
    <col min="2" max="2" width="11" style="25" customWidth="1"/>
    <col min="3" max="3" width="8.5" style="25" customWidth="1"/>
    <col min="4" max="4" width="6" style="25" customWidth="1"/>
    <col min="5" max="5" width="7.140625" style="24" customWidth="1"/>
    <col min="6" max="6" width="9.85546875" style="25" customWidth="1"/>
    <col min="7" max="7" width="6" style="25" customWidth="1"/>
    <col min="8" max="8" width="6.5" style="24" customWidth="1"/>
    <col min="9" max="9" width="9.140625" style="25" customWidth="1"/>
    <col min="10" max="10" width="9.7109375" style="24" customWidth="1"/>
    <col min="11" max="11" width="14.35546875" style="24" customWidth="1"/>
    <col min="12" max="16384" width="9" style="24"/>
  </cols>
  <sheetData>
    <row r="1" spans="1:11" s="26" customFormat="1" ht="32.25" customHeight="1" x14ac:dyDescent="0.45">
      <c r="A1" s="29" t="s">
        <v>10942</v>
      </c>
      <c r="B1" s="30" t="s">
        <v>10943</v>
      </c>
      <c r="C1" s="30" t="s">
        <v>10950</v>
      </c>
      <c r="D1" s="28"/>
      <c r="E1" s="29" t="s">
        <v>10940</v>
      </c>
      <c r="F1" s="30" t="s">
        <v>10944</v>
      </c>
      <c r="G1" s="28"/>
      <c r="H1" s="29" t="s">
        <v>10941</v>
      </c>
      <c r="I1" s="30" t="s">
        <v>10945</v>
      </c>
      <c r="J1" s="29" t="s">
        <v>10947</v>
      </c>
      <c r="K1" s="29" t="s">
        <v>10949</v>
      </c>
    </row>
    <row r="2" spans="1:11" s="27" customFormat="1" x14ac:dyDescent="0.45">
      <c r="A2" s="20">
        <v>2014</v>
      </c>
      <c r="B2" s="21">
        <v>157192.85309999998</v>
      </c>
      <c r="C2" s="21"/>
      <c r="D2" s="22"/>
      <c r="E2" s="20">
        <v>1</v>
      </c>
      <c r="F2" s="21">
        <v>25605.209600000006</v>
      </c>
      <c r="G2" s="22"/>
      <c r="H2" s="20">
        <v>1</v>
      </c>
      <c r="I2" s="21">
        <v>1978.7875999999999</v>
      </c>
      <c r="J2" s="20">
        <v>17</v>
      </c>
      <c r="K2" s="20">
        <v>2</v>
      </c>
    </row>
    <row r="3" spans="1:11" s="27" customFormat="1" x14ac:dyDescent="0.45">
      <c r="A3" s="20">
        <v>2015</v>
      </c>
      <c r="B3" s="21">
        <v>170518.23699999996</v>
      </c>
      <c r="C3" s="21">
        <f>B3/B2</f>
        <v>1.084770927158647</v>
      </c>
      <c r="D3" s="22"/>
      <c r="E3" s="20">
        <v>2</v>
      </c>
      <c r="F3" s="21">
        <v>8899.5829999999987</v>
      </c>
      <c r="G3" s="22"/>
      <c r="H3" s="20">
        <v>2</v>
      </c>
      <c r="I3" s="21">
        <v>7181.3099999999995</v>
      </c>
      <c r="J3" s="20">
        <v>52</v>
      </c>
      <c r="K3" s="20">
        <v>5</v>
      </c>
    </row>
    <row r="4" spans="1:11" s="27" customFormat="1" x14ac:dyDescent="0.45">
      <c r="A4" s="20">
        <v>2016</v>
      </c>
      <c r="B4" s="21">
        <v>198901.4360000001</v>
      </c>
      <c r="C4" s="21">
        <f>B4/B3</f>
        <v>1.1664525712871412</v>
      </c>
      <c r="D4" s="22"/>
      <c r="E4" s="20">
        <v>3</v>
      </c>
      <c r="F4" s="21">
        <v>39874.830999999991</v>
      </c>
      <c r="G4" s="22"/>
      <c r="H4" s="20">
        <v>3</v>
      </c>
      <c r="I4" s="21">
        <v>2523.5319999999997</v>
      </c>
      <c r="J4" s="20">
        <v>71</v>
      </c>
      <c r="K4" s="20">
        <v>7</v>
      </c>
    </row>
    <row r="5" spans="1:11" s="27" customFormat="1" x14ac:dyDescent="0.45">
      <c r="A5" s="22"/>
      <c r="B5" s="22"/>
      <c r="C5" s="22"/>
      <c r="D5" s="22"/>
      <c r="E5" s="20">
        <v>4</v>
      </c>
      <c r="F5" s="21">
        <v>31632.625499999998</v>
      </c>
      <c r="G5" s="22"/>
      <c r="H5" s="20">
        <v>4</v>
      </c>
      <c r="I5" s="21">
        <v>4046.9140000000002</v>
      </c>
      <c r="J5" s="20">
        <v>64</v>
      </c>
      <c r="K5" s="20">
        <v>8</v>
      </c>
    </row>
    <row r="6" spans="1:11" s="27" customFormat="1" x14ac:dyDescent="0.45">
      <c r="A6" s="31">
        <v>2017</v>
      </c>
      <c r="B6" s="21">
        <f>C6*B4</f>
        <v>249479.0324058788</v>
      </c>
      <c r="C6" s="32">
        <f>C4*C4/C3</f>
        <v>1.2542847222373934</v>
      </c>
      <c r="D6" s="22"/>
      <c r="E6" s="20">
        <v>5</v>
      </c>
      <c r="F6" s="21">
        <v>31407.572499999995</v>
      </c>
      <c r="G6" s="22"/>
      <c r="H6" s="20">
        <v>5</v>
      </c>
      <c r="I6" s="21">
        <v>9874.6659999999993</v>
      </c>
      <c r="J6" s="20">
        <v>55</v>
      </c>
      <c r="K6" s="20">
        <v>8</v>
      </c>
    </row>
    <row r="7" spans="1:11" s="27" customFormat="1" x14ac:dyDescent="0.45">
      <c r="A7" s="22"/>
      <c r="B7" s="22"/>
      <c r="C7" s="22"/>
      <c r="D7" s="22"/>
      <c r="E7" s="20">
        <v>6</v>
      </c>
      <c r="F7" s="21">
        <v>33990.876599999989</v>
      </c>
      <c r="G7" s="22"/>
      <c r="H7" s="20">
        <v>6</v>
      </c>
      <c r="I7" s="21">
        <v>3745.5160000000005</v>
      </c>
      <c r="J7" s="20">
        <v>50</v>
      </c>
      <c r="K7" s="20">
        <v>5</v>
      </c>
    </row>
    <row r="8" spans="1:11" s="27" customFormat="1" x14ac:dyDescent="0.45">
      <c r="A8" s="22"/>
      <c r="B8" s="22"/>
      <c r="C8" s="22"/>
      <c r="D8" s="22"/>
      <c r="E8" s="20">
        <v>7</v>
      </c>
      <c r="F8" s="21">
        <v>37563.989999999991</v>
      </c>
      <c r="G8" s="22"/>
      <c r="H8" s="20">
        <v>7</v>
      </c>
      <c r="I8" s="21">
        <v>2265.8220000000001</v>
      </c>
      <c r="J8" s="20">
        <v>23</v>
      </c>
      <c r="K8" s="20">
        <v>4</v>
      </c>
    </row>
    <row r="9" spans="1:11" s="27" customFormat="1" x14ac:dyDescent="0.45">
      <c r="A9" s="22"/>
      <c r="B9" s="22"/>
      <c r="C9" s="22"/>
      <c r="D9" s="22"/>
      <c r="E9" s="20">
        <v>8</v>
      </c>
      <c r="F9" s="21">
        <v>29442.170999999998</v>
      </c>
      <c r="G9" s="22"/>
      <c r="H9" s="20">
        <v>8</v>
      </c>
      <c r="I9" s="21">
        <v>1622.1189999999999</v>
      </c>
      <c r="J9" s="20">
        <v>33</v>
      </c>
      <c r="K9" s="20">
        <v>5</v>
      </c>
    </row>
    <row r="10" spans="1:11" s="27" customFormat="1" x14ac:dyDescent="0.45">
      <c r="A10" s="22"/>
      <c r="B10" s="22"/>
      <c r="C10" s="22"/>
      <c r="D10" s="22"/>
      <c r="E10" s="20">
        <v>9</v>
      </c>
      <c r="F10" s="21">
        <v>77352.384700000039</v>
      </c>
      <c r="G10" s="22"/>
      <c r="H10" s="20">
        <v>9</v>
      </c>
      <c r="I10" s="21">
        <v>3160.1210000000001</v>
      </c>
      <c r="J10" s="20">
        <v>54</v>
      </c>
      <c r="K10" s="20">
        <v>9</v>
      </c>
    </row>
    <row r="11" spans="1:11" s="27" customFormat="1" x14ac:dyDescent="0.45">
      <c r="A11" s="22"/>
      <c r="B11" s="22"/>
      <c r="C11" s="22"/>
      <c r="D11" s="22"/>
      <c r="E11" s="20">
        <v>10</v>
      </c>
      <c r="F11" s="21">
        <v>36203.44749999998</v>
      </c>
      <c r="G11" s="22"/>
      <c r="H11" s="20">
        <v>10</v>
      </c>
      <c r="I11" s="21">
        <v>7125.7834000000003</v>
      </c>
      <c r="J11" s="20">
        <v>68</v>
      </c>
      <c r="K11" s="20">
        <v>14</v>
      </c>
    </row>
    <row r="12" spans="1:11" s="27" customFormat="1" x14ac:dyDescent="0.45">
      <c r="A12" s="22"/>
      <c r="B12" s="22"/>
      <c r="C12" s="22"/>
      <c r="D12" s="22"/>
      <c r="E12" s="20">
        <v>11</v>
      </c>
      <c r="F12" s="21">
        <v>84229.333999999973</v>
      </c>
      <c r="G12" s="22"/>
      <c r="H12" s="20">
        <v>11</v>
      </c>
      <c r="I12" s="21">
        <v>6537.3079999999991</v>
      </c>
      <c r="J12" s="20">
        <v>86</v>
      </c>
      <c r="K12" s="20">
        <v>12</v>
      </c>
    </row>
    <row r="13" spans="1:11" s="27" customFormat="1" x14ac:dyDescent="0.45">
      <c r="A13" s="22"/>
      <c r="B13" s="22"/>
      <c r="C13" s="22"/>
      <c r="D13" s="22"/>
      <c r="E13" s="20">
        <v>12</v>
      </c>
      <c r="F13" s="21">
        <v>90410.50069999996</v>
      </c>
      <c r="G13" s="22"/>
      <c r="H13" s="20">
        <v>12</v>
      </c>
      <c r="I13" s="21">
        <v>10643.5226</v>
      </c>
      <c r="J13" s="20">
        <v>101</v>
      </c>
      <c r="K13" s="20">
        <v>21</v>
      </c>
    </row>
    <row r="14" spans="1:11" s="27" customFormat="1" x14ac:dyDescent="0.45">
      <c r="A14" s="22"/>
      <c r="B14" s="22"/>
      <c r="C14" s="22"/>
      <c r="D14" s="22"/>
      <c r="E14" s="22"/>
      <c r="F14" s="22"/>
      <c r="G14" s="22"/>
      <c r="H14" s="20">
        <v>13</v>
      </c>
      <c r="I14" s="21">
        <v>8693.5550000000003</v>
      </c>
      <c r="J14" s="20">
        <v>65</v>
      </c>
      <c r="K14" s="20">
        <v>9</v>
      </c>
    </row>
    <row r="15" spans="1:11" s="27" customFormat="1" x14ac:dyDescent="0.45">
      <c r="A15" s="22"/>
      <c r="B15" s="22"/>
      <c r="C15" s="22"/>
      <c r="D15" s="22"/>
      <c r="E15" s="22"/>
      <c r="F15" s="22"/>
      <c r="G15" s="22"/>
      <c r="H15" s="20">
        <v>14</v>
      </c>
      <c r="I15" s="21">
        <v>8051.6490000000013</v>
      </c>
      <c r="J15" s="20">
        <v>81</v>
      </c>
      <c r="K15" s="20">
        <v>10</v>
      </c>
    </row>
    <row r="16" spans="1:11" s="27" customFormat="1" x14ac:dyDescent="0.45">
      <c r="A16" s="22"/>
      <c r="B16" s="22"/>
      <c r="C16" s="22"/>
      <c r="D16" s="22"/>
      <c r="E16" s="22"/>
      <c r="F16" s="22"/>
      <c r="G16" s="22"/>
      <c r="H16" s="20">
        <v>15</v>
      </c>
      <c r="I16" s="21">
        <v>7423.0379999999996</v>
      </c>
      <c r="J16" s="20">
        <v>89</v>
      </c>
      <c r="K16" s="20">
        <v>15</v>
      </c>
    </row>
    <row r="17" spans="1:11" s="27" customFormat="1" x14ac:dyDescent="0.45">
      <c r="A17" s="22"/>
      <c r="B17" s="22"/>
      <c r="C17" s="22"/>
      <c r="D17" s="22"/>
      <c r="E17" s="22"/>
      <c r="F17" s="22"/>
      <c r="G17" s="22"/>
      <c r="H17" s="20">
        <v>16</v>
      </c>
      <c r="I17" s="21">
        <v>8018.5340000000006</v>
      </c>
      <c r="J17" s="20">
        <v>72</v>
      </c>
      <c r="K17" s="20">
        <v>12</v>
      </c>
    </row>
    <row r="18" spans="1:11" s="27" customFormat="1" x14ac:dyDescent="0.45">
      <c r="A18" s="22"/>
      <c r="B18" s="22"/>
      <c r="C18" s="22"/>
      <c r="D18" s="22"/>
      <c r="E18" s="22"/>
      <c r="F18" s="22"/>
      <c r="G18" s="22"/>
      <c r="H18" s="20">
        <v>17</v>
      </c>
      <c r="I18" s="21">
        <v>7383.5790000000006</v>
      </c>
      <c r="J18" s="20">
        <v>89</v>
      </c>
      <c r="K18" s="20">
        <v>16</v>
      </c>
    </row>
    <row r="19" spans="1:11" s="27" customFormat="1" x14ac:dyDescent="0.45">
      <c r="A19" s="22"/>
      <c r="B19" s="22"/>
      <c r="C19" s="22"/>
      <c r="D19" s="22"/>
      <c r="E19" s="22"/>
      <c r="F19" s="22"/>
      <c r="G19" s="22"/>
      <c r="H19" s="20">
        <v>18</v>
      </c>
      <c r="I19" s="21">
        <v>5800.0445</v>
      </c>
      <c r="J19" s="20">
        <v>67</v>
      </c>
      <c r="K19" s="20">
        <v>14</v>
      </c>
    </row>
    <row r="20" spans="1:11" s="27" customFormat="1" x14ac:dyDescent="0.45">
      <c r="A20" s="22"/>
      <c r="B20" s="22"/>
      <c r="C20" s="22"/>
      <c r="D20" s="22"/>
      <c r="E20" s="22"/>
      <c r="F20" s="22"/>
      <c r="G20" s="22"/>
      <c r="H20" s="20">
        <v>19</v>
      </c>
      <c r="I20" s="21">
        <v>7862.3020000000006</v>
      </c>
      <c r="J20" s="20">
        <v>127</v>
      </c>
      <c r="K20" s="20">
        <v>18</v>
      </c>
    </row>
    <row r="21" spans="1:11" s="27" customFormat="1" x14ac:dyDescent="0.45">
      <c r="A21" s="22"/>
      <c r="B21" s="22"/>
      <c r="C21" s="22"/>
      <c r="D21" s="22"/>
      <c r="E21" s="22"/>
      <c r="F21" s="22"/>
      <c r="G21" s="22"/>
      <c r="H21" s="20">
        <v>20</v>
      </c>
      <c r="I21" s="21">
        <v>4835.4135000000006</v>
      </c>
      <c r="J21" s="20">
        <v>68</v>
      </c>
      <c r="K21" s="20">
        <v>13</v>
      </c>
    </row>
    <row r="22" spans="1:11" s="27" customFormat="1" x14ac:dyDescent="0.45">
      <c r="A22" s="22"/>
      <c r="B22" s="22"/>
      <c r="C22" s="22"/>
      <c r="D22" s="22"/>
      <c r="E22" s="22"/>
      <c r="F22" s="22"/>
      <c r="G22" s="22"/>
      <c r="H22" s="20">
        <v>21</v>
      </c>
      <c r="I22" s="21">
        <v>2891.19</v>
      </c>
      <c r="J22" s="20">
        <v>58</v>
      </c>
      <c r="K22" s="20">
        <v>5</v>
      </c>
    </row>
    <row r="23" spans="1:11" s="27" customFormat="1" x14ac:dyDescent="0.45">
      <c r="A23" s="22"/>
      <c r="B23" s="22"/>
      <c r="C23" s="22"/>
      <c r="D23" s="22"/>
      <c r="E23" s="22"/>
      <c r="F23" s="22"/>
      <c r="G23" s="22"/>
      <c r="H23" s="20">
        <v>22</v>
      </c>
      <c r="I23" s="21">
        <v>8138.1639999999998</v>
      </c>
      <c r="J23" s="20">
        <v>89</v>
      </c>
      <c r="K23" s="20">
        <v>17</v>
      </c>
    </row>
    <row r="24" spans="1:11" s="27" customFormat="1" x14ac:dyDescent="0.45">
      <c r="A24" s="22"/>
      <c r="B24" s="22"/>
      <c r="C24" s="22"/>
      <c r="D24" s="22"/>
      <c r="E24" s="22"/>
      <c r="F24" s="22"/>
      <c r="G24" s="22"/>
      <c r="H24" s="20">
        <v>23</v>
      </c>
      <c r="I24" s="21">
        <v>14416.489000000001</v>
      </c>
      <c r="J24" s="20">
        <v>138</v>
      </c>
      <c r="K24" s="20">
        <v>16</v>
      </c>
    </row>
    <row r="25" spans="1:11" s="27" customFormat="1" x14ac:dyDescent="0.45">
      <c r="A25" s="22"/>
      <c r="B25" s="22"/>
      <c r="C25" s="22"/>
      <c r="D25" s="22"/>
      <c r="E25" s="22"/>
      <c r="F25" s="22"/>
      <c r="G25" s="22"/>
      <c r="H25" s="20">
        <v>24</v>
      </c>
      <c r="I25" s="21">
        <v>9591.391999999998</v>
      </c>
      <c r="J25" s="20">
        <v>82</v>
      </c>
      <c r="K25" s="20">
        <v>13</v>
      </c>
    </row>
    <row r="26" spans="1:11" s="27" customFormat="1" x14ac:dyDescent="0.45">
      <c r="A26" s="22"/>
      <c r="B26" s="22"/>
      <c r="C26" s="22"/>
      <c r="D26" s="22"/>
      <c r="E26" s="22"/>
      <c r="F26" s="22"/>
      <c r="G26" s="22"/>
      <c r="H26" s="20">
        <v>25</v>
      </c>
      <c r="I26" s="21">
        <v>9028.4965999999986</v>
      </c>
      <c r="J26" s="20">
        <v>109</v>
      </c>
      <c r="K26" s="20">
        <v>20</v>
      </c>
    </row>
    <row r="27" spans="1:11" s="27" customFormat="1" x14ac:dyDescent="0.45">
      <c r="A27" s="22"/>
      <c r="B27" s="22"/>
      <c r="C27" s="22"/>
      <c r="D27" s="22"/>
      <c r="E27" s="22"/>
      <c r="F27" s="22"/>
      <c r="G27" s="22"/>
      <c r="H27" s="20">
        <v>26</v>
      </c>
      <c r="I27" s="21">
        <v>5340.4059999999999</v>
      </c>
      <c r="J27" s="20">
        <v>62</v>
      </c>
      <c r="K27" s="20">
        <v>12</v>
      </c>
    </row>
    <row r="28" spans="1:11" s="27" customFormat="1" x14ac:dyDescent="0.45">
      <c r="A28" s="22"/>
      <c r="B28" s="22"/>
      <c r="C28" s="22"/>
      <c r="D28" s="22"/>
      <c r="E28" s="22"/>
      <c r="F28" s="22"/>
      <c r="G28" s="22"/>
      <c r="H28" s="20">
        <v>27</v>
      </c>
      <c r="I28" s="21">
        <v>5660.1040000000003</v>
      </c>
      <c r="J28" s="20">
        <v>71</v>
      </c>
      <c r="K28" s="20">
        <v>14</v>
      </c>
    </row>
    <row r="29" spans="1:11" s="27" customFormat="1" x14ac:dyDescent="0.45">
      <c r="A29" s="22"/>
      <c r="B29" s="22"/>
      <c r="C29" s="22"/>
      <c r="D29" s="22"/>
      <c r="E29" s="22"/>
      <c r="F29" s="22"/>
      <c r="G29" s="22"/>
      <c r="H29" s="20">
        <v>28</v>
      </c>
      <c r="I29" s="21">
        <v>8792.5579999999991</v>
      </c>
      <c r="J29" s="20">
        <v>117</v>
      </c>
      <c r="K29" s="20">
        <v>22</v>
      </c>
    </row>
    <row r="30" spans="1:11" s="27" customFormat="1" x14ac:dyDescent="0.45">
      <c r="A30" s="22"/>
      <c r="B30" s="22"/>
      <c r="C30" s="22"/>
      <c r="D30" s="22"/>
      <c r="E30" s="22"/>
      <c r="F30" s="22"/>
      <c r="G30" s="22"/>
      <c r="H30" s="20">
        <v>29</v>
      </c>
      <c r="I30" s="21">
        <v>7141.107</v>
      </c>
      <c r="J30" s="20">
        <v>70</v>
      </c>
      <c r="K30" s="20">
        <v>16</v>
      </c>
    </row>
    <row r="31" spans="1:11" s="27" customFormat="1" x14ac:dyDescent="0.45">
      <c r="A31" s="22"/>
      <c r="B31" s="22"/>
      <c r="C31" s="22"/>
      <c r="D31" s="22"/>
      <c r="E31" s="22"/>
      <c r="F31" s="22"/>
      <c r="G31" s="22"/>
      <c r="H31" s="20">
        <v>30</v>
      </c>
      <c r="I31" s="21">
        <v>10401.907999999999</v>
      </c>
      <c r="J31" s="20">
        <v>112</v>
      </c>
      <c r="K31" s="20">
        <v>16</v>
      </c>
    </row>
    <row r="32" spans="1:11" s="27" customFormat="1" x14ac:dyDescent="0.45">
      <c r="A32" s="22"/>
      <c r="B32" s="22"/>
      <c r="C32" s="22"/>
      <c r="D32" s="22"/>
      <c r="E32" s="22"/>
      <c r="F32" s="22"/>
      <c r="G32" s="22"/>
      <c r="H32" s="20">
        <v>31</v>
      </c>
      <c r="I32" s="21">
        <v>8712.3930000000018</v>
      </c>
      <c r="J32" s="20">
        <v>95</v>
      </c>
      <c r="K32" s="20">
        <v>11</v>
      </c>
    </row>
    <row r="33" spans="1:11" s="27" customFormat="1" x14ac:dyDescent="0.45">
      <c r="A33" s="22"/>
      <c r="B33" s="22"/>
      <c r="C33" s="22"/>
      <c r="D33" s="22"/>
      <c r="E33" s="22"/>
      <c r="F33" s="22"/>
      <c r="G33" s="22"/>
      <c r="H33" s="20">
        <v>32</v>
      </c>
      <c r="I33" s="21">
        <v>5371.7532000000001</v>
      </c>
      <c r="J33" s="20">
        <v>78</v>
      </c>
      <c r="K33" s="20">
        <v>12</v>
      </c>
    </row>
    <row r="34" spans="1:11" s="27" customFormat="1" x14ac:dyDescent="0.45">
      <c r="A34" s="22"/>
      <c r="B34" s="22"/>
      <c r="C34" s="22"/>
      <c r="D34" s="22"/>
      <c r="E34" s="22"/>
      <c r="F34" s="22"/>
      <c r="G34" s="22"/>
      <c r="H34" s="20">
        <v>33</v>
      </c>
      <c r="I34" s="21">
        <v>4756.0245000000004</v>
      </c>
      <c r="J34" s="20">
        <v>69</v>
      </c>
      <c r="K34" s="20">
        <v>8</v>
      </c>
    </row>
    <row r="35" spans="1:11" s="27" customFormat="1" x14ac:dyDescent="0.45">
      <c r="A35" s="22"/>
      <c r="B35" s="22"/>
      <c r="C35" s="22"/>
      <c r="D35" s="22"/>
      <c r="E35" s="22"/>
      <c r="F35" s="22"/>
      <c r="G35" s="22"/>
      <c r="H35" s="20">
        <v>34</v>
      </c>
      <c r="I35" s="21">
        <v>4878.0679999999993</v>
      </c>
      <c r="J35" s="20">
        <v>67</v>
      </c>
      <c r="K35" s="20">
        <v>12</v>
      </c>
    </row>
    <row r="36" spans="1:11" s="27" customFormat="1" x14ac:dyDescent="0.45">
      <c r="A36" s="22"/>
      <c r="B36" s="22"/>
      <c r="C36" s="22"/>
      <c r="D36" s="22"/>
      <c r="E36" s="22"/>
      <c r="F36" s="22"/>
      <c r="G36" s="22"/>
      <c r="H36" s="20">
        <v>35</v>
      </c>
      <c r="I36" s="21">
        <v>11574.501500000002</v>
      </c>
      <c r="J36" s="20">
        <v>95</v>
      </c>
      <c r="K36" s="20">
        <v>17</v>
      </c>
    </row>
    <row r="37" spans="1:11" s="27" customFormat="1" x14ac:dyDescent="0.45">
      <c r="A37" s="22"/>
      <c r="B37" s="22"/>
      <c r="C37" s="22"/>
      <c r="D37" s="22"/>
      <c r="E37" s="22"/>
      <c r="F37" s="22"/>
      <c r="G37" s="22"/>
      <c r="H37" s="20">
        <v>36</v>
      </c>
      <c r="I37" s="21">
        <v>6735.2027999999991</v>
      </c>
      <c r="J37" s="20">
        <v>92</v>
      </c>
      <c r="K37" s="20">
        <v>16</v>
      </c>
    </row>
    <row r="38" spans="1:11" s="27" customFormat="1" x14ac:dyDescent="0.45">
      <c r="A38" s="22"/>
      <c r="B38" s="22"/>
      <c r="C38" s="22"/>
      <c r="D38" s="22"/>
      <c r="E38" s="22"/>
      <c r="F38" s="22"/>
      <c r="G38" s="22"/>
      <c r="H38" s="20">
        <v>37</v>
      </c>
      <c r="I38" s="21">
        <v>22509.903599999998</v>
      </c>
      <c r="J38" s="20">
        <v>193</v>
      </c>
      <c r="K38" s="20">
        <v>31</v>
      </c>
    </row>
    <row r="39" spans="1:11" s="27" customFormat="1" x14ac:dyDescent="0.45">
      <c r="A39" s="22"/>
      <c r="B39" s="22"/>
      <c r="C39" s="22"/>
      <c r="D39" s="22"/>
      <c r="E39" s="22"/>
      <c r="F39" s="22"/>
      <c r="G39" s="22"/>
      <c r="H39" s="20">
        <v>38</v>
      </c>
      <c r="I39" s="21">
        <v>25917.395999999997</v>
      </c>
      <c r="J39" s="20">
        <v>196</v>
      </c>
      <c r="K39" s="20">
        <v>29</v>
      </c>
    </row>
    <row r="40" spans="1:11" s="27" customFormat="1" x14ac:dyDescent="0.45">
      <c r="A40" s="22"/>
      <c r="B40" s="22"/>
      <c r="C40" s="22"/>
      <c r="D40" s="22"/>
      <c r="E40" s="22"/>
      <c r="F40" s="22"/>
      <c r="G40" s="22"/>
      <c r="H40" s="20">
        <v>39</v>
      </c>
      <c r="I40" s="21">
        <v>16876.033799999997</v>
      </c>
      <c r="J40" s="20">
        <v>164</v>
      </c>
      <c r="K40" s="20">
        <v>29</v>
      </c>
    </row>
    <row r="41" spans="1:11" s="27" customFormat="1" x14ac:dyDescent="0.45">
      <c r="A41" s="22"/>
      <c r="B41" s="22"/>
      <c r="C41" s="22"/>
      <c r="D41" s="22"/>
      <c r="E41" s="22"/>
      <c r="F41" s="22"/>
      <c r="G41" s="22"/>
      <c r="H41" s="20">
        <v>40</v>
      </c>
      <c r="I41" s="21">
        <v>10142.3593</v>
      </c>
      <c r="J41" s="20">
        <v>106</v>
      </c>
      <c r="K41" s="20">
        <v>22</v>
      </c>
    </row>
    <row r="42" spans="1:11" s="27" customFormat="1" x14ac:dyDescent="0.45">
      <c r="A42" s="22"/>
      <c r="B42" s="22"/>
      <c r="C42" s="22"/>
      <c r="D42" s="22"/>
      <c r="E42" s="22"/>
      <c r="F42" s="22"/>
      <c r="G42" s="22"/>
      <c r="H42" s="20">
        <v>41</v>
      </c>
      <c r="I42" s="21">
        <v>4446.3940000000011</v>
      </c>
      <c r="J42" s="20">
        <v>85</v>
      </c>
      <c r="K42" s="20">
        <v>15</v>
      </c>
    </row>
    <row r="43" spans="1:11" s="27" customFormat="1" x14ac:dyDescent="0.45">
      <c r="A43" s="22"/>
      <c r="B43" s="22"/>
      <c r="C43" s="22"/>
      <c r="D43" s="22"/>
      <c r="E43" s="22"/>
      <c r="F43" s="22"/>
      <c r="G43" s="22"/>
      <c r="H43" s="20">
        <v>42</v>
      </c>
      <c r="I43" s="21">
        <v>11959.627500000001</v>
      </c>
      <c r="J43" s="20">
        <v>107</v>
      </c>
      <c r="K43" s="20">
        <v>18</v>
      </c>
    </row>
    <row r="44" spans="1:11" s="27" customFormat="1" x14ac:dyDescent="0.45">
      <c r="A44" s="22"/>
      <c r="B44" s="22"/>
      <c r="C44" s="22"/>
      <c r="D44" s="22"/>
      <c r="E44" s="22"/>
      <c r="F44" s="22"/>
      <c r="G44" s="22"/>
      <c r="H44" s="20">
        <v>43</v>
      </c>
      <c r="I44" s="21">
        <v>7478.4009999999998</v>
      </c>
      <c r="J44" s="20">
        <v>107</v>
      </c>
      <c r="K44" s="20">
        <v>17</v>
      </c>
    </row>
    <row r="45" spans="1:11" s="27" customFormat="1" x14ac:dyDescent="0.45">
      <c r="A45" s="22"/>
      <c r="B45" s="22"/>
      <c r="C45" s="22"/>
      <c r="D45" s="22"/>
      <c r="E45" s="22"/>
      <c r="F45" s="22"/>
      <c r="G45" s="22"/>
      <c r="H45" s="20">
        <v>44</v>
      </c>
      <c r="I45" s="21">
        <v>8273.9610000000011</v>
      </c>
      <c r="J45" s="20">
        <v>124</v>
      </c>
      <c r="K45" s="20">
        <v>15</v>
      </c>
    </row>
    <row r="46" spans="1:11" s="27" customFormat="1" x14ac:dyDescent="0.45">
      <c r="A46" s="22"/>
      <c r="B46" s="22"/>
      <c r="C46" s="22"/>
      <c r="D46" s="22"/>
      <c r="E46" s="22"/>
      <c r="F46" s="22"/>
      <c r="G46" s="22"/>
      <c r="H46" s="20">
        <v>45</v>
      </c>
      <c r="I46" s="21">
        <v>20251.937799999996</v>
      </c>
      <c r="J46" s="20">
        <v>195</v>
      </c>
      <c r="K46" s="20">
        <v>29</v>
      </c>
    </row>
    <row r="47" spans="1:11" s="27" customFormat="1" x14ac:dyDescent="0.45">
      <c r="A47" s="22"/>
      <c r="B47" s="22"/>
      <c r="C47" s="22"/>
      <c r="D47" s="22"/>
      <c r="E47" s="22"/>
      <c r="F47" s="22"/>
      <c r="G47" s="22"/>
      <c r="H47" s="20">
        <v>46</v>
      </c>
      <c r="I47" s="21">
        <v>25612.582399999988</v>
      </c>
      <c r="J47" s="20">
        <v>219</v>
      </c>
      <c r="K47" s="20">
        <v>35</v>
      </c>
    </row>
    <row r="48" spans="1:11" s="27" customFormat="1" x14ac:dyDescent="0.45">
      <c r="A48" s="22"/>
      <c r="B48" s="22"/>
      <c r="C48" s="22"/>
      <c r="D48" s="22"/>
      <c r="E48" s="22"/>
      <c r="F48" s="22"/>
      <c r="G48" s="22"/>
      <c r="H48" s="20">
        <v>47</v>
      </c>
      <c r="I48" s="21">
        <v>18308.569299999999</v>
      </c>
      <c r="J48" s="20">
        <v>177</v>
      </c>
      <c r="K48" s="20">
        <v>27</v>
      </c>
    </row>
    <row r="49" spans="1:11" s="27" customFormat="1" x14ac:dyDescent="0.45">
      <c r="A49" s="22"/>
      <c r="B49" s="22"/>
      <c r="C49" s="22"/>
      <c r="D49" s="22"/>
      <c r="E49" s="22"/>
      <c r="F49" s="22"/>
      <c r="G49" s="22"/>
      <c r="H49" s="20">
        <v>48</v>
      </c>
      <c r="I49" s="21">
        <v>18172.3145</v>
      </c>
      <c r="J49" s="20">
        <v>212</v>
      </c>
      <c r="K49" s="20">
        <v>36</v>
      </c>
    </row>
    <row r="50" spans="1:11" s="27" customFormat="1" x14ac:dyDescent="0.45">
      <c r="A50" s="22"/>
      <c r="B50" s="22"/>
      <c r="C50" s="22"/>
      <c r="D50" s="22"/>
      <c r="E50" s="22"/>
      <c r="F50" s="22"/>
      <c r="G50" s="22"/>
      <c r="H50" s="20">
        <v>49</v>
      </c>
      <c r="I50" s="21">
        <v>23729.715</v>
      </c>
      <c r="J50" s="20">
        <v>258</v>
      </c>
      <c r="K50" s="20">
        <v>35</v>
      </c>
    </row>
    <row r="51" spans="1:11" s="27" customFormat="1" x14ac:dyDescent="0.45">
      <c r="A51" s="22"/>
      <c r="B51" s="22"/>
      <c r="C51" s="22"/>
      <c r="D51" s="22"/>
      <c r="E51" s="22"/>
      <c r="F51" s="22"/>
      <c r="G51" s="22"/>
      <c r="H51" s="20">
        <v>50</v>
      </c>
      <c r="I51" s="21">
        <v>17222.834500000004</v>
      </c>
      <c r="J51" s="20">
        <v>155</v>
      </c>
      <c r="K51" s="20">
        <v>18</v>
      </c>
    </row>
    <row r="52" spans="1:11" s="27" customFormat="1" x14ac:dyDescent="0.45">
      <c r="A52" s="22"/>
      <c r="B52" s="22"/>
      <c r="C52" s="22"/>
      <c r="D52" s="22"/>
      <c r="E52" s="22"/>
      <c r="F52" s="22"/>
      <c r="G52" s="22"/>
      <c r="H52" s="20">
        <v>51</v>
      </c>
      <c r="I52" s="21">
        <v>22575.500999999993</v>
      </c>
      <c r="J52" s="20">
        <v>215</v>
      </c>
      <c r="K52" s="20">
        <v>30</v>
      </c>
    </row>
    <row r="53" spans="1:11" s="27" customFormat="1" x14ac:dyDescent="0.45">
      <c r="A53" s="22"/>
      <c r="B53" s="22"/>
      <c r="C53" s="22"/>
      <c r="D53" s="22"/>
      <c r="E53" s="22"/>
      <c r="F53" s="22"/>
      <c r="G53" s="22"/>
      <c r="H53" s="20">
        <v>52</v>
      </c>
      <c r="I53" s="21">
        <v>15447.442999999996</v>
      </c>
      <c r="J53" s="20">
        <v>215</v>
      </c>
      <c r="K53" s="20">
        <v>33</v>
      </c>
    </row>
    <row r="54" spans="1:11" s="27" customFormat="1" x14ac:dyDescent="0.45">
      <c r="A54" s="23"/>
      <c r="B54" s="22"/>
      <c r="C54" s="22"/>
      <c r="D54" s="22"/>
      <c r="E54" s="23"/>
      <c r="F54" s="22"/>
      <c r="G54" s="22"/>
      <c r="H54" s="20">
        <v>53</v>
      </c>
      <c r="I54" s="21">
        <v>15484.278200000002</v>
      </c>
      <c r="J54" s="20">
        <v>127</v>
      </c>
      <c r="K54" s="20">
        <v>20</v>
      </c>
    </row>
    <row r="55" spans="1:11" s="27" customFormat="1" x14ac:dyDescent="0.4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</row>
    <row r="56" spans="1:11" s="27" customFormat="1" x14ac:dyDescent="0.4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</row>
    <row r="57" spans="1:11" s="27" customFormat="1" x14ac:dyDescent="0.4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</row>
    <row r="58" spans="1:11" s="27" customFormat="1" x14ac:dyDescent="0.4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</row>
    <row r="59" spans="1:11" s="27" customFormat="1" x14ac:dyDescent="0.4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</row>
    <row r="60" spans="1:11" s="27" customFormat="1" x14ac:dyDescent="0.4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</row>
    <row r="61" spans="1:11" s="27" customFormat="1" x14ac:dyDescent="0.4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</row>
    <row r="62" spans="1:11" s="27" customFormat="1" x14ac:dyDescent="0.4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</row>
    <row r="63" spans="1:11" s="27" customFormat="1" x14ac:dyDescent="0.4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</row>
    <row r="64" spans="1:11" s="27" customFormat="1" x14ac:dyDescent="0.4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</row>
    <row r="65" spans="1:11" s="27" customFormat="1" x14ac:dyDescent="0.4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</row>
    <row r="66" spans="1:11" s="27" customFormat="1" x14ac:dyDescent="0.4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</row>
    <row r="67" spans="1:11" s="27" customFormat="1" x14ac:dyDescent="0.4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</row>
    <row r="68" spans="1:11" s="27" customFormat="1" x14ac:dyDescent="0.4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</row>
    <row r="69" spans="1:11" s="27" customFormat="1" x14ac:dyDescent="0.4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</row>
    <row r="70" spans="1:11" s="27" customFormat="1" x14ac:dyDescent="0.4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</row>
    <row r="71" spans="1:11" s="27" customFormat="1" x14ac:dyDescent="0.4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</row>
    <row r="72" spans="1:11" s="27" customFormat="1" x14ac:dyDescent="0.4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</row>
    <row r="73" spans="1:11" s="27" customFormat="1" x14ac:dyDescent="0.4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</row>
    <row r="74" spans="1:11" s="27" customFormat="1" x14ac:dyDescent="0.4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</row>
    <row r="75" spans="1:11" s="27" customFormat="1" x14ac:dyDescent="0.4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</row>
    <row r="76" spans="1:11" s="27" customFormat="1" x14ac:dyDescent="0.4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</row>
    <row r="77" spans="1:11" s="27" customFormat="1" x14ac:dyDescent="0.4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</row>
    <row r="78" spans="1:11" s="27" customFormat="1" x14ac:dyDescent="0.4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</row>
    <row r="79" spans="1:11" s="27" customFormat="1" x14ac:dyDescent="0.4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</row>
    <row r="80" spans="1:11" s="27" customFormat="1" x14ac:dyDescent="0.4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</row>
    <row r="81" spans="1:11" s="27" customFormat="1" x14ac:dyDescent="0.4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</row>
    <row r="82" spans="1:11" s="27" customFormat="1" x14ac:dyDescent="0.4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</row>
    <row r="83" spans="1:11" s="27" customFormat="1" x14ac:dyDescent="0.4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</row>
    <row r="84" spans="1:11" s="27" customFormat="1" x14ac:dyDescent="0.4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</row>
    <row r="85" spans="1:11" s="27" customFormat="1" x14ac:dyDescent="0.4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</row>
    <row r="86" spans="1:11" s="27" customFormat="1" x14ac:dyDescent="0.4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</row>
    <row r="87" spans="1:11" s="27" customFormat="1" x14ac:dyDescent="0.4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</row>
    <row r="88" spans="1:11" s="27" customFormat="1" x14ac:dyDescent="0.4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</row>
    <row r="89" spans="1:11" s="27" customFormat="1" x14ac:dyDescent="0.4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</row>
    <row r="90" spans="1:11" s="27" customFormat="1" x14ac:dyDescent="0.4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</row>
    <row r="91" spans="1:11" s="27" customFormat="1" x14ac:dyDescent="0.4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</row>
    <row r="92" spans="1:11" s="27" customFormat="1" x14ac:dyDescent="0.4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</row>
    <row r="93" spans="1:11" s="27" customFormat="1" x14ac:dyDescent="0.4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</row>
    <row r="94" spans="1:11" s="27" customFormat="1" x14ac:dyDescent="0.4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</row>
    <row r="95" spans="1:11" s="27" customFormat="1" x14ac:dyDescent="0.4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</row>
    <row r="96" spans="1:11" s="27" customFormat="1" x14ac:dyDescent="0.4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</row>
    <row r="97" spans="1:11" s="27" customFormat="1" x14ac:dyDescent="0.4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</row>
    <row r="98" spans="1:11" s="27" customFormat="1" x14ac:dyDescent="0.4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</row>
    <row r="99" spans="1:11" s="27" customFormat="1" x14ac:dyDescent="0.4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</row>
    <row r="100" spans="1:11" s="27" customFormat="1" x14ac:dyDescent="0.4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</row>
    <row r="101" spans="1:11" s="27" customFormat="1" x14ac:dyDescent="0.4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</row>
    <row r="102" spans="1:11" s="27" customFormat="1" x14ac:dyDescent="0.4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</row>
    <row r="103" spans="1:11" s="27" customFormat="1" x14ac:dyDescent="0.4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</row>
    <row r="104" spans="1:11" s="27" customFormat="1" x14ac:dyDescent="0.4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</row>
    <row r="105" spans="1:11" s="27" customFormat="1" x14ac:dyDescent="0.4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</row>
    <row r="106" spans="1:11" s="27" customFormat="1" x14ac:dyDescent="0.4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</row>
    <row r="107" spans="1:11" s="27" customFormat="1" x14ac:dyDescent="0.4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</row>
    <row r="108" spans="1:11" s="27" customFormat="1" x14ac:dyDescent="0.4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</row>
    <row r="109" spans="1:11" s="27" customFormat="1" x14ac:dyDescent="0.4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</row>
    <row r="110" spans="1:11" s="27" customFormat="1" x14ac:dyDescent="0.4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</row>
    <row r="111" spans="1:11" s="27" customFormat="1" x14ac:dyDescent="0.4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</row>
    <row r="112" spans="1:11" s="27" customFormat="1" x14ac:dyDescent="0.4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</row>
    <row r="113" spans="1:11" s="27" customFormat="1" x14ac:dyDescent="0.4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</row>
    <row r="114" spans="1:11" s="27" customFormat="1" x14ac:dyDescent="0.4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</row>
    <row r="115" spans="1:11" s="27" customFormat="1" x14ac:dyDescent="0.4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</row>
    <row r="116" spans="1:11" s="27" customFormat="1" x14ac:dyDescent="0.4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</row>
    <row r="117" spans="1:11" s="27" customFormat="1" x14ac:dyDescent="0.4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1" s="27" customFormat="1" x14ac:dyDescent="0.4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</row>
    <row r="119" spans="1:11" s="27" customFormat="1" x14ac:dyDescent="0.4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</row>
    <row r="120" spans="1:11" s="27" customFormat="1" x14ac:dyDescent="0.4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</row>
    <row r="121" spans="1:11" s="27" customFormat="1" x14ac:dyDescent="0.4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</row>
    <row r="122" spans="1:11" s="27" customFormat="1" x14ac:dyDescent="0.4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</row>
    <row r="123" spans="1:11" s="27" customFormat="1" x14ac:dyDescent="0.4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</row>
    <row r="124" spans="1:11" s="27" customFormat="1" x14ac:dyDescent="0.4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</row>
    <row r="125" spans="1:11" s="27" customFormat="1" x14ac:dyDescent="0.4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</row>
    <row r="126" spans="1:11" s="27" customFormat="1" x14ac:dyDescent="0.4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</row>
    <row r="127" spans="1:11" s="27" customFormat="1" x14ac:dyDescent="0.4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</row>
    <row r="128" spans="1:11" s="27" customFormat="1" x14ac:dyDescent="0.4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</row>
    <row r="129" spans="1:11" s="27" customFormat="1" x14ac:dyDescent="0.4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</row>
    <row r="130" spans="1:11" s="27" customFormat="1" x14ac:dyDescent="0.4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</row>
    <row r="131" spans="1:11" s="27" customFormat="1" x14ac:dyDescent="0.4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</row>
    <row r="132" spans="1:11" s="27" customFormat="1" x14ac:dyDescent="0.4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</row>
    <row r="133" spans="1:11" s="27" customFormat="1" x14ac:dyDescent="0.4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</row>
    <row r="134" spans="1:11" s="27" customFormat="1" x14ac:dyDescent="0.4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</row>
    <row r="135" spans="1:11" s="27" customFormat="1" x14ac:dyDescent="0.4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</row>
    <row r="136" spans="1:11" s="27" customFormat="1" x14ac:dyDescent="0.4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</row>
    <row r="137" spans="1:11" s="27" customFormat="1" x14ac:dyDescent="0.4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</row>
    <row r="138" spans="1:11" s="27" customFormat="1" x14ac:dyDescent="0.4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</row>
    <row r="139" spans="1:11" s="27" customFormat="1" x14ac:dyDescent="0.4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</row>
    <row r="140" spans="1:11" s="27" customFormat="1" x14ac:dyDescent="0.4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</row>
    <row r="141" spans="1:11" s="27" customFormat="1" x14ac:dyDescent="0.4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</row>
    <row r="142" spans="1:11" s="27" customFormat="1" x14ac:dyDescent="0.4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</row>
    <row r="143" spans="1:11" s="27" customFormat="1" x14ac:dyDescent="0.4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</row>
    <row r="144" spans="1:11" s="27" customFormat="1" x14ac:dyDescent="0.4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</row>
    <row r="145" spans="1:11" s="27" customFormat="1" x14ac:dyDescent="0.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</row>
    <row r="146" spans="1:11" s="27" customFormat="1" x14ac:dyDescent="0.4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</row>
    <row r="147" spans="1:11" s="27" customFormat="1" x14ac:dyDescent="0.4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</row>
    <row r="148" spans="1:11" s="27" customFormat="1" x14ac:dyDescent="0.4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</row>
    <row r="149" spans="1:11" s="27" customFormat="1" x14ac:dyDescent="0.4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</row>
    <row r="150" spans="1:11" s="27" customFormat="1" x14ac:dyDescent="0.4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</row>
    <row r="151" spans="1:11" s="27" customFormat="1" x14ac:dyDescent="0.4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</row>
    <row r="152" spans="1:11" s="27" customFormat="1" x14ac:dyDescent="0.4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</row>
    <row r="153" spans="1:11" s="27" customFormat="1" x14ac:dyDescent="0.4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</row>
    <row r="154" spans="1:11" s="27" customFormat="1" x14ac:dyDescent="0.4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</row>
    <row r="155" spans="1:11" s="27" customFormat="1" x14ac:dyDescent="0.4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</row>
    <row r="156" spans="1:11" s="27" customFormat="1" x14ac:dyDescent="0.4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</row>
    <row r="157" spans="1:11" s="27" customFormat="1" x14ac:dyDescent="0.4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</row>
    <row r="158" spans="1:11" s="27" customFormat="1" x14ac:dyDescent="0.4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</row>
    <row r="159" spans="1:11" s="27" customFormat="1" x14ac:dyDescent="0.4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</row>
    <row r="160" spans="1:11" s="27" customFormat="1" x14ac:dyDescent="0.4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</row>
    <row r="161" spans="1:11" s="27" customFormat="1" x14ac:dyDescent="0.4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</row>
    <row r="162" spans="1:11" s="27" customFormat="1" x14ac:dyDescent="0.4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</row>
    <row r="163" spans="1:11" s="27" customFormat="1" x14ac:dyDescent="0.4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</row>
    <row r="164" spans="1:11" s="27" customFormat="1" x14ac:dyDescent="0.4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</row>
    <row r="165" spans="1:11" s="27" customFormat="1" x14ac:dyDescent="0.4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</row>
    <row r="166" spans="1:11" s="27" customFormat="1" x14ac:dyDescent="0.4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</row>
    <row r="167" spans="1:11" s="27" customFormat="1" x14ac:dyDescent="0.4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</row>
    <row r="168" spans="1:11" s="27" customFormat="1" x14ac:dyDescent="0.4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</row>
    <row r="169" spans="1:11" s="27" customFormat="1" x14ac:dyDescent="0.4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</row>
    <row r="170" spans="1:11" s="27" customFormat="1" x14ac:dyDescent="0.4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</row>
    <row r="171" spans="1:11" s="27" customFormat="1" x14ac:dyDescent="0.4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</row>
    <row r="172" spans="1:11" s="27" customFormat="1" x14ac:dyDescent="0.4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</row>
    <row r="173" spans="1:11" s="27" customFormat="1" x14ac:dyDescent="0.4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</row>
    <row r="174" spans="1:11" s="27" customFormat="1" x14ac:dyDescent="0.4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</row>
    <row r="175" spans="1:11" s="27" customFormat="1" x14ac:dyDescent="0.4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</row>
    <row r="176" spans="1:11" s="27" customFormat="1" x14ac:dyDescent="0.4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</row>
    <row r="177" spans="1:11" s="27" customFormat="1" x14ac:dyDescent="0.4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</row>
    <row r="178" spans="1:11" s="27" customFormat="1" x14ac:dyDescent="0.4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</row>
    <row r="179" spans="1:11" s="27" customFormat="1" x14ac:dyDescent="0.4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</row>
    <row r="180" spans="1:11" s="27" customFormat="1" x14ac:dyDescent="0.4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</row>
    <row r="181" spans="1:11" s="27" customFormat="1" x14ac:dyDescent="0.4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</row>
    <row r="182" spans="1:11" s="27" customFormat="1" x14ac:dyDescent="0.4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</row>
    <row r="183" spans="1:11" s="27" customFormat="1" x14ac:dyDescent="0.4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</row>
    <row r="184" spans="1:11" s="27" customFormat="1" x14ac:dyDescent="0.4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</row>
    <row r="185" spans="1:11" s="27" customFormat="1" x14ac:dyDescent="0.4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</row>
    <row r="186" spans="1:11" s="27" customFormat="1" x14ac:dyDescent="0.4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</row>
    <row r="187" spans="1:11" s="27" customFormat="1" x14ac:dyDescent="0.4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</row>
    <row r="188" spans="1:11" s="27" customFormat="1" x14ac:dyDescent="0.4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</row>
    <row r="189" spans="1:11" s="27" customFormat="1" x14ac:dyDescent="0.4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</row>
    <row r="190" spans="1:11" s="27" customFormat="1" x14ac:dyDescent="0.4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</row>
    <row r="191" spans="1:11" s="27" customFormat="1" x14ac:dyDescent="0.4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</row>
    <row r="192" spans="1:11" s="27" customFormat="1" x14ac:dyDescent="0.4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</row>
    <row r="193" spans="1:11" s="27" customFormat="1" x14ac:dyDescent="0.4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</row>
    <row r="194" spans="1:11" s="27" customFormat="1" x14ac:dyDescent="0.4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</row>
    <row r="195" spans="1:11" s="27" customFormat="1" x14ac:dyDescent="0.4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</row>
    <row r="196" spans="1:11" s="27" customFormat="1" x14ac:dyDescent="0.4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</row>
    <row r="197" spans="1:11" s="27" customFormat="1" x14ac:dyDescent="0.4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</row>
    <row r="198" spans="1:11" s="27" customFormat="1" x14ac:dyDescent="0.4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</row>
    <row r="199" spans="1:11" s="27" customFormat="1" x14ac:dyDescent="0.4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</row>
    <row r="200" spans="1:11" s="27" customFormat="1" x14ac:dyDescent="0.4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</row>
    <row r="201" spans="1:11" s="27" customFormat="1" x14ac:dyDescent="0.4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</row>
    <row r="202" spans="1:11" s="27" customFormat="1" x14ac:dyDescent="0.4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</row>
    <row r="203" spans="1:11" s="27" customFormat="1" x14ac:dyDescent="0.4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</row>
    <row r="204" spans="1:11" s="27" customFormat="1" x14ac:dyDescent="0.4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</row>
    <row r="205" spans="1:11" s="27" customFormat="1" x14ac:dyDescent="0.4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</row>
    <row r="206" spans="1:11" s="27" customFormat="1" x14ac:dyDescent="0.4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</row>
    <row r="207" spans="1:11" s="27" customFormat="1" x14ac:dyDescent="0.4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</row>
    <row r="208" spans="1:11" s="27" customFormat="1" x14ac:dyDescent="0.4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</row>
    <row r="209" spans="1:11" s="27" customFormat="1" x14ac:dyDescent="0.4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</row>
    <row r="210" spans="1:11" s="27" customFormat="1" x14ac:dyDescent="0.4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</row>
    <row r="211" spans="1:11" s="27" customFormat="1" x14ac:dyDescent="0.4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</row>
    <row r="212" spans="1:11" s="27" customFormat="1" x14ac:dyDescent="0.4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</row>
    <row r="213" spans="1:11" s="27" customFormat="1" x14ac:dyDescent="0.4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</row>
    <row r="214" spans="1:11" s="27" customFormat="1" x14ac:dyDescent="0.4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</row>
    <row r="215" spans="1:11" s="27" customFormat="1" x14ac:dyDescent="0.4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</row>
    <row r="216" spans="1:11" s="27" customFormat="1" x14ac:dyDescent="0.4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</row>
    <row r="217" spans="1:11" s="27" customFormat="1" x14ac:dyDescent="0.4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</row>
    <row r="218" spans="1:11" s="27" customFormat="1" x14ac:dyDescent="0.4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</row>
    <row r="219" spans="1:11" s="27" customFormat="1" x14ac:dyDescent="0.4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</row>
    <row r="220" spans="1:11" s="27" customFormat="1" x14ac:dyDescent="0.4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</row>
    <row r="221" spans="1:11" s="27" customFormat="1" x14ac:dyDescent="0.4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</row>
    <row r="222" spans="1:11" s="27" customFormat="1" x14ac:dyDescent="0.4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</row>
    <row r="223" spans="1:11" s="27" customFormat="1" x14ac:dyDescent="0.4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</row>
    <row r="224" spans="1:11" s="27" customFormat="1" x14ac:dyDescent="0.4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</row>
    <row r="225" spans="1:11" s="27" customFormat="1" x14ac:dyDescent="0.4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</row>
    <row r="226" spans="1:11" s="27" customFormat="1" x14ac:dyDescent="0.4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</row>
    <row r="227" spans="1:11" s="27" customFormat="1" x14ac:dyDescent="0.4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</row>
    <row r="228" spans="1:11" s="27" customFormat="1" x14ac:dyDescent="0.4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</row>
    <row r="229" spans="1:11" s="27" customFormat="1" x14ac:dyDescent="0.4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</row>
    <row r="230" spans="1:11" s="27" customFormat="1" x14ac:dyDescent="0.4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</row>
    <row r="231" spans="1:11" s="27" customFormat="1" x14ac:dyDescent="0.4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</row>
    <row r="232" spans="1:11" s="27" customFormat="1" x14ac:dyDescent="0.4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</row>
    <row r="233" spans="1:11" s="27" customFormat="1" x14ac:dyDescent="0.4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</row>
    <row r="234" spans="1:11" s="27" customFormat="1" x14ac:dyDescent="0.4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</row>
    <row r="235" spans="1:11" s="27" customFormat="1" x14ac:dyDescent="0.4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</row>
    <row r="236" spans="1:11" s="27" customFormat="1" x14ac:dyDescent="0.4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</row>
    <row r="237" spans="1:11" s="27" customFormat="1" x14ac:dyDescent="0.4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</row>
    <row r="238" spans="1:11" s="27" customFormat="1" x14ac:dyDescent="0.4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</row>
    <row r="239" spans="1:11" s="27" customFormat="1" x14ac:dyDescent="0.4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</row>
    <row r="240" spans="1:11" s="27" customFormat="1" x14ac:dyDescent="0.4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</row>
    <row r="241" spans="1:11" s="27" customFormat="1" x14ac:dyDescent="0.4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</row>
    <row r="242" spans="1:11" s="27" customFormat="1" x14ac:dyDescent="0.4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</row>
    <row r="243" spans="1:11" s="27" customFormat="1" x14ac:dyDescent="0.4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</row>
    <row r="244" spans="1:11" s="27" customFormat="1" x14ac:dyDescent="0.4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</row>
    <row r="245" spans="1:11" s="27" customFormat="1" x14ac:dyDescent="0.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</row>
    <row r="246" spans="1:11" s="27" customFormat="1" x14ac:dyDescent="0.4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</row>
    <row r="247" spans="1:11" s="27" customFormat="1" x14ac:dyDescent="0.4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</row>
    <row r="248" spans="1:11" s="27" customFormat="1" x14ac:dyDescent="0.4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</row>
    <row r="249" spans="1:11" s="27" customFormat="1" x14ac:dyDescent="0.4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</row>
    <row r="250" spans="1:11" s="27" customFormat="1" x14ac:dyDescent="0.4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</row>
    <row r="251" spans="1:11" s="27" customFormat="1" x14ac:dyDescent="0.4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</row>
    <row r="252" spans="1:11" s="27" customFormat="1" x14ac:dyDescent="0.4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</row>
    <row r="253" spans="1:11" s="27" customFormat="1" x14ac:dyDescent="0.4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</row>
    <row r="254" spans="1:11" s="27" customFormat="1" x14ac:dyDescent="0.4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</row>
    <row r="255" spans="1:11" s="27" customFormat="1" x14ac:dyDescent="0.4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</row>
    <row r="256" spans="1:11" s="27" customFormat="1" x14ac:dyDescent="0.4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</row>
    <row r="257" spans="1:11" s="27" customFormat="1" x14ac:dyDescent="0.4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</row>
    <row r="258" spans="1:11" s="27" customFormat="1" x14ac:dyDescent="0.4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</row>
    <row r="259" spans="1:11" s="27" customFormat="1" x14ac:dyDescent="0.4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</row>
    <row r="260" spans="1:11" s="27" customFormat="1" x14ac:dyDescent="0.4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</row>
    <row r="261" spans="1:11" s="27" customFormat="1" x14ac:dyDescent="0.4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</row>
    <row r="262" spans="1:11" s="27" customFormat="1" x14ac:dyDescent="0.4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</row>
    <row r="263" spans="1:11" s="27" customFormat="1" x14ac:dyDescent="0.4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</row>
    <row r="264" spans="1:11" s="27" customFormat="1" x14ac:dyDescent="0.4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</row>
    <row r="265" spans="1:11" s="27" customFormat="1" x14ac:dyDescent="0.4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</row>
    <row r="266" spans="1:11" s="27" customFormat="1" x14ac:dyDescent="0.4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</row>
    <row r="267" spans="1:11" s="27" customFormat="1" x14ac:dyDescent="0.4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</row>
    <row r="268" spans="1:11" s="27" customFormat="1" x14ac:dyDescent="0.4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</row>
    <row r="269" spans="1:11" s="27" customFormat="1" x14ac:dyDescent="0.4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</row>
    <row r="270" spans="1:11" s="27" customFormat="1" x14ac:dyDescent="0.4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</row>
    <row r="271" spans="1:11" s="27" customFormat="1" x14ac:dyDescent="0.4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</row>
    <row r="272" spans="1:11" s="27" customFormat="1" x14ac:dyDescent="0.4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</row>
    <row r="273" spans="1:11" s="27" customFormat="1" x14ac:dyDescent="0.4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</row>
    <row r="274" spans="1:11" s="27" customFormat="1" x14ac:dyDescent="0.4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</row>
    <row r="275" spans="1:11" s="27" customFormat="1" x14ac:dyDescent="0.4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</row>
    <row r="276" spans="1:11" s="27" customFormat="1" x14ac:dyDescent="0.4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</row>
    <row r="277" spans="1:11" s="27" customFormat="1" x14ac:dyDescent="0.4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</row>
    <row r="278" spans="1:11" s="27" customFormat="1" x14ac:dyDescent="0.4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</row>
    <row r="279" spans="1:11" s="27" customFormat="1" x14ac:dyDescent="0.4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</row>
    <row r="280" spans="1:11" s="27" customFormat="1" x14ac:dyDescent="0.4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</row>
    <row r="281" spans="1:11" s="27" customFormat="1" x14ac:dyDescent="0.4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</row>
    <row r="282" spans="1:11" s="27" customFormat="1" x14ac:dyDescent="0.4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</row>
    <row r="283" spans="1:11" s="27" customFormat="1" x14ac:dyDescent="0.4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</row>
    <row r="284" spans="1:11" s="27" customFormat="1" x14ac:dyDescent="0.4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</row>
    <row r="285" spans="1:11" s="27" customFormat="1" x14ac:dyDescent="0.4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</row>
    <row r="286" spans="1:11" s="27" customFormat="1" x14ac:dyDescent="0.4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</row>
    <row r="287" spans="1:11" s="27" customFormat="1" x14ac:dyDescent="0.4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</row>
    <row r="288" spans="1:11" s="27" customFormat="1" x14ac:dyDescent="0.4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</row>
    <row r="289" spans="1:11" s="27" customFormat="1" x14ac:dyDescent="0.4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</row>
    <row r="290" spans="1:11" s="27" customFormat="1" x14ac:dyDescent="0.4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</row>
    <row r="291" spans="1:11" s="27" customFormat="1" x14ac:dyDescent="0.4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</row>
    <row r="292" spans="1:11" s="27" customFormat="1" x14ac:dyDescent="0.4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</row>
    <row r="293" spans="1:11" s="27" customFormat="1" x14ac:dyDescent="0.4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</row>
    <row r="294" spans="1:11" s="27" customFormat="1" x14ac:dyDescent="0.4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</row>
    <row r="295" spans="1:11" s="27" customFormat="1" x14ac:dyDescent="0.4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</row>
    <row r="296" spans="1:11" s="27" customFormat="1" x14ac:dyDescent="0.4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</row>
    <row r="297" spans="1:11" s="27" customFormat="1" x14ac:dyDescent="0.4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</row>
    <row r="298" spans="1:11" s="27" customFormat="1" x14ac:dyDescent="0.4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</row>
    <row r="299" spans="1:11" s="27" customFormat="1" x14ac:dyDescent="0.4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</row>
    <row r="300" spans="1:11" s="27" customFormat="1" x14ac:dyDescent="0.4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</row>
    <row r="301" spans="1:11" s="27" customFormat="1" x14ac:dyDescent="0.4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</row>
    <row r="302" spans="1:11" s="27" customFormat="1" x14ac:dyDescent="0.4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</row>
    <row r="303" spans="1:11" s="27" customFormat="1" x14ac:dyDescent="0.4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</row>
    <row r="304" spans="1:11" s="27" customFormat="1" x14ac:dyDescent="0.4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</row>
    <row r="305" spans="1:11" s="27" customFormat="1" x14ac:dyDescent="0.4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</row>
    <row r="306" spans="1:11" s="27" customFormat="1" x14ac:dyDescent="0.4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</row>
    <row r="307" spans="1:11" s="27" customFormat="1" x14ac:dyDescent="0.4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</row>
    <row r="308" spans="1:11" s="27" customFormat="1" x14ac:dyDescent="0.4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</row>
    <row r="309" spans="1:11" s="27" customFormat="1" x14ac:dyDescent="0.4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</row>
    <row r="310" spans="1:11" s="27" customFormat="1" x14ac:dyDescent="0.4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</row>
    <row r="311" spans="1:11" s="27" customFormat="1" x14ac:dyDescent="0.4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</row>
    <row r="312" spans="1:11" s="27" customFormat="1" x14ac:dyDescent="0.4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</row>
    <row r="313" spans="1:11" s="27" customFormat="1" x14ac:dyDescent="0.4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</row>
    <row r="314" spans="1:11" s="27" customFormat="1" x14ac:dyDescent="0.4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</row>
    <row r="315" spans="1:11" s="27" customFormat="1" x14ac:dyDescent="0.4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</row>
    <row r="316" spans="1:11" s="27" customFormat="1" x14ac:dyDescent="0.4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</row>
    <row r="317" spans="1:11" s="27" customFormat="1" x14ac:dyDescent="0.4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</row>
    <row r="318" spans="1:11" s="27" customFormat="1" x14ac:dyDescent="0.4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</row>
    <row r="319" spans="1:11" s="27" customFormat="1" x14ac:dyDescent="0.4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</row>
    <row r="320" spans="1:11" s="27" customFormat="1" x14ac:dyDescent="0.4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</row>
    <row r="321" spans="1:11" s="27" customFormat="1" x14ac:dyDescent="0.4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</row>
    <row r="322" spans="1:11" s="27" customFormat="1" x14ac:dyDescent="0.4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</row>
    <row r="323" spans="1:11" s="27" customFormat="1" x14ac:dyDescent="0.4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</row>
    <row r="324" spans="1:11" s="27" customFormat="1" x14ac:dyDescent="0.4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</row>
    <row r="325" spans="1:11" s="27" customFormat="1" x14ac:dyDescent="0.4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</row>
    <row r="326" spans="1:11" s="27" customFormat="1" x14ac:dyDescent="0.4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</row>
    <row r="327" spans="1:11" s="27" customFormat="1" x14ac:dyDescent="0.4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</row>
    <row r="328" spans="1:11" s="27" customFormat="1" x14ac:dyDescent="0.4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</row>
    <row r="329" spans="1:11" s="27" customFormat="1" x14ac:dyDescent="0.4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</row>
    <row r="330" spans="1:11" s="27" customFormat="1" x14ac:dyDescent="0.4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</row>
    <row r="331" spans="1:11" s="27" customFormat="1" x14ac:dyDescent="0.4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</row>
    <row r="332" spans="1:11" s="27" customFormat="1" x14ac:dyDescent="0.4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</row>
    <row r="333" spans="1:11" s="27" customFormat="1" x14ac:dyDescent="0.4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</row>
    <row r="334" spans="1:11" s="27" customFormat="1" x14ac:dyDescent="0.4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</row>
    <row r="335" spans="1:11" s="27" customFormat="1" x14ac:dyDescent="0.4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</row>
    <row r="336" spans="1:11" s="27" customFormat="1" x14ac:dyDescent="0.4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</row>
    <row r="337" spans="1:11" s="27" customFormat="1" x14ac:dyDescent="0.4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</row>
    <row r="338" spans="1:11" s="27" customFormat="1" x14ac:dyDescent="0.4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</row>
    <row r="339" spans="1:11" s="27" customFormat="1" x14ac:dyDescent="0.4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</row>
    <row r="340" spans="1:11" s="27" customFormat="1" x14ac:dyDescent="0.4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</row>
    <row r="341" spans="1:11" s="27" customFormat="1" x14ac:dyDescent="0.4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</row>
    <row r="342" spans="1:11" s="27" customFormat="1" x14ac:dyDescent="0.4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</row>
    <row r="343" spans="1:11" s="27" customFormat="1" x14ac:dyDescent="0.4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</row>
    <row r="344" spans="1:11" s="27" customFormat="1" x14ac:dyDescent="0.4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</row>
    <row r="345" spans="1:11" s="27" customFormat="1" x14ac:dyDescent="0.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</row>
    <row r="346" spans="1:11" s="27" customFormat="1" x14ac:dyDescent="0.4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</row>
    <row r="347" spans="1:11" s="27" customFormat="1" x14ac:dyDescent="0.4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</row>
    <row r="348" spans="1:11" s="27" customFormat="1" x14ac:dyDescent="0.4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</row>
    <row r="349" spans="1:11" s="27" customFormat="1" x14ac:dyDescent="0.4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</row>
    <row r="350" spans="1:11" s="27" customFormat="1" x14ac:dyDescent="0.4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</row>
    <row r="351" spans="1:11" s="27" customFormat="1" x14ac:dyDescent="0.4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</row>
    <row r="352" spans="1:11" s="27" customFormat="1" x14ac:dyDescent="0.4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</row>
    <row r="353" spans="1:11" s="27" customFormat="1" x14ac:dyDescent="0.4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</row>
    <row r="354" spans="1:11" s="27" customFormat="1" x14ac:dyDescent="0.4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</row>
    <row r="355" spans="1:11" s="27" customFormat="1" x14ac:dyDescent="0.4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</row>
    <row r="356" spans="1:11" s="27" customFormat="1" x14ac:dyDescent="0.4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</row>
    <row r="357" spans="1:11" s="27" customFormat="1" x14ac:dyDescent="0.4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</row>
    <row r="358" spans="1:11" s="27" customFormat="1" x14ac:dyDescent="0.4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</row>
    <row r="359" spans="1:11" s="27" customFormat="1" x14ac:dyDescent="0.4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</row>
    <row r="360" spans="1:11" s="27" customFormat="1" x14ac:dyDescent="0.4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</row>
    <row r="361" spans="1:11" s="27" customFormat="1" x14ac:dyDescent="0.4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</row>
    <row r="362" spans="1:11" s="27" customFormat="1" x14ac:dyDescent="0.4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</row>
    <row r="363" spans="1:11" s="27" customFormat="1" x14ac:dyDescent="0.4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</row>
    <row r="364" spans="1:11" s="27" customFormat="1" x14ac:dyDescent="0.4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</row>
    <row r="365" spans="1:11" s="27" customFormat="1" x14ac:dyDescent="0.4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</row>
    <row r="366" spans="1:11" s="27" customFormat="1" x14ac:dyDescent="0.4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</row>
    <row r="367" spans="1:11" s="27" customFormat="1" x14ac:dyDescent="0.4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</row>
    <row r="368" spans="1:11" s="27" customFormat="1" x14ac:dyDescent="0.4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</row>
    <row r="369" spans="1:11" s="27" customFormat="1" x14ac:dyDescent="0.4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</row>
    <row r="370" spans="1:11" s="27" customFormat="1" x14ac:dyDescent="0.4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</row>
    <row r="371" spans="1:11" s="27" customFormat="1" x14ac:dyDescent="0.4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</row>
    <row r="372" spans="1:11" s="27" customFormat="1" x14ac:dyDescent="0.4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</row>
    <row r="373" spans="1:11" s="27" customFormat="1" x14ac:dyDescent="0.4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</row>
    <row r="374" spans="1:11" s="27" customFormat="1" x14ac:dyDescent="0.4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</row>
    <row r="375" spans="1:11" s="27" customFormat="1" x14ac:dyDescent="0.4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</row>
    <row r="376" spans="1:11" s="27" customFormat="1" x14ac:dyDescent="0.4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</row>
    <row r="377" spans="1:11" s="27" customFormat="1" x14ac:dyDescent="0.4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</row>
    <row r="378" spans="1:11" s="27" customFormat="1" x14ac:dyDescent="0.4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</row>
    <row r="379" spans="1:11" s="27" customFormat="1" x14ac:dyDescent="0.4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</row>
    <row r="380" spans="1:11" s="27" customFormat="1" x14ac:dyDescent="0.4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</row>
    <row r="381" spans="1:11" s="27" customFormat="1" x14ac:dyDescent="0.4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</row>
    <row r="382" spans="1:11" s="27" customFormat="1" x14ac:dyDescent="0.4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</row>
    <row r="383" spans="1:11" s="27" customFormat="1" x14ac:dyDescent="0.4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</row>
    <row r="384" spans="1:11" s="27" customFormat="1" x14ac:dyDescent="0.4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</row>
    <row r="385" spans="1:11" s="27" customFormat="1" x14ac:dyDescent="0.4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</row>
    <row r="386" spans="1:11" s="27" customFormat="1" x14ac:dyDescent="0.4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</row>
    <row r="387" spans="1:11" s="27" customFormat="1" x14ac:dyDescent="0.4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</row>
    <row r="388" spans="1:11" s="27" customFormat="1" x14ac:dyDescent="0.4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</row>
    <row r="389" spans="1:11" s="27" customFormat="1" x14ac:dyDescent="0.4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</row>
    <row r="390" spans="1:11" s="27" customFormat="1" x14ac:dyDescent="0.4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</row>
    <row r="391" spans="1:11" s="27" customFormat="1" x14ac:dyDescent="0.4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</row>
    <row r="392" spans="1:11" s="27" customFormat="1" x14ac:dyDescent="0.4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</row>
    <row r="393" spans="1:11" s="27" customFormat="1" x14ac:dyDescent="0.4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</row>
    <row r="394" spans="1:11" s="27" customFormat="1" x14ac:dyDescent="0.4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</row>
    <row r="395" spans="1:11" s="27" customFormat="1" x14ac:dyDescent="0.4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</row>
    <row r="396" spans="1:11" s="27" customFormat="1" x14ac:dyDescent="0.4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</row>
    <row r="397" spans="1:11" s="27" customFormat="1" x14ac:dyDescent="0.4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</row>
    <row r="398" spans="1:11" s="27" customFormat="1" x14ac:dyDescent="0.4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</row>
    <row r="399" spans="1:11" s="27" customFormat="1" x14ac:dyDescent="0.4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</row>
    <row r="400" spans="1:11" s="27" customFormat="1" x14ac:dyDescent="0.4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</row>
    <row r="401" spans="1:11" s="27" customFormat="1" x14ac:dyDescent="0.4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</row>
    <row r="402" spans="1:11" s="27" customFormat="1" x14ac:dyDescent="0.4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</row>
    <row r="403" spans="1:11" s="27" customFormat="1" x14ac:dyDescent="0.4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</row>
    <row r="404" spans="1:11" s="27" customFormat="1" x14ac:dyDescent="0.4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</row>
    <row r="405" spans="1:11" s="27" customFormat="1" x14ac:dyDescent="0.4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</row>
    <row r="406" spans="1:11" s="27" customFormat="1" x14ac:dyDescent="0.4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</row>
    <row r="407" spans="1:11" s="27" customFormat="1" x14ac:dyDescent="0.4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</row>
    <row r="408" spans="1:11" s="27" customFormat="1" x14ac:dyDescent="0.4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</row>
    <row r="409" spans="1:11" s="27" customFormat="1" x14ac:dyDescent="0.4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</row>
    <row r="410" spans="1:11" s="27" customFormat="1" x14ac:dyDescent="0.4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</row>
    <row r="411" spans="1:11" s="27" customFormat="1" x14ac:dyDescent="0.4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</row>
    <row r="412" spans="1:11" s="27" customFormat="1" x14ac:dyDescent="0.4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</row>
    <row r="413" spans="1:11" s="27" customFormat="1" x14ac:dyDescent="0.4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</row>
    <row r="414" spans="1:11" s="27" customFormat="1" x14ac:dyDescent="0.4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</row>
    <row r="415" spans="1:11" s="27" customFormat="1" x14ac:dyDescent="0.4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</row>
    <row r="416" spans="1:11" s="27" customFormat="1" x14ac:dyDescent="0.4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</row>
    <row r="417" spans="1:11" s="27" customFormat="1" x14ac:dyDescent="0.4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</row>
    <row r="418" spans="1:11" s="27" customFormat="1" x14ac:dyDescent="0.4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</row>
    <row r="419" spans="1:11" s="27" customFormat="1" x14ac:dyDescent="0.4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</row>
    <row r="420" spans="1:11" s="27" customFormat="1" x14ac:dyDescent="0.4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</row>
    <row r="421" spans="1:11" s="27" customFormat="1" x14ac:dyDescent="0.4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</row>
    <row r="422" spans="1:11" s="27" customFormat="1" x14ac:dyDescent="0.4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</row>
    <row r="423" spans="1:11" s="27" customFormat="1" x14ac:dyDescent="0.4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</row>
    <row r="424" spans="1:11" s="27" customFormat="1" x14ac:dyDescent="0.4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</row>
    <row r="425" spans="1:11" s="27" customFormat="1" x14ac:dyDescent="0.4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</row>
    <row r="426" spans="1:11" s="27" customFormat="1" x14ac:dyDescent="0.4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</row>
    <row r="427" spans="1:11" s="27" customFormat="1" x14ac:dyDescent="0.4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</row>
    <row r="428" spans="1:11" s="27" customFormat="1" x14ac:dyDescent="0.4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</row>
    <row r="429" spans="1:11" s="27" customFormat="1" x14ac:dyDescent="0.4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</row>
    <row r="430" spans="1:11" s="27" customFormat="1" x14ac:dyDescent="0.4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</row>
    <row r="431" spans="1:11" s="27" customFormat="1" x14ac:dyDescent="0.4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</row>
    <row r="432" spans="1:11" s="27" customFormat="1" x14ac:dyDescent="0.4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</row>
    <row r="433" spans="1:11" s="27" customFormat="1" x14ac:dyDescent="0.4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</row>
    <row r="434" spans="1:11" s="27" customFormat="1" x14ac:dyDescent="0.4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</row>
    <row r="435" spans="1:11" s="27" customFormat="1" x14ac:dyDescent="0.4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</row>
    <row r="436" spans="1:11" s="27" customFormat="1" x14ac:dyDescent="0.4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</row>
    <row r="437" spans="1:11" s="27" customFormat="1" x14ac:dyDescent="0.4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</row>
    <row r="438" spans="1:11" s="27" customFormat="1" x14ac:dyDescent="0.4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</row>
    <row r="439" spans="1:11" s="27" customFormat="1" x14ac:dyDescent="0.4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</row>
    <row r="440" spans="1:11" s="27" customFormat="1" x14ac:dyDescent="0.4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</row>
    <row r="441" spans="1:11" s="27" customFormat="1" x14ac:dyDescent="0.4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</row>
    <row r="442" spans="1:11" s="27" customFormat="1" x14ac:dyDescent="0.4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</row>
    <row r="443" spans="1:11" s="27" customFormat="1" x14ac:dyDescent="0.4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</row>
    <row r="444" spans="1:11" s="27" customFormat="1" x14ac:dyDescent="0.4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</row>
    <row r="445" spans="1:11" s="27" customFormat="1" x14ac:dyDescent="0.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</row>
    <row r="446" spans="1:11" s="27" customFormat="1" x14ac:dyDescent="0.4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</row>
    <row r="447" spans="1:11" s="27" customFormat="1" x14ac:dyDescent="0.4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</row>
    <row r="448" spans="1:11" s="27" customFormat="1" x14ac:dyDescent="0.4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</row>
    <row r="449" spans="1:11" s="27" customFormat="1" x14ac:dyDescent="0.4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</row>
    <row r="450" spans="1:11" s="27" customFormat="1" x14ac:dyDescent="0.4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</row>
    <row r="451" spans="1:11" s="27" customFormat="1" x14ac:dyDescent="0.4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</row>
    <row r="452" spans="1:11" s="27" customFormat="1" x14ac:dyDescent="0.4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</row>
    <row r="453" spans="1:11" s="27" customFormat="1" x14ac:dyDescent="0.4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</row>
    <row r="454" spans="1:11" s="27" customFormat="1" x14ac:dyDescent="0.4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</row>
    <row r="455" spans="1:11" s="27" customFormat="1" x14ac:dyDescent="0.4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</row>
    <row r="456" spans="1:11" s="27" customFormat="1" x14ac:dyDescent="0.4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</row>
    <row r="457" spans="1:11" s="27" customFormat="1" x14ac:dyDescent="0.4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</row>
    <row r="458" spans="1:11" s="27" customFormat="1" x14ac:dyDescent="0.4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</row>
    <row r="459" spans="1:11" s="27" customFormat="1" x14ac:dyDescent="0.4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</row>
    <row r="460" spans="1:11" s="27" customFormat="1" x14ac:dyDescent="0.4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</row>
    <row r="461" spans="1:11" s="27" customFormat="1" x14ac:dyDescent="0.4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</row>
    <row r="462" spans="1:11" s="27" customFormat="1" x14ac:dyDescent="0.4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</row>
    <row r="463" spans="1:11" s="27" customFormat="1" x14ac:dyDescent="0.4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</row>
    <row r="464" spans="1:11" s="27" customFormat="1" x14ac:dyDescent="0.4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</row>
    <row r="465" spans="1:11" s="27" customFormat="1" x14ac:dyDescent="0.4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</row>
    <row r="466" spans="1:11" s="27" customFormat="1" x14ac:dyDescent="0.4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</row>
    <row r="467" spans="1:11" s="27" customFormat="1" x14ac:dyDescent="0.4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</row>
    <row r="468" spans="1:11" s="27" customFormat="1" x14ac:dyDescent="0.4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</row>
    <row r="469" spans="1:11" s="27" customFormat="1" x14ac:dyDescent="0.4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</row>
    <row r="470" spans="1:11" s="27" customFormat="1" x14ac:dyDescent="0.4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</row>
    <row r="471" spans="1:11" s="27" customFormat="1" x14ac:dyDescent="0.4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</row>
    <row r="472" spans="1:11" s="27" customFormat="1" x14ac:dyDescent="0.4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</row>
    <row r="473" spans="1:11" s="27" customFormat="1" x14ac:dyDescent="0.4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</row>
    <row r="474" spans="1:11" s="27" customFormat="1" x14ac:dyDescent="0.4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</row>
    <row r="475" spans="1:11" s="27" customFormat="1" x14ac:dyDescent="0.4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</row>
    <row r="476" spans="1:11" s="27" customFormat="1" x14ac:dyDescent="0.4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</row>
    <row r="477" spans="1:11" s="27" customFormat="1" x14ac:dyDescent="0.4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</row>
    <row r="478" spans="1:11" s="27" customFormat="1" x14ac:dyDescent="0.4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</row>
    <row r="479" spans="1:11" s="27" customFormat="1" x14ac:dyDescent="0.4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</row>
    <row r="480" spans="1:11" s="27" customFormat="1" x14ac:dyDescent="0.4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</row>
    <row r="481" spans="1:11" s="27" customFormat="1" x14ac:dyDescent="0.4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</row>
    <row r="482" spans="1:11" s="27" customFormat="1" x14ac:dyDescent="0.4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</row>
    <row r="483" spans="1:11" s="27" customFormat="1" x14ac:dyDescent="0.4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</row>
    <row r="484" spans="1:11" s="27" customFormat="1" x14ac:dyDescent="0.4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</row>
    <row r="485" spans="1:11" s="27" customFormat="1" x14ac:dyDescent="0.4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</row>
    <row r="486" spans="1:11" s="27" customFormat="1" x14ac:dyDescent="0.4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</row>
    <row r="487" spans="1:11" s="27" customFormat="1" x14ac:dyDescent="0.4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</row>
    <row r="488" spans="1:11" s="27" customFormat="1" x14ac:dyDescent="0.4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</row>
    <row r="489" spans="1:11" s="27" customFormat="1" x14ac:dyDescent="0.4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</row>
    <row r="490" spans="1:11" s="27" customFormat="1" x14ac:dyDescent="0.4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</row>
    <row r="491" spans="1:11" s="27" customFormat="1" x14ac:dyDescent="0.4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</row>
    <row r="492" spans="1:11" s="27" customFormat="1" x14ac:dyDescent="0.4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</row>
    <row r="493" spans="1:11" s="27" customFormat="1" x14ac:dyDescent="0.4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</row>
    <row r="494" spans="1:11" s="27" customFormat="1" x14ac:dyDescent="0.4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</row>
    <row r="495" spans="1:11" s="27" customFormat="1" x14ac:dyDescent="0.4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</row>
    <row r="496" spans="1:11" s="27" customFormat="1" x14ac:dyDescent="0.4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</row>
    <row r="497" spans="1:11" s="27" customFormat="1" x14ac:dyDescent="0.4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</row>
    <row r="498" spans="1:11" s="27" customFormat="1" x14ac:dyDescent="0.4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</row>
    <row r="499" spans="1:11" s="27" customFormat="1" x14ac:dyDescent="0.4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</row>
    <row r="500" spans="1:11" s="27" customFormat="1" x14ac:dyDescent="0.4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</row>
    <row r="501" spans="1:11" s="27" customFormat="1" x14ac:dyDescent="0.4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</row>
    <row r="502" spans="1:11" s="27" customFormat="1" x14ac:dyDescent="0.4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</row>
    <row r="503" spans="1:11" s="27" customFormat="1" x14ac:dyDescent="0.4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</row>
    <row r="504" spans="1:11" s="27" customFormat="1" x14ac:dyDescent="0.4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</row>
    <row r="505" spans="1:11" s="27" customFormat="1" x14ac:dyDescent="0.4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</row>
    <row r="506" spans="1:11" s="27" customFormat="1" x14ac:dyDescent="0.4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</row>
    <row r="507" spans="1:11" s="27" customFormat="1" x14ac:dyDescent="0.4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</row>
    <row r="508" spans="1:11" s="27" customFormat="1" x14ac:dyDescent="0.4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</row>
    <row r="509" spans="1:11" s="27" customFormat="1" x14ac:dyDescent="0.4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</row>
    <row r="510" spans="1:11" s="27" customFormat="1" x14ac:dyDescent="0.4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</row>
    <row r="511" spans="1:11" s="27" customFormat="1" x14ac:dyDescent="0.4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</row>
    <row r="512" spans="1:11" s="27" customFormat="1" x14ac:dyDescent="0.4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</row>
    <row r="513" spans="1:11" s="27" customFormat="1" x14ac:dyDescent="0.4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</row>
    <row r="514" spans="1:11" s="27" customFormat="1" x14ac:dyDescent="0.4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</row>
    <row r="515" spans="1:11" s="27" customFormat="1" x14ac:dyDescent="0.4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</row>
    <row r="516" spans="1:11" s="27" customFormat="1" x14ac:dyDescent="0.4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</row>
    <row r="517" spans="1:11" s="27" customFormat="1" x14ac:dyDescent="0.4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</row>
    <row r="518" spans="1:11" s="27" customFormat="1" x14ac:dyDescent="0.4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</row>
    <row r="519" spans="1:11" s="27" customFormat="1" x14ac:dyDescent="0.4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</row>
    <row r="520" spans="1:11" s="27" customFormat="1" x14ac:dyDescent="0.4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</row>
    <row r="521" spans="1:11" s="27" customFormat="1" x14ac:dyDescent="0.4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</row>
    <row r="522" spans="1:11" s="27" customFormat="1" x14ac:dyDescent="0.4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</row>
    <row r="523" spans="1:11" s="27" customFormat="1" x14ac:dyDescent="0.4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</row>
    <row r="524" spans="1:11" s="27" customFormat="1" x14ac:dyDescent="0.4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</row>
    <row r="525" spans="1:11" s="27" customFormat="1" x14ac:dyDescent="0.4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</row>
    <row r="526" spans="1:11" s="27" customFormat="1" x14ac:dyDescent="0.4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</row>
    <row r="527" spans="1:11" s="27" customFormat="1" x14ac:dyDescent="0.4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</row>
    <row r="528" spans="1:11" s="27" customFormat="1" x14ac:dyDescent="0.4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</row>
    <row r="529" spans="1:11" s="27" customFormat="1" x14ac:dyDescent="0.4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</row>
    <row r="530" spans="1:11" s="27" customFormat="1" x14ac:dyDescent="0.4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</row>
    <row r="531" spans="1:11" s="27" customFormat="1" x14ac:dyDescent="0.4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</row>
    <row r="532" spans="1:11" s="27" customFormat="1" x14ac:dyDescent="0.4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</row>
    <row r="533" spans="1:11" s="27" customFormat="1" x14ac:dyDescent="0.4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</row>
    <row r="534" spans="1:11" s="27" customFormat="1" x14ac:dyDescent="0.4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</row>
    <row r="535" spans="1:11" s="27" customFormat="1" x14ac:dyDescent="0.4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</row>
    <row r="536" spans="1:11" s="27" customFormat="1" x14ac:dyDescent="0.4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</row>
    <row r="537" spans="1:11" s="27" customFormat="1" x14ac:dyDescent="0.4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</row>
    <row r="538" spans="1:11" s="27" customFormat="1" x14ac:dyDescent="0.4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</row>
    <row r="539" spans="1:11" s="27" customFormat="1" x14ac:dyDescent="0.4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</row>
    <row r="540" spans="1:11" s="27" customFormat="1" x14ac:dyDescent="0.4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</row>
    <row r="541" spans="1:11" s="27" customFormat="1" x14ac:dyDescent="0.4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</row>
    <row r="542" spans="1:11" s="27" customFormat="1" x14ac:dyDescent="0.4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</row>
    <row r="543" spans="1:11" s="27" customFormat="1" x14ac:dyDescent="0.4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</row>
    <row r="544" spans="1:11" s="27" customFormat="1" x14ac:dyDescent="0.4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</row>
    <row r="545" spans="1:11" s="27" customFormat="1" x14ac:dyDescent="0.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</row>
    <row r="546" spans="1:11" s="27" customFormat="1" x14ac:dyDescent="0.4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</row>
    <row r="547" spans="1:11" s="27" customFormat="1" x14ac:dyDescent="0.4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</row>
    <row r="548" spans="1:11" s="27" customFormat="1" x14ac:dyDescent="0.4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</row>
    <row r="549" spans="1:11" s="27" customFormat="1" x14ac:dyDescent="0.4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</row>
    <row r="550" spans="1:11" s="27" customFormat="1" x14ac:dyDescent="0.4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</row>
    <row r="551" spans="1:11" s="27" customFormat="1" x14ac:dyDescent="0.4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</row>
    <row r="552" spans="1:11" s="27" customFormat="1" x14ac:dyDescent="0.4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</row>
    <row r="553" spans="1:11" s="27" customFormat="1" x14ac:dyDescent="0.4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</row>
    <row r="554" spans="1:11" s="27" customFormat="1" x14ac:dyDescent="0.4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</row>
    <row r="555" spans="1:11" s="27" customFormat="1" x14ac:dyDescent="0.4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</row>
    <row r="556" spans="1:11" s="27" customFormat="1" x14ac:dyDescent="0.4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</row>
    <row r="557" spans="1:11" s="27" customFormat="1" x14ac:dyDescent="0.4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</row>
    <row r="558" spans="1:11" s="27" customFormat="1" x14ac:dyDescent="0.4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</row>
    <row r="559" spans="1:11" s="27" customFormat="1" x14ac:dyDescent="0.4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</row>
    <row r="560" spans="1:11" s="27" customFormat="1" x14ac:dyDescent="0.4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</row>
    <row r="561" spans="1:11" s="27" customFormat="1" x14ac:dyDescent="0.4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</row>
    <row r="562" spans="1:11" s="27" customFormat="1" x14ac:dyDescent="0.4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</row>
    <row r="563" spans="1:11" s="27" customFormat="1" x14ac:dyDescent="0.4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</row>
    <row r="564" spans="1:11" s="27" customFormat="1" x14ac:dyDescent="0.4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</row>
    <row r="565" spans="1:11" s="27" customFormat="1" x14ac:dyDescent="0.4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</row>
    <row r="566" spans="1:11" s="27" customFormat="1" x14ac:dyDescent="0.4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</row>
    <row r="567" spans="1:11" s="27" customFormat="1" x14ac:dyDescent="0.4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</row>
    <row r="568" spans="1:11" s="27" customFormat="1" x14ac:dyDescent="0.4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</row>
    <row r="569" spans="1:11" s="27" customFormat="1" x14ac:dyDescent="0.4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</row>
    <row r="570" spans="1:11" s="27" customFormat="1" x14ac:dyDescent="0.4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</row>
    <row r="571" spans="1:11" s="27" customFormat="1" x14ac:dyDescent="0.4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</row>
    <row r="572" spans="1:11" s="27" customFormat="1" x14ac:dyDescent="0.4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</row>
    <row r="573" spans="1:11" s="27" customFormat="1" x14ac:dyDescent="0.4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</row>
    <row r="574" spans="1:11" s="27" customFormat="1" x14ac:dyDescent="0.4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</row>
    <row r="575" spans="1:11" s="27" customFormat="1" x14ac:dyDescent="0.4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</row>
    <row r="576" spans="1:11" s="27" customFormat="1" x14ac:dyDescent="0.4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</row>
    <row r="577" spans="1:11" s="27" customFormat="1" x14ac:dyDescent="0.4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</row>
    <row r="578" spans="1:11" s="27" customFormat="1" x14ac:dyDescent="0.4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</row>
    <row r="579" spans="1:11" s="27" customFormat="1" x14ac:dyDescent="0.4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</row>
    <row r="580" spans="1:11" s="27" customFormat="1" x14ac:dyDescent="0.4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</row>
    <row r="581" spans="1:11" s="27" customFormat="1" x14ac:dyDescent="0.4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</row>
    <row r="582" spans="1:11" s="27" customFormat="1" x14ac:dyDescent="0.4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</row>
    <row r="583" spans="1:11" s="27" customFormat="1" x14ac:dyDescent="0.4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</row>
    <row r="584" spans="1:11" s="27" customFormat="1" x14ac:dyDescent="0.4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</row>
    <row r="585" spans="1:11" s="27" customFormat="1" x14ac:dyDescent="0.4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</row>
    <row r="586" spans="1:11" s="27" customFormat="1" x14ac:dyDescent="0.4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</row>
    <row r="587" spans="1:11" s="27" customFormat="1" x14ac:dyDescent="0.4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</row>
    <row r="588" spans="1:11" s="27" customFormat="1" x14ac:dyDescent="0.4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</row>
    <row r="589" spans="1:11" s="27" customFormat="1" x14ac:dyDescent="0.4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</row>
    <row r="590" spans="1:11" s="27" customFormat="1" x14ac:dyDescent="0.4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</row>
    <row r="591" spans="1:11" s="27" customFormat="1" x14ac:dyDescent="0.4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</row>
    <row r="592" spans="1:11" s="27" customFormat="1" x14ac:dyDescent="0.4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</row>
    <row r="593" spans="1:11" s="27" customFormat="1" x14ac:dyDescent="0.4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</row>
    <row r="594" spans="1:11" s="27" customFormat="1" x14ac:dyDescent="0.4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</row>
    <row r="595" spans="1:11" s="27" customFormat="1" x14ac:dyDescent="0.4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</row>
    <row r="596" spans="1:11" s="27" customFormat="1" x14ac:dyDescent="0.4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</row>
    <row r="597" spans="1:11" s="27" customFormat="1" x14ac:dyDescent="0.4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</row>
    <row r="598" spans="1:11" s="27" customFormat="1" x14ac:dyDescent="0.4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</row>
    <row r="599" spans="1:11" s="27" customFormat="1" x14ac:dyDescent="0.4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</row>
    <row r="600" spans="1:11" s="27" customFormat="1" x14ac:dyDescent="0.4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</row>
    <row r="601" spans="1:11" s="27" customFormat="1" x14ac:dyDescent="0.4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</row>
    <row r="602" spans="1:11" s="27" customFormat="1" x14ac:dyDescent="0.4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</row>
    <row r="603" spans="1:11" s="27" customFormat="1" x14ac:dyDescent="0.4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</row>
    <row r="604" spans="1:11" s="27" customFormat="1" x14ac:dyDescent="0.4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</row>
    <row r="605" spans="1:11" s="27" customFormat="1" x14ac:dyDescent="0.4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</row>
    <row r="606" spans="1:11" s="27" customFormat="1" x14ac:dyDescent="0.4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</row>
    <row r="607" spans="1:11" s="27" customFormat="1" x14ac:dyDescent="0.4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</row>
    <row r="608" spans="1:11" s="27" customFormat="1" x14ac:dyDescent="0.4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</row>
    <row r="609" spans="1:11" s="27" customFormat="1" x14ac:dyDescent="0.4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</row>
    <row r="610" spans="1:11" s="27" customFormat="1" x14ac:dyDescent="0.4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</row>
    <row r="611" spans="1:11" s="27" customFormat="1" x14ac:dyDescent="0.4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</row>
    <row r="612" spans="1:11" s="27" customFormat="1" x14ac:dyDescent="0.4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</row>
    <row r="613" spans="1:11" s="27" customFormat="1" x14ac:dyDescent="0.4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</row>
    <row r="614" spans="1:11" s="27" customFormat="1" x14ac:dyDescent="0.4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</row>
    <row r="615" spans="1:11" s="27" customFormat="1" x14ac:dyDescent="0.4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</row>
    <row r="616" spans="1:11" s="27" customFormat="1" x14ac:dyDescent="0.4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</row>
    <row r="617" spans="1:11" s="27" customFormat="1" x14ac:dyDescent="0.4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</row>
    <row r="618" spans="1:11" s="27" customFormat="1" x14ac:dyDescent="0.4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</row>
    <row r="619" spans="1:11" s="27" customFormat="1" x14ac:dyDescent="0.4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</row>
    <row r="620" spans="1:11" s="27" customFormat="1" x14ac:dyDescent="0.4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</row>
    <row r="621" spans="1:11" s="27" customFormat="1" x14ac:dyDescent="0.4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</row>
    <row r="622" spans="1:11" s="27" customFormat="1" x14ac:dyDescent="0.4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</row>
    <row r="623" spans="1:11" s="27" customFormat="1" x14ac:dyDescent="0.4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</row>
    <row r="624" spans="1:11" s="27" customFormat="1" x14ac:dyDescent="0.4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</row>
    <row r="625" spans="1:11" s="27" customFormat="1" x14ac:dyDescent="0.4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</row>
    <row r="626" spans="1:11" s="27" customFormat="1" x14ac:dyDescent="0.4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</row>
    <row r="627" spans="1:11" s="27" customFormat="1" x14ac:dyDescent="0.4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</row>
    <row r="628" spans="1:11" s="27" customFormat="1" x14ac:dyDescent="0.4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</row>
    <row r="629" spans="1:11" s="27" customFormat="1" x14ac:dyDescent="0.4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</row>
    <row r="630" spans="1:11" s="27" customFormat="1" x14ac:dyDescent="0.4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</row>
    <row r="631" spans="1:11" s="27" customFormat="1" x14ac:dyDescent="0.4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</row>
    <row r="632" spans="1:11" s="27" customFormat="1" x14ac:dyDescent="0.4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</row>
    <row r="633" spans="1:11" s="27" customFormat="1" x14ac:dyDescent="0.4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</row>
    <row r="634" spans="1:11" s="27" customFormat="1" x14ac:dyDescent="0.4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</row>
    <row r="635" spans="1:11" s="27" customFormat="1" x14ac:dyDescent="0.4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</row>
    <row r="636" spans="1:11" s="27" customFormat="1" x14ac:dyDescent="0.4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</row>
    <row r="637" spans="1:11" s="27" customFormat="1" x14ac:dyDescent="0.4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</row>
    <row r="638" spans="1:11" s="27" customFormat="1" x14ac:dyDescent="0.4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</row>
    <row r="639" spans="1:11" s="27" customFormat="1" x14ac:dyDescent="0.4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</row>
    <row r="640" spans="1:11" s="27" customFormat="1" x14ac:dyDescent="0.4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</row>
    <row r="641" spans="1:11" s="27" customFormat="1" x14ac:dyDescent="0.4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</row>
    <row r="642" spans="1:11" s="27" customFormat="1" x14ac:dyDescent="0.4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</row>
    <row r="643" spans="1:11" s="27" customFormat="1" x14ac:dyDescent="0.4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</row>
    <row r="644" spans="1:11" s="27" customFormat="1" x14ac:dyDescent="0.4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</row>
    <row r="645" spans="1:11" s="27" customFormat="1" x14ac:dyDescent="0.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</row>
    <row r="646" spans="1:11" s="27" customFormat="1" x14ac:dyDescent="0.4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</row>
    <row r="647" spans="1:11" s="27" customFormat="1" x14ac:dyDescent="0.4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</row>
    <row r="648" spans="1:11" s="27" customFormat="1" x14ac:dyDescent="0.4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</row>
    <row r="649" spans="1:11" s="27" customFormat="1" x14ac:dyDescent="0.4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</row>
    <row r="650" spans="1:11" s="27" customFormat="1" x14ac:dyDescent="0.4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</row>
    <row r="651" spans="1:11" s="27" customFormat="1" x14ac:dyDescent="0.4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</row>
    <row r="652" spans="1:11" s="27" customFormat="1" x14ac:dyDescent="0.4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</row>
    <row r="653" spans="1:11" s="27" customFormat="1" x14ac:dyDescent="0.4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</row>
    <row r="654" spans="1:11" s="27" customFormat="1" x14ac:dyDescent="0.4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</row>
    <row r="655" spans="1:11" s="27" customFormat="1" x14ac:dyDescent="0.4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</row>
    <row r="656" spans="1:11" s="27" customFormat="1" x14ac:dyDescent="0.4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</row>
    <row r="657" spans="1:11" s="27" customFormat="1" x14ac:dyDescent="0.4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</row>
    <row r="658" spans="1:11" s="27" customFormat="1" x14ac:dyDescent="0.4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</row>
    <row r="659" spans="1:11" s="27" customFormat="1" x14ac:dyDescent="0.4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</row>
    <row r="660" spans="1:11" s="27" customFormat="1" x14ac:dyDescent="0.4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</row>
    <row r="661" spans="1:11" s="27" customFormat="1" x14ac:dyDescent="0.4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</row>
    <row r="662" spans="1:11" s="27" customFormat="1" x14ac:dyDescent="0.4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</row>
    <row r="663" spans="1:11" s="27" customFormat="1" x14ac:dyDescent="0.4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</row>
    <row r="664" spans="1:11" s="27" customFormat="1" x14ac:dyDescent="0.4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</row>
    <row r="665" spans="1:11" s="27" customFormat="1" x14ac:dyDescent="0.4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</row>
    <row r="666" spans="1:11" s="27" customFormat="1" x14ac:dyDescent="0.4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</row>
    <row r="667" spans="1:11" s="27" customFormat="1" x14ac:dyDescent="0.4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</row>
    <row r="668" spans="1:11" s="27" customFormat="1" x14ac:dyDescent="0.4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</row>
    <row r="669" spans="1:11" s="27" customFormat="1" x14ac:dyDescent="0.4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</row>
    <row r="670" spans="1:11" s="27" customFormat="1" x14ac:dyDescent="0.4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</row>
    <row r="671" spans="1:11" s="27" customFormat="1" x14ac:dyDescent="0.4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</row>
    <row r="672" spans="1:11" s="27" customFormat="1" x14ac:dyDescent="0.4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</row>
    <row r="673" spans="1:11" s="27" customFormat="1" x14ac:dyDescent="0.4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</row>
    <row r="674" spans="1:11" s="27" customFormat="1" x14ac:dyDescent="0.4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</row>
    <row r="675" spans="1:11" s="27" customFormat="1" x14ac:dyDescent="0.4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</row>
    <row r="676" spans="1:11" s="27" customFormat="1" x14ac:dyDescent="0.4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</row>
    <row r="677" spans="1:11" s="27" customFormat="1" x14ac:dyDescent="0.4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</row>
    <row r="678" spans="1:11" s="27" customFormat="1" x14ac:dyDescent="0.4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</row>
    <row r="679" spans="1:11" s="27" customFormat="1" x14ac:dyDescent="0.4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</row>
    <row r="680" spans="1:11" s="27" customFormat="1" x14ac:dyDescent="0.4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</row>
    <row r="681" spans="1:11" s="27" customFormat="1" x14ac:dyDescent="0.4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</row>
    <row r="682" spans="1:11" s="27" customFormat="1" x14ac:dyDescent="0.4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</row>
    <row r="683" spans="1:11" s="27" customFormat="1" x14ac:dyDescent="0.4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</row>
    <row r="684" spans="1:11" s="27" customFormat="1" x14ac:dyDescent="0.4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</row>
    <row r="685" spans="1:11" s="27" customFormat="1" x14ac:dyDescent="0.4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</row>
    <row r="686" spans="1:11" s="27" customFormat="1" x14ac:dyDescent="0.4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</row>
    <row r="687" spans="1:11" s="27" customFormat="1" x14ac:dyDescent="0.4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</row>
    <row r="688" spans="1:11" s="27" customFormat="1" x14ac:dyDescent="0.4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</row>
    <row r="689" spans="1:11" s="27" customFormat="1" x14ac:dyDescent="0.4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</row>
    <row r="690" spans="1:11" s="27" customFormat="1" x14ac:dyDescent="0.4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</row>
    <row r="691" spans="1:11" s="27" customFormat="1" x14ac:dyDescent="0.4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</row>
    <row r="692" spans="1:11" s="27" customFormat="1" x14ac:dyDescent="0.4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</row>
    <row r="693" spans="1:11" s="27" customFormat="1" x14ac:dyDescent="0.4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</row>
    <row r="694" spans="1:11" s="27" customFormat="1" x14ac:dyDescent="0.4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</row>
    <row r="695" spans="1:11" s="27" customFormat="1" x14ac:dyDescent="0.4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</row>
    <row r="696" spans="1:11" s="27" customFormat="1" x14ac:dyDescent="0.4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</row>
    <row r="697" spans="1:11" s="27" customFormat="1" x14ac:dyDescent="0.4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</row>
    <row r="698" spans="1:11" s="27" customFormat="1" x14ac:dyDescent="0.4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</row>
    <row r="699" spans="1:11" s="27" customFormat="1" x14ac:dyDescent="0.4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</row>
    <row r="700" spans="1:11" s="27" customFormat="1" x14ac:dyDescent="0.4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</row>
    <row r="701" spans="1:11" s="27" customFormat="1" x14ac:dyDescent="0.4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</row>
    <row r="702" spans="1:11" s="27" customFormat="1" x14ac:dyDescent="0.4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</row>
    <row r="703" spans="1:11" s="27" customFormat="1" x14ac:dyDescent="0.4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</row>
    <row r="704" spans="1:11" s="27" customFormat="1" x14ac:dyDescent="0.4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</row>
    <row r="705" spans="1:11" s="27" customFormat="1" x14ac:dyDescent="0.4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</row>
    <row r="706" spans="1:11" s="27" customFormat="1" x14ac:dyDescent="0.4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</row>
    <row r="707" spans="1:11" s="27" customFormat="1" x14ac:dyDescent="0.4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</row>
    <row r="708" spans="1:11" s="27" customFormat="1" x14ac:dyDescent="0.4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</row>
    <row r="709" spans="1:11" s="27" customFormat="1" x14ac:dyDescent="0.4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</row>
    <row r="710" spans="1:11" s="27" customFormat="1" x14ac:dyDescent="0.4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</row>
    <row r="711" spans="1:11" s="27" customFormat="1" x14ac:dyDescent="0.4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</row>
    <row r="712" spans="1:11" s="27" customFormat="1" x14ac:dyDescent="0.4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</row>
    <row r="713" spans="1:11" s="27" customFormat="1" x14ac:dyDescent="0.4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</row>
    <row r="714" spans="1:11" s="27" customFormat="1" x14ac:dyDescent="0.4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</row>
    <row r="715" spans="1:11" s="27" customFormat="1" x14ac:dyDescent="0.4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</row>
    <row r="716" spans="1:11" s="27" customFormat="1" x14ac:dyDescent="0.4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</row>
    <row r="717" spans="1:11" s="27" customFormat="1" x14ac:dyDescent="0.4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</row>
    <row r="718" spans="1:11" s="27" customFormat="1" x14ac:dyDescent="0.4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</row>
    <row r="719" spans="1:11" s="27" customFormat="1" x14ac:dyDescent="0.4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</row>
    <row r="720" spans="1:11" s="27" customFormat="1" x14ac:dyDescent="0.4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</row>
    <row r="721" spans="1:11" s="27" customFormat="1" x14ac:dyDescent="0.4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</row>
    <row r="722" spans="1:11" s="27" customFormat="1" x14ac:dyDescent="0.4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</row>
    <row r="723" spans="1:11" s="27" customFormat="1" x14ac:dyDescent="0.4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</row>
    <row r="724" spans="1:11" s="27" customFormat="1" x14ac:dyDescent="0.4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</row>
    <row r="725" spans="1:11" s="27" customFormat="1" x14ac:dyDescent="0.4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</row>
    <row r="726" spans="1:11" s="27" customFormat="1" x14ac:dyDescent="0.4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</row>
    <row r="727" spans="1:11" s="27" customFormat="1" x14ac:dyDescent="0.4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</row>
    <row r="728" spans="1:11" s="27" customFormat="1" x14ac:dyDescent="0.4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</row>
    <row r="729" spans="1:11" s="27" customFormat="1" x14ac:dyDescent="0.4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</row>
    <row r="730" spans="1:11" s="27" customFormat="1" x14ac:dyDescent="0.4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</row>
    <row r="731" spans="1:11" s="27" customFormat="1" x14ac:dyDescent="0.4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</row>
    <row r="732" spans="1:11" s="27" customFormat="1" x14ac:dyDescent="0.4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</row>
    <row r="733" spans="1:11" s="27" customFormat="1" x14ac:dyDescent="0.4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</row>
    <row r="734" spans="1:11" s="27" customFormat="1" x14ac:dyDescent="0.4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</row>
    <row r="735" spans="1:11" s="27" customFormat="1" x14ac:dyDescent="0.4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</row>
    <row r="736" spans="1:11" s="27" customFormat="1" x14ac:dyDescent="0.4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</row>
    <row r="737" spans="1:11" s="27" customFormat="1" x14ac:dyDescent="0.4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</row>
    <row r="738" spans="1:11" s="27" customFormat="1" x14ac:dyDescent="0.4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</row>
    <row r="739" spans="1:11" s="27" customFormat="1" x14ac:dyDescent="0.4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</row>
    <row r="740" spans="1:11" s="27" customFormat="1" x14ac:dyDescent="0.4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</row>
    <row r="741" spans="1:11" s="27" customFormat="1" x14ac:dyDescent="0.4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</row>
    <row r="742" spans="1:11" s="27" customFormat="1" x14ac:dyDescent="0.4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</row>
    <row r="743" spans="1:11" s="27" customFormat="1" x14ac:dyDescent="0.4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</row>
    <row r="744" spans="1:11" s="27" customFormat="1" x14ac:dyDescent="0.4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</row>
    <row r="745" spans="1:11" s="27" customFormat="1" x14ac:dyDescent="0.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</row>
    <row r="746" spans="1:11" s="27" customFormat="1" x14ac:dyDescent="0.4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</row>
    <row r="747" spans="1:11" s="27" customFormat="1" x14ac:dyDescent="0.4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</row>
    <row r="748" spans="1:11" s="27" customFormat="1" x14ac:dyDescent="0.4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</row>
    <row r="749" spans="1:11" s="27" customFormat="1" x14ac:dyDescent="0.4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</row>
    <row r="750" spans="1:11" s="27" customFormat="1" x14ac:dyDescent="0.4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</row>
    <row r="751" spans="1:11" s="27" customFormat="1" x14ac:dyDescent="0.4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</row>
    <row r="752" spans="1:11" s="27" customFormat="1" x14ac:dyDescent="0.4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</row>
    <row r="753" spans="1:11" s="27" customFormat="1" x14ac:dyDescent="0.4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</row>
    <row r="754" spans="1:11" s="27" customFormat="1" x14ac:dyDescent="0.4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</row>
    <row r="755" spans="1:11" s="27" customFormat="1" x14ac:dyDescent="0.4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</row>
    <row r="756" spans="1:11" s="27" customFormat="1" x14ac:dyDescent="0.4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</row>
    <row r="757" spans="1:11" s="27" customFormat="1" x14ac:dyDescent="0.4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</row>
    <row r="758" spans="1:11" s="27" customFormat="1" x14ac:dyDescent="0.4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</row>
    <row r="759" spans="1:11" s="27" customFormat="1" x14ac:dyDescent="0.4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</row>
    <row r="760" spans="1:11" s="27" customFormat="1" x14ac:dyDescent="0.4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</row>
    <row r="761" spans="1:11" s="27" customFormat="1" x14ac:dyDescent="0.4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</row>
    <row r="762" spans="1:11" s="27" customFormat="1" x14ac:dyDescent="0.4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</row>
    <row r="763" spans="1:11" s="27" customFormat="1" x14ac:dyDescent="0.4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</row>
    <row r="764" spans="1:11" s="27" customFormat="1" x14ac:dyDescent="0.4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</row>
    <row r="765" spans="1:11" s="27" customFormat="1" x14ac:dyDescent="0.4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</row>
    <row r="766" spans="1:11" s="27" customFormat="1" x14ac:dyDescent="0.4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</row>
    <row r="767" spans="1:11" s="27" customFormat="1" x14ac:dyDescent="0.4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</row>
    <row r="768" spans="1:11" s="27" customFormat="1" x14ac:dyDescent="0.4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</row>
    <row r="769" spans="1:11" s="27" customFormat="1" x14ac:dyDescent="0.4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</row>
    <row r="770" spans="1:11" s="27" customFormat="1" x14ac:dyDescent="0.4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</row>
    <row r="771" spans="1:11" s="27" customFormat="1" x14ac:dyDescent="0.4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</row>
    <row r="772" spans="1:11" s="27" customFormat="1" x14ac:dyDescent="0.4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</row>
    <row r="773" spans="1:11" s="27" customFormat="1" x14ac:dyDescent="0.4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</row>
    <row r="774" spans="1:11" s="27" customFormat="1" x14ac:dyDescent="0.4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</row>
    <row r="775" spans="1:11" s="27" customFormat="1" x14ac:dyDescent="0.4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</row>
    <row r="776" spans="1:11" s="27" customFormat="1" x14ac:dyDescent="0.4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</row>
    <row r="777" spans="1:11" s="27" customFormat="1" x14ac:dyDescent="0.4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</row>
    <row r="778" spans="1:11" s="27" customFormat="1" x14ac:dyDescent="0.4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</row>
    <row r="779" spans="1:11" s="27" customFormat="1" x14ac:dyDescent="0.4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</row>
    <row r="780" spans="1:11" s="27" customFormat="1" x14ac:dyDescent="0.4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</row>
    <row r="781" spans="1:11" s="27" customFormat="1" x14ac:dyDescent="0.4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</row>
    <row r="782" spans="1:11" s="27" customFormat="1" x14ac:dyDescent="0.4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</row>
    <row r="783" spans="1:11" s="27" customFormat="1" x14ac:dyDescent="0.4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</row>
    <row r="784" spans="1:11" s="27" customFormat="1" x14ac:dyDescent="0.4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</row>
    <row r="785" spans="1:11" s="27" customFormat="1" x14ac:dyDescent="0.4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</row>
    <row r="786" spans="1:11" s="27" customFormat="1" x14ac:dyDescent="0.4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</row>
    <row r="787" spans="1:11" s="27" customFormat="1" x14ac:dyDescent="0.4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</row>
    <row r="788" spans="1:11" s="27" customFormat="1" x14ac:dyDescent="0.4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</row>
    <row r="789" spans="1:11" s="27" customFormat="1" x14ac:dyDescent="0.4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</row>
    <row r="790" spans="1:11" s="27" customFormat="1" x14ac:dyDescent="0.4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</row>
    <row r="791" spans="1:11" s="27" customFormat="1" x14ac:dyDescent="0.4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</row>
    <row r="792" spans="1:11" s="27" customFormat="1" x14ac:dyDescent="0.4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</row>
    <row r="793" spans="1:11" s="27" customFormat="1" x14ac:dyDescent="0.4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</row>
    <row r="794" spans="1:11" s="27" customFormat="1" x14ac:dyDescent="0.4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</row>
    <row r="795" spans="1:11" s="27" customFormat="1" x14ac:dyDescent="0.4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</row>
    <row r="796" spans="1:11" s="27" customFormat="1" x14ac:dyDescent="0.4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</row>
    <row r="797" spans="1:11" s="27" customFormat="1" x14ac:dyDescent="0.4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</row>
    <row r="798" spans="1:11" s="27" customFormat="1" x14ac:dyDescent="0.4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</row>
    <row r="799" spans="1:11" s="27" customFormat="1" x14ac:dyDescent="0.4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</row>
    <row r="800" spans="1:11" s="27" customFormat="1" x14ac:dyDescent="0.4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</row>
    <row r="801" spans="1:11" s="27" customFormat="1" x14ac:dyDescent="0.4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</row>
    <row r="802" spans="1:11" s="27" customFormat="1" x14ac:dyDescent="0.4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</row>
    <row r="803" spans="1:11" s="27" customFormat="1" x14ac:dyDescent="0.4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</row>
    <row r="804" spans="1:11" s="27" customFormat="1" x14ac:dyDescent="0.4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</row>
    <row r="805" spans="1:11" s="27" customFormat="1" x14ac:dyDescent="0.4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</row>
    <row r="806" spans="1:11" s="27" customFormat="1" x14ac:dyDescent="0.4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</row>
    <row r="807" spans="1:11" s="27" customFormat="1" x14ac:dyDescent="0.4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</row>
    <row r="808" spans="1:11" s="27" customFormat="1" x14ac:dyDescent="0.4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</row>
    <row r="809" spans="1:11" s="27" customFormat="1" x14ac:dyDescent="0.4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</row>
    <row r="810" spans="1:11" s="27" customFormat="1" x14ac:dyDescent="0.4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</row>
    <row r="811" spans="1:11" s="27" customFormat="1" x14ac:dyDescent="0.4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</row>
    <row r="812" spans="1:11" s="27" customFormat="1" x14ac:dyDescent="0.4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</row>
    <row r="813" spans="1:11" s="27" customFormat="1" x14ac:dyDescent="0.4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</row>
    <row r="814" spans="1:11" s="27" customFormat="1" x14ac:dyDescent="0.4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</row>
    <row r="815" spans="1:11" s="27" customFormat="1" x14ac:dyDescent="0.4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</row>
    <row r="816" spans="1:11" s="27" customFormat="1" x14ac:dyDescent="0.4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</row>
    <row r="817" spans="1:11" s="27" customFormat="1" x14ac:dyDescent="0.4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</row>
    <row r="818" spans="1:11" s="27" customFormat="1" x14ac:dyDescent="0.4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</row>
    <row r="819" spans="1:11" s="27" customFormat="1" x14ac:dyDescent="0.4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</row>
    <row r="820" spans="1:11" s="27" customFormat="1" x14ac:dyDescent="0.4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</row>
    <row r="821" spans="1:11" s="27" customFormat="1" x14ac:dyDescent="0.4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</row>
    <row r="822" spans="1:11" s="27" customFormat="1" x14ac:dyDescent="0.4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</row>
    <row r="823" spans="1:11" s="27" customFormat="1" x14ac:dyDescent="0.4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</row>
    <row r="824" spans="1:11" s="27" customFormat="1" x14ac:dyDescent="0.4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</row>
    <row r="825" spans="1:11" s="27" customFormat="1" x14ac:dyDescent="0.4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</row>
    <row r="826" spans="1:11" s="27" customFormat="1" x14ac:dyDescent="0.4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</row>
    <row r="827" spans="1:11" s="27" customFormat="1" x14ac:dyDescent="0.4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</row>
    <row r="828" spans="1:11" s="27" customFormat="1" x14ac:dyDescent="0.4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</row>
    <row r="829" spans="1:11" s="27" customFormat="1" x14ac:dyDescent="0.4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</row>
    <row r="830" spans="1:11" s="27" customFormat="1" x14ac:dyDescent="0.4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</row>
    <row r="831" spans="1:11" s="27" customFormat="1" x14ac:dyDescent="0.4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</row>
    <row r="832" spans="1:11" s="27" customFormat="1" x14ac:dyDescent="0.4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</row>
    <row r="833" spans="1:11" s="27" customFormat="1" x14ac:dyDescent="0.4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</row>
    <row r="834" spans="1:11" s="27" customFormat="1" x14ac:dyDescent="0.4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</row>
    <row r="835" spans="1:11" s="27" customFormat="1" x14ac:dyDescent="0.4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</row>
    <row r="836" spans="1:11" s="27" customFormat="1" x14ac:dyDescent="0.4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</row>
    <row r="837" spans="1:11" s="27" customFormat="1" x14ac:dyDescent="0.4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</row>
    <row r="838" spans="1:11" s="27" customFormat="1" x14ac:dyDescent="0.4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</row>
    <row r="839" spans="1:11" s="27" customFormat="1" x14ac:dyDescent="0.4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</row>
    <row r="840" spans="1:11" s="27" customFormat="1" x14ac:dyDescent="0.4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</row>
    <row r="841" spans="1:11" s="27" customFormat="1" x14ac:dyDescent="0.4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</row>
    <row r="842" spans="1:11" s="27" customFormat="1" x14ac:dyDescent="0.4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</row>
    <row r="843" spans="1:11" s="27" customFormat="1" x14ac:dyDescent="0.4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</row>
    <row r="844" spans="1:11" s="27" customFormat="1" x14ac:dyDescent="0.4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</row>
    <row r="845" spans="1:11" s="27" customFormat="1" x14ac:dyDescent="0.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</row>
    <row r="846" spans="1:11" s="27" customFormat="1" x14ac:dyDescent="0.4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</row>
    <row r="847" spans="1:11" s="27" customFormat="1" x14ac:dyDescent="0.4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</row>
    <row r="848" spans="1:11" s="27" customFormat="1" x14ac:dyDescent="0.4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</row>
    <row r="849" spans="1:11" s="27" customFormat="1" x14ac:dyDescent="0.4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</row>
    <row r="850" spans="1:11" s="27" customFormat="1" x14ac:dyDescent="0.4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</row>
    <row r="851" spans="1:11" s="27" customFormat="1" x14ac:dyDescent="0.4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</row>
    <row r="852" spans="1:11" s="27" customFormat="1" x14ac:dyDescent="0.4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</row>
    <row r="853" spans="1:11" s="27" customFormat="1" x14ac:dyDescent="0.4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</row>
    <row r="854" spans="1:11" s="27" customFormat="1" x14ac:dyDescent="0.4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</row>
    <row r="855" spans="1:11" s="27" customFormat="1" x14ac:dyDescent="0.4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</row>
    <row r="856" spans="1:11" s="27" customFormat="1" x14ac:dyDescent="0.4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</row>
    <row r="857" spans="1:11" s="27" customFormat="1" x14ac:dyDescent="0.4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</row>
    <row r="858" spans="1:11" s="27" customFormat="1" x14ac:dyDescent="0.4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</row>
    <row r="859" spans="1:11" s="27" customFormat="1" x14ac:dyDescent="0.4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</row>
    <row r="860" spans="1:11" s="27" customFormat="1" x14ac:dyDescent="0.4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</row>
    <row r="861" spans="1:11" s="27" customFormat="1" x14ac:dyDescent="0.4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</row>
    <row r="862" spans="1:11" s="27" customFormat="1" x14ac:dyDescent="0.4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</row>
    <row r="863" spans="1:11" s="27" customFormat="1" x14ac:dyDescent="0.4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</row>
    <row r="864" spans="1:11" s="27" customFormat="1" x14ac:dyDescent="0.4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</row>
    <row r="865" spans="1:11" s="27" customFormat="1" x14ac:dyDescent="0.4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</row>
    <row r="866" spans="1:11" s="27" customFormat="1" x14ac:dyDescent="0.4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</row>
    <row r="867" spans="1:11" s="27" customFormat="1" x14ac:dyDescent="0.4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</row>
    <row r="868" spans="1:11" s="27" customFormat="1" x14ac:dyDescent="0.4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</row>
    <row r="869" spans="1:11" s="27" customFormat="1" x14ac:dyDescent="0.4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</row>
    <row r="870" spans="1:11" s="27" customFormat="1" x14ac:dyDescent="0.4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</row>
    <row r="871" spans="1:11" s="27" customFormat="1" x14ac:dyDescent="0.4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</row>
    <row r="872" spans="1:11" s="27" customFormat="1" x14ac:dyDescent="0.4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</row>
    <row r="873" spans="1:11" s="27" customFormat="1" x14ac:dyDescent="0.4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</row>
    <row r="874" spans="1:11" s="27" customFormat="1" x14ac:dyDescent="0.4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</row>
    <row r="875" spans="1:11" s="27" customFormat="1" x14ac:dyDescent="0.4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</row>
    <row r="876" spans="1:11" s="27" customFormat="1" x14ac:dyDescent="0.4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</row>
    <row r="877" spans="1:11" s="27" customFormat="1" x14ac:dyDescent="0.4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</row>
    <row r="878" spans="1:11" s="27" customFormat="1" x14ac:dyDescent="0.4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</row>
    <row r="879" spans="1:11" s="27" customFormat="1" x14ac:dyDescent="0.4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</row>
    <row r="880" spans="1:11" s="27" customFormat="1" x14ac:dyDescent="0.4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</row>
    <row r="881" spans="1:11" s="27" customFormat="1" x14ac:dyDescent="0.4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</row>
    <row r="882" spans="1:11" s="27" customFormat="1" x14ac:dyDescent="0.4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</row>
    <row r="883" spans="1:11" s="27" customFormat="1" x14ac:dyDescent="0.4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</row>
    <row r="884" spans="1:11" s="27" customFormat="1" x14ac:dyDescent="0.4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</row>
    <row r="885" spans="1:11" s="27" customFormat="1" x14ac:dyDescent="0.4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</row>
    <row r="886" spans="1:11" s="27" customFormat="1" x14ac:dyDescent="0.4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</row>
    <row r="887" spans="1:11" s="27" customFormat="1" x14ac:dyDescent="0.4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</row>
    <row r="888" spans="1:11" s="27" customFormat="1" x14ac:dyDescent="0.4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</row>
    <row r="889" spans="1:11" s="27" customFormat="1" x14ac:dyDescent="0.4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</row>
    <row r="890" spans="1:11" s="27" customFormat="1" x14ac:dyDescent="0.4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</row>
    <row r="891" spans="1:11" s="27" customFormat="1" x14ac:dyDescent="0.4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</row>
    <row r="892" spans="1:11" s="27" customFormat="1" x14ac:dyDescent="0.4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</row>
    <row r="893" spans="1:11" s="27" customFormat="1" x14ac:dyDescent="0.4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</row>
    <row r="894" spans="1:11" s="27" customFormat="1" x14ac:dyDescent="0.4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</row>
    <row r="895" spans="1:11" s="27" customFormat="1" x14ac:dyDescent="0.4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</row>
    <row r="896" spans="1:11" s="27" customFormat="1" x14ac:dyDescent="0.4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</row>
    <row r="897" spans="1:11" s="27" customFormat="1" x14ac:dyDescent="0.4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</row>
    <row r="898" spans="1:11" s="27" customFormat="1" x14ac:dyDescent="0.4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</row>
    <row r="899" spans="1:11" s="27" customFormat="1" x14ac:dyDescent="0.4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</row>
    <row r="900" spans="1:11" s="27" customFormat="1" x14ac:dyDescent="0.4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</row>
    <row r="901" spans="1:11" s="27" customFormat="1" x14ac:dyDescent="0.4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</row>
    <row r="902" spans="1:11" s="27" customFormat="1" x14ac:dyDescent="0.4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</row>
    <row r="903" spans="1:11" s="27" customFormat="1" x14ac:dyDescent="0.4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</row>
    <row r="904" spans="1:11" s="27" customFormat="1" x14ac:dyDescent="0.4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</row>
    <row r="905" spans="1:11" s="27" customFormat="1" x14ac:dyDescent="0.4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</row>
    <row r="906" spans="1:11" s="27" customFormat="1" x14ac:dyDescent="0.4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</row>
    <row r="907" spans="1:11" s="27" customFormat="1" x14ac:dyDescent="0.4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</row>
    <row r="908" spans="1:11" s="27" customFormat="1" x14ac:dyDescent="0.4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</row>
    <row r="909" spans="1:11" s="27" customFormat="1" x14ac:dyDescent="0.4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</row>
    <row r="910" spans="1:11" s="27" customFormat="1" x14ac:dyDescent="0.4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</row>
    <row r="911" spans="1:11" s="27" customFormat="1" x14ac:dyDescent="0.4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</row>
    <row r="912" spans="1:11" s="27" customFormat="1" x14ac:dyDescent="0.4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</row>
    <row r="913" spans="1:11" s="27" customFormat="1" x14ac:dyDescent="0.4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</row>
    <row r="914" spans="1:11" s="27" customFormat="1" x14ac:dyDescent="0.4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</row>
    <row r="915" spans="1:11" s="27" customFormat="1" x14ac:dyDescent="0.4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</row>
    <row r="916" spans="1:11" s="27" customFormat="1" x14ac:dyDescent="0.4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</row>
    <row r="917" spans="1:11" s="27" customFormat="1" x14ac:dyDescent="0.4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</row>
    <row r="918" spans="1:11" s="27" customFormat="1" x14ac:dyDescent="0.4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</row>
    <row r="919" spans="1:11" s="27" customFormat="1" x14ac:dyDescent="0.4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</row>
    <row r="920" spans="1:11" s="27" customFormat="1" x14ac:dyDescent="0.4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</row>
    <row r="921" spans="1:11" s="27" customFormat="1" x14ac:dyDescent="0.4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</row>
    <row r="922" spans="1:11" s="27" customFormat="1" x14ac:dyDescent="0.4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</row>
    <row r="923" spans="1:11" s="27" customFormat="1" x14ac:dyDescent="0.4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</row>
    <row r="924" spans="1:11" s="27" customFormat="1" x14ac:dyDescent="0.4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</row>
    <row r="925" spans="1:11" s="27" customFormat="1" x14ac:dyDescent="0.4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</row>
    <row r="926" spans="1:11" s="27" customFormat="1" x14ac:dyDescent="0.4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</row>
    <row r="927" spans="1:11" s="27" customFormat="1" x14ac:dyDescent="0.4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</row>
    <row r="928" spans="1:11" s="27" customFormat="1" x14ac:dyDescent="0.4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</row>
    <row r="929" spans="1:11" s="27" customFormat="1" x14ac:dyDescent="0.4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</row>
    <row r="930" spans="1:11" s="27" customFormat="1" x14ac:dyDescent="0.4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</row>
    <row r="931" spans="1:11" s="27" customFormat="1" x14ac:dyDescent="0.4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</row>
    <row r="932" spans="1:11" s="27" customFormat="1" x14ac:dyDescent="0.4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</row>
    <row r="933" spans="1:11" s="27" customFormat="1" x14ac:dyDescent="0.4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</row>
    <row r="934" spans="1:11" s="27" customFormat="1" x14ac:dyDescent="0.4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</row>
    <row r="935" spans="1:11" s="27" customFormat="1" x14ac:dyDescent="0.4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</row>
    <row r="936" spans="1:11" s="27" customFormat="1" x14ac:dyDescent="0.4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</row>
    <row r="937" spans="1:11" s="27" customFormat="1" x14ac:dyDescent="0.4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</row>
    <row r="938" spans="1:11" s="27" customFormat="1" x14ac:dyDescent="0.4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</row>
    <row r="939" spans="1:11" s="27" customFormat="1" x14ac:dyDescent="0.4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</row>
    <row r="940" spans="1:11" s="27" customFormat="1" x14ac:dyDescent="0.4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</row>
    <row r="941" spans="1:11" s="27" customFormat="1" x14ac:dyDescent="0.4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</row>
    <row r="942" spans="1:11" s="27" customFormat="1" x14ac:dyDescent="0.4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</row>
    <row r="943" spans="1:11" s="27" customFormat="1" x14ac:dyDescent="0.4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</row>
    <row r="944" spans="1:11" s="27" customFormat="1" x14ac:dyDescent="0.4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</row>
    <row r="945" spans="1:11" s="27" customFormat="1" x14ac:dyDescent="0.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</row>
    <row r="946" spans="1:11" s="27" customFormat="1" x14ac:dyDescent="0.4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</row>
    <row r="947" spans="1:11" s="27" customFormat="1" x14ac:dyDescent="0.4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</row>
    <row r="948" spans="1:11" s="27" customFormat="1" x14ac:dyDescent="0.4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</row>
    <row r="949" spans="1:11" s="27" customFormat="1" x14ac:dyDescent="0.4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</row>
    <row r="950" spans="1:11" s="27" customFormat="1" x14ac:dyDescent="0.4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</row>
    <row r="951" spans="1:11" s="27" customFormat="1" x14ac:dyDescent="0.4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</row>
    <row r="952" spans="1:11" s="27" customFormat="1" x14ac:dyDescent="0.4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</row>
    <row r="953" spans="1:11" s="27" customFormat="1" x14ac:dyDescent="0.4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</row>
    <row r="954" spans="1:11" s="27" customFormat="1" x14ac:dyDescent="0.4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</row>
    <row r="955" spans="1:11" s="27" customFormat="1" x14ac:dyDescent="0.4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</row>
    <row r="956" spans="1:11" s="27" customFormat="1" x14ac:dyDescent="0.4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</row>
    <row r="957" spans="1:11" s="27" customFormat="1" x14ac:dyDescent="0.4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</row>
    <row r="958" spans="1:11" s="27" customFormat="1" x14ac:dyDescent="0.4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</row>
    <row r="959" spans="1:11" s="27" customFormat="1" x14ac:dyDescent="0.4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</row>
    <row r="960" spans="1:11" s="27" customFormat="1" x14ac:dyDescent="0.4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</row>
    <row r="961" spans="1:11" s="27" customFormat="1" x14ac:dyDescent="0.4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</row>
    <row r="962" spans="1:11" s="27" customFormat="1" x14ac:dyDescent="0.4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</row>
    <row r="963" spans="1:11" s="27" customFormat="1" x14ac:dyDescent="0.4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</row>
    <row r="964" spans="1:11" s="27" customFormat="1" x14ac:dyDescent="0.4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</row>
    <row r="965" spans="1:11" s="27" customFormat="1" x14ac:dyDescent="0.4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</row>
    <row r="966" spans="1:11" s="27" customFormat="1" x14ac:dyDescent="0.4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</row>
    <row r="967" spans="1:11" s="27" customFormat="1" x14ac:dyDescent="0.4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</row>
    <row r="968" spans="1:11" s="27" customFormat="1" x14ac:dyDescent="0.4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</row>
    <row r="969" spans="1:11" s="27" customFormat="1" x14ac:dyDescent="0.4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</row>
    <row r="970" spans="1:11" s="27" customFormat="1" x14ac:dyDescent="0.4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</row>
    <row r="971" spans="1:11" s="27" customFormat="1" x14ac:dyDescent="0.4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</row>
    <row r="972" spans="1:11" s="27" customFormat="1" x14ac:dyDescent="0.4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</row>
    <row r="973" spans="1:11" s="27" customFormat="1" x14ac:dyDescent="0.4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</row>
    <row r="974" spans="1:11" s="27" customFormat="1" x14ac:dyDescent="0.4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</row>
    <row r="975" spans="1:11" s="27" customFormat="1" x14ac:dyDescent="0.4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</row>
    <row r="976" spans="1:11" s="27" customFormat="1" x14ac:dyDescent="0.4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</row>
    <row r="977" spans="1:11" s="27" customFormat="1" x14ac:dyDescent="0.4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</row>
    <row r="978" spans="1:11" s="27" customFormat="1" x14ac:dyDescent="0.4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</row>
    <row r="979" spans="1:11" s="27" customFormat="1" x14ac:dyDescent="0.4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</row>
    <row r="980" spans="1:11" s="27" customFormat="1" x14ac:dyDescent="0.4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</row>
    <row r="981" spans="1:11" s="27" customFormat="1" x14ac:dyDescent="0.4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</row>
    <row r="982" spans="1:11" s="27" customFormat="1" x14ac:dyDescent="0.4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</row>
    <row r="983" spans="1:11" s="27" customFormat="1" x14ac:dyDescent="0.4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</row>
    <row r="984" spans="1:11" s="27" customFormat="1" x14ac:dyDescent="0.4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</row>
    <row r="985" spans="1:11" s="27" customFormat="1" x14ac:dyDescent="0.4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</row>
    <row r="986" spans="1:11" s="27" customFormat="1" x14ac:dyDescent="0.4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</row>
    <row r="987" spans="1:11" s="27" customFormat="1" x14ac:dyDescent="0.4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</row>
    <row r="988" spans="1:11" s="27" customFormat="1" x14ac:dyDescent="0.4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</row>
    <row r="989" spans="1:11" s="27" customFormat="1" x14ac:dyDescent="0.4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</row>
    <row r="990" spans="1:11" s="27" customFormat="1" x14ac:dyDescent="0.4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</row>
    <row r="991" spans="1:11" s="27" customFormat="1" x14ac:dyDescent="0.4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</row>
    <row r="992" spans="1:11" s="27" customFormat="1" x14ac:dyDescent="0.4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</row>
    <row r="993" spans="1:11" s="27" customFormat="1" x14ac:dyDescent="0.4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</row>
    <row r="994" spans="1:11" s="27" customFormat="1" x14ac:dyDescent="0.4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</row>
    <row r="995" spans="1:11" s="27" customFormat="1" x14ac:dyDescent="0.4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</row>
    <row r="996" spans="1:11" s="27" customFormat="1" x14ac:dyDescent="0.4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</row>
    <row r="997" spans="1:11" s="27" customFormat="1" x14ac:dyDescent="0.4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</row>
    <row r="998" spans="1:11" s="27" customFormat="1" x14ac:dyDescent="0.4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</row>
    <row r="999" spans="1:11" s="27" customFormat="1" x14ac:dyDescent="0.4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</row>
    <row r="1000" spans="1:11" s="27" customFormat="1" x14ac:dyDescent="0.4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</row>
    <row r="1001" spans="1:11" s="27" customFormat="1" x14ac:dyDescent="0.4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</row>
    <row r="1002" spans="1:11" s="27" customFormat="1" x14ac:dyDescent="0.4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</row>
    <row r="1003" spans="1:11" s="27" customFormat="1" x14ac:dyDescent="0.4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</row>
    <row r="1004" spans="1:11" s="27" customFormat="1" x14ac:dyDescent="0.4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</row>
    <row r="1005" spans="1:11" s="27" customFormat="1" x14ac:dyDescent="0.4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</row>
    <row r="1006" spans="1:11" s="27" customFormat="1" x14ac:dyDescent="0.4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</row>
    <row r="1007" spans="1:11" s="27" customFormat="1" x14ac:dyDescent="0.4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</row>
    <row r="1008" spans="1:11" s="27" customFormat="1" x14ac:dyDescent="0.4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</row>
    <row r="1009" spans="1:11" s="27" customFormat="1" x14ac:dyDescent="0.4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</row>
    <row r="1010" spans="1:11" s="27" customFormat="1" x14ac:dyDescent="0.4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</row>
    <row r="1011" spans="1:11" s="27" customFormat="1" x14ac:dyDescent="0.4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</row>
    <row r="1012" spans="1:11" s="27" customFormat="1" x14ac:dyDescent="0.4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</row>
    <row r="1013" spans="1:11" s="27" customFormat="1" x14ac:dyDescent="0.4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</row>
    <row r="1014" spans="1:11" s="27" customFormat="1" x14ac:dyDescent="0.4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</row>
    <row r="1015" spans="1:11" s="27" customFormat="1" x14ac:dyDescent="0.4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</row>
    <row r="1016" spans="1:11" s="27" customFormat="1" x14ac:dyDescent="0.4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</row>
    <row r="1017" spans="1:11" s="27" customFormat="1" x14ac:dyDescent="0.4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</row>
    <row r="1018" spans="1:11" s="27" customFormat="1" x14ac:dyDescent="0.4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</row>
    <row r="1019" spans="1:11" s="27" customFormat="1" x14ac:dyDescent="0.4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</row>
    <row r="1020" spans="1:11" s="27" customFormat="1" x14ac:dyDescent="0.4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</row>
    <row r="1021" spans="1:11" s="27" customFormat="1" x14ac:dyDescent="0.4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</row>
    <row r="1022" spans="1:11" s="27" customFormat="1" x14ac:dyDescent="0.4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</row>
    <row r="1023" spans="1:11" s="27" customFormat="1" x14ac:dyDescent="0.4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</row>
    <row r="1024" spans="1:11" s="27" customFormat="1" x14ac:dyDescent="0.4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</row>
    <row r="1025" spans="1:11" s="27" customFormat="1" x14ac:dyDescent="0.4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</row>
    <row r="1026" spans="1:11" s="27" customFormat="1" x14ac:dyDescent="0.4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</row>
    <row r="1027" spans="1:11" s="27" customFormat="1" x14ac:dyDescent="0.4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</row>
    <row r="1028" spans="1:11" s="27" customFormat="1" x14ac:dyDescent="0.4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</row>
    <row r="1029" spans="1:11" s="27" customFormat="1" x14ac:dyDescent="0.4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</row>
    <row r="1030" spans="1:11" s="27" customFormat="1" x14ac:dyDescent="0.4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</row>
    <row r="1031" spans="1:11" s="27" customFormat="1" x14ac:dyDescent="0.4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</row>
    <row r="1032" spans="1:11" s="27" customFormat="1" x14ac:dyDescent="0.4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</row>
    <row r="1033" spans="1:11" s="27" customFormat="1" x14ac:dyDescent="0.4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</row>
    <row r="1034" spans="1:11" s="27" customFormat="1" x14ac:dyDescent="0.4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</row>
    <row r="1035" spans="1:11" s="27" customFormat="1" x14ac:dyDescent="0.4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</row>
    <row r="1036" spans="1:11" s="27" customFormat="1" x14ac:dyDescent="0.4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</row>
    <row r="1037" spans="1:11" s="27" customFormat="1" x14ac:dyDescent="0.4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</row>
    <row r="1038" spans="1:11" s="27" customFormat="1" x14ac:dyDescent="0.4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</row>
    <row r="1039" spans="1:11" s="27" customFormat="1" x14ac:dyDescent="0.4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</row>
    <row r="1040" spans="1:11" s="27" customFormat="1" x14ac:dyDescent="0.4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</row>
    <row r="1041" spans="1:11" s="27" customFormat="1" x14ac:dyDescent="0.4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</row>
    <row r="1042" spans="1:11" s="27" customFormat="1" x14ac:dyDescent="0.4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</row>
    <row r="1043" spans="1:11" s="27" customFormat="1" x14ac:dyDescent="0.4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</row>
    <row r="1044" spans="1:11" s="27" customFormat="1" x14ac:dyDescent="0.4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</row>
    <row r="1045" spans="1:11" s="27" customFormat="1" x14ac:dyDescent="0.4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</row>
    <row r="1046" spans="1:11" s="27" customFormat="1" x14ac:dyDescent="0.4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</row>
    <row r="1047" spans="1:11" s="27" customFormat="1" x14ac:dyDescent="0.4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</row>
    <row r="1048" spans="1:11" s="27" customFormat="1" x14ac:dyDescent="0.4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</row>
    <row r="1049" spans="1:11" s="27" customFormat="1" x14ac:dyDescent="0.4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</row>
    <row r="1050" spans="1:11" s="27" customFormat="1" x14ac:dyDescent="0.4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</row>
    <row r="1051" spans="1:11" s="27" customFormat="1" x14ac:dyDescent="0.4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</row>
    <row r="1052" spans="1:11" s="27" customFormat="1" x14ac:dyDescent="0.4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</row>
    <row r="1053" spans="1:11" s="27" customFormat="1" x14ac:dyDescent="0.4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</row>
    <row r="1054" spans="1:11" s="27" customFormat="1" x14ac:dyDescent="0.4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</row>
    <row r="1055" spans="1:11" s="27" customFormat="1" x14ac:dyDescent="0.4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</row>
    <row r="1056" spans="1:11" s="27" customFormat="1" x14ac:dyDescent="0.4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</row>
    <row r="1057" spans="1:11" s="27" customFormat="1" x14ac:dyDescent="0.4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</row>
    <row r="1058" spans="1:11" s="27" customFormat="1" x14ac:dyDescent="0.4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</row>
    <row r="1059" spans="1:11" s="27" customFormat="1" x14ac:dyDescent="0.4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</row>
    <row r="1060" spans="1:11" s="27" customFormat="1" x14ac:dyDescent="0.4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</row>
    <row r="1061" spans="1:11" s="27" customFormat="1" x14ac:dyDescent="0.4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</row>
    <row r="1062" spans="1:11" s="27" customFormat="1" x14ac:dyDescent="0.4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</row>
    <row r="1063" spans="1:11" s="27" customFormat="1" x14ac:dyDescent="0.4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</row>
    <row r="1064" spans="1:11" s="27" customFormat="1" x14ac:dyDescent="0.4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</row>
    <row r="1065" spans="1:11" s="27" customFormat="1" x14ac:dyDescent="0.4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</row>
    <row r="1066" spans="1:11" s="27" customFormat="1" x14ac:dyDescent="0.4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</row>
    <row r="1067" spans="1:11" s="27" customFormat="1" x14ac:dyDescent="0.4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</row>
    <row r="1068" spans="1:11" s="27" customFormat="1" x14ac:dyDescent="0.4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</row>
    <row r="1069" spans="1:11" s="27" customFormat="1" x14ac:dyDescent="0.4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</row>
    <row r="1070" spans="1:11" s="27" customFormat="1" x14ac:dyDescent="0.4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</row>
    <row r="1071" spans="1:11" s="27" customFormat="1" x14ac:dyDescent="0.4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</row>
    <row r="1072" spans="1:11" s="27" customFormat="1" x14ac:dyDescent="0.4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</row>
    <row r="1073" spans="1:11" s="27" customFormat="1" x14ac:dyDescent="0.4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</row>
    <row r="1074" spans="1:11" s="27" customFormat="1" x14ac:dyDescent="0.4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</row>
    <row r="1075" spans="1:11" s="27" customFormat="1" x14ac:dyDescent="0.4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</row>
    <row r="1076" spans="1:11" s="27" customFormat="1" x14ac:dyDescent="0.4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</row>
    <row r="1077" spans="1:11" s="27" customFormat="1" x14ac:dyDescent="0.4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</row>
    <row r="1078" spans="1:11" s="27" customFormat="1" x14ac:dyDescent="0.4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</row>
    <row r="1079" spans="1:11" s="27" customFormat="1" x14ac:dyDescent="0.4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</row>
    <row r="1080" spans="1:11" s="27" customFormat="1" x14ac:dyDescent="0.4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</row>
    <row r="1081" spans="1:11" s="27" customFormat="1" x14ac:dyDescent="0.4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</row>
    <row r="1082" spans="1:11" s="27" customFormat="1" x14ac:dyDescent="0.4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</row>
    <row r="1083" spans="1:11" s="27" customFormat="1" x14ac:dyDescent="0.4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</row>
    <row r="1084" spans="1:11" s="27" customFormat="1" x14ac:dyDescent="0.4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</row>
    <row r="1085" spans="1:11" s="27" customFormat="1" x14ac:dyDescent="0.4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</row>
    <row r="1086" spans="1:11" s="27" customFormat="1" x14ac:dyDescent="0.4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</row>
    <row r="1087" spans="1:11" s="27" customFormat="1" x14ac:dyDescent="0.4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</row>
    <row r="1088" spans="1:11" s="27" customFormat="1" x14ac:dyDescent="0.4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</row>
    <row r="1089" spans="1:11" s="27" customFormat="1" x14ac:dyDescent="0.4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</row>
    <row r="1090" spans="1:11" s="27" customFormat="1" x14ac:dyDescent="0.4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</row>
    <row r="1091" spans="1:11" s="27" customFormat="1" x14ac:dyDescent="0.4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</row>
    <row r="1092" spans="1:11" s="27" customFormat="1" x14ac:dyDescent="0.4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</row>
    <row r="1093" spans="1:11" s="27" customFormat="1" x14ac:dyDescent="0.4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</row>
    <row r="1094" spans="1:11" s="27" customFormat="1" x14ac:dyDescent="0.4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</row>
    <row r="1095" spans="1:11" s="27" customFormat="1" x14ac:dyDescent="0.4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</row>
    <row r="1096" spans="1:11" s="27" customFormat="1" x14ac:dyDescent="0.4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</row>
    <row r="1097" spans="1:11" s="27" customFormat="1" x14ac:dyDescent="0.4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</row>
    <row r="1098" spans="1:11" s="27" customFormat="1" x14ac:dyDescent="0.4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</row>
    <row r="1099" spans="1:11" s="27" customFormat="1" x14ac:dyDescent="0.4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</row>
    <row r="1100" spans="1:11" s="27" customFormat="1" x14ac:dyDescent="0.4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</row>
    <row r="1101" spans="1:11" s="27" customFormat="1" x14ac:dyDescent="0.4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</row>
    <row r="1102" spans="1:11" s="27" customFormat="1" x14ac:dyDescent="0.4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</row>
    <row r="1103" spans="1:11" s="27" customFormat="1" x14ac:dyDescent="0.4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</row>
    <row r="1104" spans="1:11" s="27" customFormat="1" x14ac:dyDescent="0.4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</row>
    <row r="1105" spans="1:11" s="27" customFormat="1" x14ac:dyDescent="0.4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</row>
    <row r="1106" spans="1:11" s="27" customFormat="1" x14ac:dyDescent="0.4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</row>
    <row r="1107" spans="1:11" s="27" customFormat="1" x14ac:dyDescent="0.4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</row>
    <row r="1108" spans="1:11" s="27" customFormat="1" x14ac:dyDescent="0.4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</row>
    <row r="1109" spans="1:11" s="27" customFormat="1" x14ac:dyDescent="0.4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</row>
    <row r="1110" spans="1:11" s="27" customFormat="1" x14ac:dyDescent="0.4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</row>
    <row r="1111" spans="1:11" s="27" customFormat="1" x14ac:dyDescent="0.4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</row>
    <row r="1112" spans="1:11" s="27" customFormat="1" x14ac:dyDescent="0.4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</row>
    <row r="1113" spans="1:11" s="27" customFormat="1" x14ac:dyDescent="0.4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</row>
    <row r="1114" spans="1:11" s="27" customFormat="1" x14ac:dyDescent="0.4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</row>
    <row r="1115" spans="1:11" s="27" customFormat="1" x14ac:dyDescent="0.4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</row>
    <row r="1116" spans="1:11" s="27" customFormat="1" x14ac:dyDescent="0.4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</row>
    <row r="1117" spans="1:11" s="27" customFormat="1" x14ac:dyDescent="0.4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</row>
    <row r="1118" spans="1:11" s="27" customFormat="1" x14ac:dyDescent="0.4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</row>
    <row r="1119" spans="1:11" s="27" customFormat="1" x14ac:dyDescent="0.4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</row>
    <row r="1120" spans="1:11" s="27" customFormat="1" x14ac:dyDescent="0.4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</row>
    <row r="1121" spans="1:11" s="27" customFormat="1" x14ac:dyDescent="0.4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</row>
    <row r="1122" spans="1:11" s="27" customFormat="1" x14ac:dyDescent="0.4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</row>
    <row r="1123" spans="1:11" s="27" customFormat="1" x14ac:dyDescent="0.4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</row>
    <row r="1124" spans="1:11" s="27" customFormat="1" x14ac:dyDescent="0.4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</row>
    <row r="1125" spans="1:11" s="27" customFormat="1" x14ac:dyDescent="0.4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</row>
    <row r="1126" spans="1:11" s="27" customFormat="1" x14ac:dyDescent="0.4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</row>
    <row r="1127" spans="1:11" s="27" customFormat="1" x14ac:dyDescent="0.4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</row>
    <row r="1128" spans="1:11" s="27" customFormat="1" x14ac:dyDescent="0.4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</row>
    <row r="1129" spans="1:11" s="27" customFormat="1" x14ac:dyDescent="0.4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</row>
    <row r="1130" spans="1:11" s="27" customFormat="1" x14ac:dyDescent="0.4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</row>
    <row r="1131" spans="1:11" s="27" customFormat="1" x14ac:dyDescent="0.4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</row>
    <row r="1132" spans="1:11" s="27" customFormat="1" x14ac:dyDescent="0.4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</row>
    <row r="1133" spans="1:11" s="27" customFormat="1" x14ac:dyDescent="0.4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</row>
    <row r="1134" spans="1:11" s="27" customFormat="1" x14ac:dyDescent="0.4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</row>
    <row r="1135" spans="1:11" s="27" customFormat="1" x14ac:dyDescent="0.4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</row>
    <row r="1136" spans="1:11" s="27" customFormat="1" x14ac:dyDescent="0.4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</row>
    <row r="1137" spans="1:11" s="27" customFormat="1" x14ac:dyDescent="0.4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</row>
    <row r="1138" spans="1:11" s="27" customFormat="1" x14ac:dyDescent="0.4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</row>
    <row r="1139" spans="1:11" s="27" customFormat="1" x14ac:dyDescent="0.4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</row>
    <row r="1140" spans="1:11" s="27" customFormat="1" x14ac:dyDescent="0.4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</row>
    <row r="1141" spans="1:11" s="27" customFormat="1" x14ac:dyDescent="0.4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</row>
    <row r="1142" spans="1:11" s="27" customFormat="1" x14ac:dyDescent="0.4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</row>
    <row r="1143" spans="1:11" s="27" customFormat="1" x14ac:dyDescent="0.4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</row>
    <row r="1144" spans="1:11" s="27" customFormat="1" x14ac:dyDescent="0.4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</row>
    <row r="1145" spans="1:11" s="27" customFormat="1" x14ac:dyDescent="0.4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</row>
    <row r="1146" spans="1:11" s="27" customFormat="1" x14ac:dyDescent="0.4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</row>
    <row r="1147" spans="1:11" s="27" customFormat="1" x14ac:dyDescent="0.4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</row>
    <row r="1148" spans="1:11" s="27" customFormat="1" x14ac:dyDescent="0.4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</row>
    <row r="1149" spans="1:11" s="27" customFormat="1" x14ac:dyDescent="0.4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</row>
    <row r="1150" spans="1:11" s="27" customFormat="1" x14ac:dyDescent="0.4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</row>
    <row r="1151" spans="1:11" s="27" customFormat="1" x14ac:dyDescent="0.4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</row>
    <row r="1152" spans="1:11" s="27" customFormat="1" x14ac:dyDescent="0.4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</row>
    <row r="1153" spans="1:11" s="27" customFormat="1" x14ac:dyDescent="0.4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</row>
    <row r="1154" spans="1:11" s="27" customFormat="1" x14ac:dyDescent="0.4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</row>
    <row r="1155" spans="1:11" s="27" customFormat="1" x14ac:dyDescent="0.4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</row>
    <row r="1156" spans="1:11" s="27" customFormat="1" x14ac:dyDescent="0.4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</row>
    <row r="1157" spans="1:11" s="27" customFormat="1" x14ac:dyDescent="0.4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</row>
    <row r="1158" spans="1:11" s="27" customFormat="1" x14ac:dyDescent="0.4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</row>
    <row r="1159" spans="1:11" s="27" customFormat="1" x14ac:dyDescent="0.4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</row>
    <row r="1160" spans="1:11" s="27" customFormat="1" x14ac:dyDescent="0.4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</row>
    <row r="1161" spans="1:11" s="27" customFormat="1" x14ac:dyDescent="0.4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</row>
    <row r="1162" spans="1:11" s="27" customFormat="1" x14ac:dyDescent="0.4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</row>
    <row r="1163" spans="1:11" s="27" customFormat="1" x14ac:dyDescent="0.4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</row>
    <row r="1164" spans="1:11" s="27" customFormat="1" x14ac:dyDescent="0.4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</row>
    <row r="1165" spans="1:11" s="27" customFormat="1" x14ac:dyDescent="0.4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</row>
    <row r="1166" spans="1:11" s="27" customFormat="1" x14ac:dyDescent="0.4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</row>
    <row r="1167" spans="1:11" s="27" customFormat="1" x14ac:dyDescent="0.4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</row>
    <row r="1168" spans="1:11" s="27" customFormat="1" x14ac:dyDescent="0.4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</row>
    <row r="1169" spans="1:11" s="27" customFormat="1" x14ac:dyDescent="0.4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</row>
    <row r="1170" spans="1:11" s="27" customFormat="1" x14ac:dyDescent="0.4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</row>
    <row r="1171" spans="1:11" s="27" customFormat="1" x14ac:dyDescent="0.4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</row>
    <row r="1172" spans="1:11" s="27" customFormat="1" x14ac:dyDescent="0.4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</row>
    <row r="1173" spans="1:11" s="27" customFormat="1" x14ac:dyDescent="0.4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</row>
    <row r="1174" spans="1:11" s="27" customFormat="1" x14ac:dyDescent="0.4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</row>
    <row r="1175" spans="1:11" s="27" customFormat="1" x14ac:dyDescent="0.4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</row>
    <row r="1176" spans="1:11" s="27" customFormat="1" x14ac:dyDescent="0.4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</row>
    <row r="1177" spans="1:11" s="27" customFormat="1" x14ac:dyDescent="0.4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</row>
    <row r="1178" spans="1:11" s="27" customFormat="1" x14ac:dyDescent="0.4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</row>
    <row r="1179" spans="1:11" s="27" customFormat="1" x14ac:dyDescent="0.4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</row>
    <row r="1180" spans="1:11" s="27" customFormat="1" x14ac:dyDescent="0.4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</row>
    <row r="1181" spans="1:11" s="27" customFormat="1" x14ac:dyDescent="0.4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</row>
    <row r="1182" spans="1:11" s="27" customFormat="1" x14ac:dyDescent="0.4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</row>
    <row r="1183" spans="1:11" s="27" customFormat="1" x14ac:dyDescent="0.4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</row>
    <row r="1184" spans="1:11" s="27" customFormat="1" x14ac:dyDescent="0.4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</row>
    <row r="1185" spans="1:11" s="27" customFormat="1" x14ac:dyDescent="0.4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</row>
    <row r="1186" spans="1:11" s="27" customFormat="1" x14ac:dyDescent="0.4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</row>
    <row r="1187" spans="1:11" s="27" customFormat="1" x14ac:dyDescent="0.4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</row>
    <row r="1188" spans="1:11" s="27" customFormat="1" x14ac:dyDescent="0.4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</row>
    <row r="1189" spans="1:11" s="27" customFormat="1" x14ac:dyDescent="0.4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</row>
    <row r="1190" spans="1:11" s="27" customFormat="1" x14ac:dyDescent="0.4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</row>
    <row r="1191" spans="1:11" s="27" customFormat="1" x14ac:dyDescent="0.4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</row>
    <row r="1192" spans="1:11" s="27" customFormat="1" x14ac:dyDescent="0.4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</row>
    <row r="1193" spans="1:11" s="27" customFormat="1" x14ac:dyDescent="0.4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</row>
    <row r="1194" spans="1:11" s="27" customFormat="1" x14ac:dyDescent="0.4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</row>
    <row r="1195" spans="1:11" s="27" customFormat="1" x14ac:dyDescent="0.4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</row>
    <row r="1196" spans="1:11" s="27" customFormat="1" x14ac:dyDescent="0.4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</row>
    <row r="1197" spans="1:11" s="27" customFormat="1" x14ac:dyDescent="0.4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</row>
    <row r="1198" spans="1:11" s="27" customFormat="1" x14ac:dyDescent="0.4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</row>
    <row r="1199" spans="1:11" s="27" customFormat="1" x14ac:dyDescent="0.4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</row>
    <row r="1200" spans="1:11" s="27" customFormat="1" x14ac:dyDescent="0.4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</row>
    <row r="1201" spans="1:11" s="27" customFormat="1" x14ac:dyDescent="0.4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</row>
    <row r="1202" spans="1:11" s="27" customFormat="1" x14ac:dyDescent="0.4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</row>
    <row r="1203" spans="1:11" s="27" customFormat="1" x14ac:dyDescent="0.4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</row>
    <row r="1204" spans="1:11" s="27" customFormat="1" x14ac:dyDescent="0.4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</row>
    <row r="1205" spans="1:11" s="27" customFormat="1" x14ac:dyDescent="0.4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</row>
    <row r="1206" spans="1:11" s="27" customFormat="1" x14ac:dyDescent="0.4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</row>
    <row r="1207" spans="1:11" s="27" customFormat="1" x14ac:dyDescent="0.4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</row>
    <row r="1208" spans="1:11" s="27" customFormat="1" x14ac:dyDescent="0.4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</row>
    <row r="1209" spans="1:11" s="27" customFormat="1" x14ac:dyDescent="0.4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</row>
    <row r="1210" spans="1:11" s="27" customFormat="1" x14ac:dyDescent="0.4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</row>
    <row r="1211" spans="1:11" s="27" customFormat="1" x14ac:dyDescent="0.4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</row>
    <row r="1212" spans="1:11" s="27" customFormat="1" x14ac:dyDescent="0.4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</row>
    <row r="1213" spans="1:11" s="27" customFormat="1" x14ac:dyDescent="0.4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</row>
    <row r="1214" spans="1:11" s="27" customFormat="1" x14ac:dyDescent="0.4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</row>
    <row r="1215" spans="1:11" s="27" customFormat="1" x14ac:dyDescent="0.4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</row>
    <row r="1216" spans="1:11" s="27" customFormat="1" x14ac:dyDescent="0.4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</row>
    <row r="1217" spans="1:11" s="27" customFormat="1" x14ac:dyDescent="0.4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</row>
    <row r="1218" spans="1:11" s="27" customFormat="1" x14ac:dyDescent="0.4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</row>
    <row r="1219" spans="1:11" s="27" customFormat="1" x14ac:dyDescent="0.4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</row>
    <row r="1220" spans="1:11" s="27" customFormat="1" x14ac:dyDescent="0.4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</row>
    <row r="1221" spans="1:11" s="27" customFormat="1" x14ac:dyDescent="0.4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</row>
    <row r="1222" spans="1:11" s="27" customFormat="1" x14ac:dyDescent="0.4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</row>
    <row r="1223" spans="1:11" s="27" customFormat="1" x14ac:dyDescent="0.4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</row>
    <row r="1224" spans="1:11" s="27" customFormat="1" x14ac:dyDescent="0.4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</row>
    <row r="1225" spans="1:11" s="27" customFormat="1" x14ac:dyDescent="0.4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</row>
    <row r="1226" spans="1:11" s="27" customFormat="1" x14ac:dyDescent="0.4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</row>
    <row r="1227" spans="1:11" s="27" customFormat="1" x14ac:dyDescent="0.4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</row>
    <row r="1228" spans="1:11" s="27" customFormat="1" x14ac:dyDescent="0.4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</row>
    <row r="1229" spans="1:11" s="27" customFormat="1" x14ac:dyDescent="0.4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</row>
    <row r="1230" spans="1:11" s="27" customFormat="1" x14ac:dyDescent="0.4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</row>
    <row r="1231" spans="1:11" s="27" customFormat="1" x14ac:dyDescent="0.4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</row>
    <row r="1232" spans="1:11" s="27" customFormat="1" x14ac:dyDescent="0.4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</row>
    <row r="1233" spans="1:11" s="27" customFormat="1" x14ac:dyDescent="0.4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</row>
    <row r="1234" spans="1:11" s="27" customFormat="1" x14ac:dyDescent="0.4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</row>
    <row r="1235" spans="1:11" s="27" customFormat="1" x14ac:dyDescent="0.4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</row>
    <row r="1236" spans="1:11" s="27" customFormat="1" x14ac:dyDescent="0.4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</row>
    <row r="1237" spans="1:11" s="27" customFormat="1" x14ac:dyDescent="0.4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</row>
    <row r="1238" spans="1:11" s="27" customFormat="1" x14ac:dyDescent="0.4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</row>
    <row r="1239" spans="1:11" s="27" customFormat="1" x14ac:dyDescent="0.4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</row>
    <row r="1240" spans="1:11" s="27" customFormat="1" x14ac:dyDescent="0.4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</row>
    <row r="1241" spans="1:11" s="27" customFormat="1" x14ac:dyDescent="0.4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</row>
    <row r="1242" spans="1:11" s="27" customFormat="1" x14ac:dyDescent="0.4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</row>
    <row r="1243" spans="1:11" s="27" customFormat="1" x14ac:dyDescent="0.4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</row>
    <row r="1244" spans="1:11" s="27" customFormat="1" x14ac:dyDescent="0.4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</row>
    <row r="1245" spans="1:11" s="27" customFormat="1" x14ac:dyDescent="0.4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</row>
    <row r="1246" spans="1:11" s="27" customFormat="1" x14ac:dyDescent="0.4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</row>
    <row r="1247" spans="1:11" s="27" customFormat="1" x14ac:dyDescent="0.4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</row>
    <row r="1248" spans="1:11" s="27" customFormat="1" x14ac:dyDescent="0.4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</row>
    <row r="1249" spans="1:11" s="27" customFormat="1" x14ac:dyDescent="0.4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</row>
    <row r="1250" spans="1:11" s="27" customFormat="1" x14ac:dyDescent="0.4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</row>
    <row r="1251" spans="1:11" s="27" customFormat="1" x14ac:dyDescent="0.4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</row>
    <row r="1252" spans="1:11" s="27" customFormat="1" x14ac:dyDescent="0.4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</row>
    <row r="1253" spans="1:11" s="27" customFormat="1" x14ac:dyDescent="0.4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</row>
    <row r="1254" spans="1:11" s="27" customFormat="1" x14ac:dyDescent="0.4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</row>
    <row r="1255" spans="1:11" s="27" customFormat="1" x14ac:dyDescent="0.4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</row>
    <row r="1256" spans="1:11" s="27" customFormat="1" x14ac:dyDescent="0.4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</row>
    <row r="1257" spans="1:11" s="27" customFormat="1" x14ac:dyDescent="0.4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</row>
    <row r="1258" spans="1:11" s="27" customFormat="1" x14ac:dyDescent="0.4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</row>
    <row r="1259" spans="1:11" s="27" customFormat="1" x14ac:dyDescent="0.4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</row>
    <row r="1260" spans="1:11" s="27" customFormat="1" x14ac:dyDescent="0.4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</row>
    <row r="1261" spans="1:11" s="27" customFormat="1" x14ac:dyDescent="0.4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</row>
    <row r="1262" spans="1:11" s="27" customFormat="1" x14ac:dyDescent="0.4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</row>
    <row r="1263" spans="1:11" s="27" customFormat="1" x14ac:dyDescent="0.4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</row>
    <row r="1264" spans="1:11" s="27" customFormat="1" x14ac:dyDescent="0.4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</row>
    <row r="1265" spans="1:11" s="27" customFormat="1" x14ac:dyDescent="0.4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</row>
    <row r="1266" spans="1:11" s="27" customFormat="1" x14ac:dyDescent="0.4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</row>
    <row r="1267" spans="1:11" s="27" customFormat="1" x14ac:dyDescent="0.4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</row>
    <row r="1268" spans="1:11" s="27" customFormat="1" x14ac:dyDescent="0.4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</row>
    <row r="1269" spans="1:11" s="27" customFormat="1" x14ac:dyDescent="0.4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</row>
    <row r="1270" spans="1:11" s="27" customFormat="1" x14ac:dyDescent="0.4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</row>
    <row r="1271" spans="1:11" s="27" customFormat="1" x14ac:dyDescent="0.4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</row>
    <row r="1272" spans="1:11" s="27" customFormat="1" x14ac:dyDescent="0.4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</row>
    <row r="1273" spans="1:11" s="27" customFormat="1" x14ac:dyDescent="0.4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</row>
    <row r="1274" spans="1:11" s="27" customFormat="1" x14ac:dyDescent="0.4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</row>
    <row r="1275" spans="1:11" s="27" customFormat="1" x14ac:dyDescent="0.4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</row>
    <row r="1276" spans="1:11" s="27" customFormat="1" x14ac:dyDescent="0.4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</row>
    <row r="1277" spans="1:11" s="27" customFormat="1" x14ac:dyDescent="0.4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</row>
    <row r="1278" spans="1:11" s="27" customFormat="1" x14ac:dyDescent="0.4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</row>
    <row r="1279" spans="1:11" s="27" customFormat="1" x14ac:dyDescent="0.4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</row>
    <row r="1280" spans="1:11" s="27" customFormat="1" x14ac:dyDescent="0.4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</row>
    <row r="1281" spans="1:11" s="27" customFormat="1" x14ac:dyDescent="0.4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</row>
    <row r="1282" spans="1:11" s="27" customFormat="1" x14ac:dyDescent="0.4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</row>
    <row r="1283" spans="1:11" s="27" customFormat="1" x14ac:dyDescent="0.4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</row>
    <row r="1284" spans="1:11" s="27" customFormat="1" x14ac:dyDescent="0.4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</row>
    <row r="1285" spans="1:11" s="27" customFormat="1" x14ac:dyDescent="0.4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</row>
    <row r="1286" spans="1:11" s="27" customFormat="1" x14ac:dyDescent="0.4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</row>
    <row r="1287" spans="1:11" s="27" customFormat="1" x14ac:dyDescent="0.4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</row>
    <row r="1288" spans="1:11" s="27" customFormat="1" x14ac:dyDescent="0.4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</row>
    <row r="1289" spans="1:11" s="27" customFormat="1" x14ac:dyDescent="0.4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</row>
    <row r="1290" spans="1:11" s="27" customFormat="1" x14ac:dyDescent="0.4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</row>
    <row r="1291" spans="1:11" s="27" customFormat="1" x14ac:dyDescent="0.4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</row>
    <row r="1292" spans="1:11" s="27" customFormat="1" x14ac:dyDescent="0.4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</row>
    <row r="1293" spans="1:11" s="27" customFormat="1" x14ac:dyDescent="0.4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</row>
    <row r="1294" spans="1:11" s="27" customFormat="1" x14ac:dyDescent="0.4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</row>
    <row r="1295" spans="1:11" s="27" customFormat="1" x14ac:dyDescent="0.4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</row>
    <row r="1296" spans="1:11" s="27" customFormat="1" x14ac:dyDescent="0.4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</row>
    <row r="1297" spans="1:11" s="27" customFormat="1" x14ac:dyDescent="0.4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</row>
    <row r="1298" spans="1:11" s="27" customFormat="1" x14ac:dyDescent="0.4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</row>
    <row r="1299" spans="1:11" s="27" customFormat="1" x14ac:dyDescent="0.4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</row>
    <row r="1300" spans="1:11" s="27" customFormat="1" x14ac:dyDescent="0.4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</row>
    <row r="1301" spans="1:11" s="27" customFormat="1" x14ac:dyDescent="0.4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</row>
    <row r="1302" spans="1:11" s="27" customFormat="1" x14ac:dyDescent="0.4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</row>
    <row r="1303" spans="1:11" s="27" customFormat="1" x14ac:dyDescent="0.4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</row>
    <row r="1304" spans="1:11" s="27" customFormat="1" x14ac:dyDescent="0.4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</row>
    <row r="1305" spans="1:11" s="27" customFormat="1" x14ac:dyDescent="0.4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</row>
    <row r="1306" spans="1:11" s="27" customFormat="1" x14ac:dyDescent="0.4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</row>
    <row r="1307" spans="1:11" s="27" customFormat="1" x14ac:dyDescent="0.4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</row>
    <row r="1308" spans="1:11" s="27" customFormat="1" x14ac:dyDescent="0.4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</row>
    <row r="1309" spans="1:11" s="27" customFormat="1" x14ac:dyDescent="0.4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</row>
    <row r="1310" spans="1:11" s="27" customFormat="1" x14ac:dyDescent="0.4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</row>
    <row r="1311" spans="1:11" s="27" customFormat="1" x14ac:dyDescent="0.4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</row>
    <row r="1312" spans="1:11" s="27" customFormat="1" x14ac:dyDescent="0.4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</row>
    <row r="1313" spans="1:11" s="27" customFormat="1" x14ac:dyDescent="0.4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</row>
    <row r="1314" spans="1:11" s="27" customFormat="1" x14ac:dyDescent="0.4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</row>
    <row r="1315" spans="1:11" s="27" customFormat="1" x14ac:dyDescent="0.4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</row>
    <row r="1316" spans="1:11" s="27" customFormat="1" x14ac:dyDescent="0.4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</row>
    <row r="1317" spans="1:11" s="27" customFormat="1" x14ac:dyDescent="0.4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</row>
    <row r="1318" spans="1:11" s="27" customFormat="1" x14ac:dyDescent="0.4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</row>
    <row r="1319" spans="1:11" s="27" customFormat="1" x14ac:dyDescent="0.4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</row>
    <row r="1320" spans="1:11" s="27" customFormat="1" x14ac:dyDescent="0.4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</row>
    <row r="1321" spans="1:11" s="27" customFormat="1" x14ac:dyDescent="0.4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</row>
    <row r="1322" spans="1:11" s="27" customFormat="1" x14ac:dyDescent="0.4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</row>
    <row r="1323" spans="1:11" s="27" customFormat="1" x14ac:dyDescent="0.4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</row>
    <row r="1324" spans="1:11" s="27" customFormat="1" x14ac:dyDescent="0.4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</row>
    <row r="1325" spans="1:11" s="27" customFormat="1" x14ac:dyDescent="0.4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</row>
    <row r="1326" spans="1:11" s="27" customFormat="1" x14ac:dyDescent="0.4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</row>
    <row r="1327" spans="1:11" s="27" customFormat="1" x14ac:dyDescent="0.4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</row>
    <row r="1328" spans="1:11" s="27" customFormat="1" x14ac:dyDescent="0.4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</row>
    <row r="1329" spans="1:11" s="27" customFormat="1" x14ac:dyDescent="0.4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</row>
    <row r="1330" spans="1:11" s="27" customFormat="1" x14ac:dyDescent="0.4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</row>
    <row r="1331" spans="1:11" s="27" customFormat="1" x14ac:dyDescent="0.4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</row>
    <row r="1332" spans="1:11" s="27" customFormat="1" x14ac:dyDescent="0.4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</row>
    <row r="1333" spans="1:11" s="27" customFormat="1" x14ac:dyDescent="0.4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</row>
    <row r="1334" spans="1:11" s="27" customFormat="1" x14ac:dyDescent="0.4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</row>
    <row r="1335" spans="1:11" s="27" customFormat="1" x14ac:dyDescent="0.4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</row>
    <row r="1336" spans="1:11" s="27" customFormat="1" x14ac:dyDescent="0.4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</row>
    <row r="1337" spans="1:11" s="27" customFormat="1" x14ac:dyDescent="0.4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</row>
    <row r="1338" spans="1:11" s="27" customFormat="1" x14ac:dyDescent="0.4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</row>
    <row r="1339" spans="1:11" s="27" customFormat="1" x14ac:dyDescent="0.4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</row>
    <row r="1340" spans="1:11" s="27" customFormat="1" x14ac:dyDescent="0.4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</row>
    <row r="1341" spans="1:11" s="27" customFormat="1" x14ac:dyDescent="0.4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</row>
    <row r="1342" spans="1:11" s="27" customFormat="1" x14ac:dyDescent="0.4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</row>
    <row r="1343" spans="1:11" s="27" customFormat="1" x14ac:dyDescent="0.4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</row>
    <row r="1344" spans="1:11" s="27" customFormat="1" x14ac:dyDescent="0.4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</row>
    <row r="1345" spans="1:11" s="27" customFormat="1" x14ac:dyDescent="0.4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</row>
    <row r="1346" spans="1:11" s="27" customFormat="1" x14ac:dyDescent="0.4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</row>
    <row r="1347" spans="1:11" s="27" customFormat="1" x14ac:dyDescent="0.4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</row>
    <row r="1348" spans="1:11" s="27" customFormat="1" x14ac:dyDescent="0.4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</row>
    <row r="1349" spans="1:11" s="27" customFormat="1" x14ac:dyDescent="0.4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</row>
    <row r="1350" spans="1:11" s="27" customFormat="1" x14ac:dyDescent="0.4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</row>
    <row r="1351" spans="1:11" s="27" customFormat="1" x14ac:dyDescent="0.4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</row>
    <row r="1352" spans="1:11" s="27" customFormat="1" x14ac:dyDescent="0.4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</row>
    <row r="1353" spans="1:11" s="27" customFormat="1" x14ac:dyDescent="0.4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</row>
    <row r="1354" spans="1:11" s="27" customFormat="1" x14ac:dyDescent="0.4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</row>
    <row r="1355" spans="1:11" s="27" customFormat="1" x14ac:dyDescent="0.4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</row>
    <row r="1356" spans="1:11" s="27" customFormat="1" x14ac:dyDescent="0.4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</row>
    <row r="1357" spans="1:11" s="27" customFormat="1" x14ac:dyDescent="0.4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</row>
    <row r="1358" spans="1:11" s="27" customFormat="1" x14ac:dyDescent="0.4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</row>
    <row r="1359" spans="1:11" s="27" customFormat="1" x14ac:dyDescent="0.4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</row>
    <row r="1360" spans="1:11" s="27" customFormat="1" x14ac:dyDescent="0.4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</row>
    <row r="1361" spans="1:11" s="27" customFormat="1" x14ac:dyDescent="0.4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</row>
    <row r="1362" spans="1:11" s="27" customFormat="1" x14ac:dyDescent="0.4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</row>
    <row r="1363" spans="1:11" s="27" customFormat="1" x14ac:dyDescent="0.4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</row>
    <row r="1364" spans="1:11" s="27" customFormat="1" x14ac:dyDescent="0.4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</row>
    <row r="1365" spans="1:11" s="27" customFormat="1" x14ac:dyDescent="0.4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</row>
    <row r="1366" spans="1:11" s="27" customFormat="1" x14ac:dyDescent="0.4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</row>
    <row r="1367" spans="1:11" s="27" customFormat="1" x14ac:dyDescent="0.4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</row>
    <row r="1368" spans="1:11" s="27" customFormat="1" x14ac:dyDescent="0.4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</row>
    <row r="1369" spans="1:11" s="27" customFormat="1" x14ac:dyDescent="0.4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</row>
    <row r="1370" spans="1:11" s="27" customFormat="1" x14ac:dyDescent="0.4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</row>
    <row r="1371" spans="1:11" s="27" customFormat="1" x14ac:dyDescent="0.4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</row>
    <row r="1372" spans="1:11" s="27" customFormat="1" x14ac:dyDescent="0.4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</row>
    <row r="1373" spans="1:11" s="27" customFormat="1" x14ac:dyDescent="0.4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</row>
    <row r="1374" spans="1:11" s="27" customFormat="1" x14ac:dyDescent="0.4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</row>
    <row r="1375" spans="1:11" s="27" customFormat="1" x14ac:dyDescent="0.4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</row>
    <row r="1376" spans="1:11" s="27" customFormat="1" x14ac:dyDescent="0.4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</row>
    <row r="1377" spans="1:11" s="27" customFormat="1" x14ac:dyDescent="0.4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</row>
    <row r="1378" spans="1:11" s="27" customFormat="1" x14ac:dyDescent="0.4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</row>
    <row r="1379" spans="1:11" s="27" customFormat="1" x14ac:dyDescent="0.4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</row>
    <row r="1380" spans="1:11" s="27" customFormat="1" x14ac:dyDescent="0.4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</row>
    <row r="1381" spans="1:11" s="27" customFormat="1" x14ac:dyDescent="0.4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</row>
    <row r="1382" spans="1:11" s="27" customFormat="1" x14ac:dyDescent="0.4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</row>
    <row r="1383" spans="1:11" s="27" customFormat="1" x14ac:dyDescent="0.4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</row>
    <row r="1384" spans="1:11" s="27" customFormat="1" x14ac:dyDescent="0.4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</row>
    <row r="1385" spans="1:11" s="27" customFormat="1" x14ac:dyDescent="0.4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</row>
    <row r="1386" spans="1:11" s="27" customFormat="1" x14ac:dyDescent="0.4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</row>
    <row r="1387" spans="1:11" s="27" customFormat="1" x14ac:dyDescent="0.4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</row>
    <row r="1388" spans="1:11" s="27" customFormat="1" x14ac:dyDescent="0.4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</row>
    <row r="1389" spans="1:11" s="27" customFormat="1" x14ac:dyDescent="0.4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</row>
    <row r="1390" spans="1:11" s="27" customFormat="1" x14ac:dyDescent="0.4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</row>
    <row r="1391" spans="1:11" s="27" customFormat="1" x14ac:dyDescent="0.4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</row>
    <row r="1392" spans="1:11" s="27" customFormat="1" x14ac:dyDescent="0.4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</row>
    <row r="1393" spans="1:11" s="27" customFormat="1" x14ac:dyDescent="0.4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</row>
    <row r="1394" spans="1:11" s="27" customFormat="1" x14ac:dyDescent="0.4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</row>
    <row r="1395" spans="1:11" s="27" customFormat="1" x14ac:dyDescent="0.4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</row>
    <row r="1396" spans="1:11" s="27" customFormat="1" x14ac:dyDescent="0.4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</row>
    <row r="1397" spans="1:11" s="27" customFormat="1" x14ac:dyDescent="0.4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</row>
    <row r="1398" spans="1:11" s="27" customFormat="1" x14ac:dyDescent="0.4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</row>
    <row r="1399" spans="1:11" s="27" customFormat="1" x14ac:dyDescent="0.4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</row>
    <row r="1400" spans="1:11" s="27" customFormat="1" x14ac:dyDescent="0.4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</row>
    <row r="1401" spans="1:11" s="27" customFormat="1" x14ac:dyDescent="0.4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</row>
    <row r="1402" spans="1:11" s="27" customFormat="1" x14ac:dyDescent="0.4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</row>
    <row r="1403" spans="1:11" s="27" customFormat="1" x14ac:dyDescent="0.4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</row>
    <row r="1404" spans="1:11" s="27" customFormat="1" x14ac:dyDescent="0.4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</row>
    <row r="1405" spans="1:11" s="27" customFormat="1" x14ac:dyDescent="0.4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</row>
    <row r="1406" spans="1:11" s="27" customFormat="1" x14ac:dyDescent="0.4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</row>
    <row r="1407" spans="1:11" s="27" customFormat="1" x14ac:dyDescent="0.4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</row>
    <row r="1408" spans="1:11" s="27" customFormat="1" x14ac:dyDescent="0.4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</row>
    <row r="1409" spans="1:11" s="27" customFormat="1" x14ac:dyDescent="0.4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</row>
    <row r="1410" spans="1:11" s="27" customFormat="1" x14ac:dyDescent="0.4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</row>
    <row r="1411" spans="1:11" s="27" customFormat="1" x14ac:dyDescent="0.4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</row>
    <row r="1412" spans="1:11" s="27" customFormat="1" x14ac:dyDescent="0.4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</row>
    <row r="1413" spans="1:11" s="27" customFormat="1" x14ac:dyDescent="0.4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</row>
    <row r="1414" spans="1:11" s="27" customFormat="1" x14ac:dyDescent="0.4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</row>
    <row r="1415" spans="1:11" s="27" customFormat="1" x14ac:dyDescent="0.4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</row>
    <row r="1416" spans="1:11" s="27" customFormat="1" x14ac:dyDescent="0.4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</row>
    <row r="1417" spans="1:11" s="27" customFormat="1" x14ac:dyDescent="0.4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</row>
    <row r="1418" spans="1:11" s="27" customFormat="1" x14ac:dyDescent="0.4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</row>
    <row r="1419" spans="1:11" s="27" customFormat="1" x14ac:dyDescent="0.4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</row>
    <row r="1420" spans="1:11" s="27" customFormat="1" x14ac:dyDescent="0.45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</row>
    <row r="1421" spans="1:11" s="27" customFormat="1" x14ac:dyDescent="0.4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</row>
    <row r="1422" spans="1:11" s="27" customFormat="1" x14ac:dyDescent="0.4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</row>
    <row r="1423" spans="1:11" s="27" customFormat="1" x14ac:dyDescent="0.4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</row>
    <row r="1424" spans="1:11" s="27" customFormat="1" x14ac:dyDescent="0.4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</row>
    <row r="1425" spans="1:11" s="27" customFormat="1" x14ac:dyDescent="0.4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</row>
    <row r="1426" spans="1:11" s="27" customFormat="1" x14ac:dyDescent="0.4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</row>
    <row r="1427" spans="1:11" s="27" customFormat="1" x14ac:dyDescent="0.4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</row>
    <row r="1428" spans="1:11" s="27" customFormat="1" x14ac:dyDescent="0.4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</row>
    <row r="1429" spans="1:11" s="27" customFormat="1" x14ac:dyDescent="0.4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</row>
    <row r="1430" spans="1:11" s="27" customFormat="1" x14ac:dyDescent="0.4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</row>
    <row r="1431" spans="1:11" s="27" customFormat="1" x14ac:dyDescent="0.4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</row>
    <row r="1432" spans="1:11" s="27" customFormat="1" x14ac:dyDescent="0.4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</row>
    <row r="1433" spans="1:11" s="27" customFormat="1" x14ac:dyDescent="0.4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</row>
    <row r="1434" spans="1:11" s="27" customFormat="1" x14ac:dyDescent="0.4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</row>
    <row r="1435" spans="1:11" s="27" customFormat="1" x14ac:dyDescent="0.4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</row>
    <row r="1436" spans="1:11" s="27" customFormat="1" x14ac:dyDescent="0.4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</row>
    <row r="1437" spans="1:11" x14ac:dyDescent="0.4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</row>
    <row r="1438" spans="1:11" x14ac:dyDescent="0.4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</row>
    <row r="1439" spans="1:11" x14ac:dyDescent="0.4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</row>
    <row r="1440" spans="1:11" x14ac:dyDescent="0.4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</row>
    <row r="1441" spans="1:11" x14ac:dyDescent="0.4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</row>
    <row r="1442" spans="1:11" x14ac:dyDescent="0.4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</row>
    <row r="1443" spans="1:11" x14ac:dyDescent="0.4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</row>
    <row r="1444" spans="1:11" x14ac:dyDescent="0.4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</row>
    <row r="1445" spans="1:11" x14ac:dyDescent="0.4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</row>
    <row r="1446" spans="1:11" x14ac:dyDescent="0.4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</row>
    <row r="1447" spans="1:11" x14ac:dyDescent="0.4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</row>
    <row r="1448" spans="1:11" x14ac:dyDescent="0.4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</row>
    <row r="1449" spans="1:11" x14ac:dyDescent="0.4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</row>
    <row r="1450" spans="1:11" x14ac:dyDescent="0.4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</row>
    <row r="1451" spans="1:11" x14ac:dyDescent="0.4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</row>
    <row r="1452" spans="1:11" x14ac:dyDescent="0.4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</row>
    <row r="1453" spans="1:11" x14ac:dyDescent="0.4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</row>
    <row r="1454" spans="1:11" x14ac:dyDescent="0.4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</row>
    <row r="1455" spans="1:11" x14ac:dyDescent="0.4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</row>
    <row r="1456" spans="1:11" x14ac:dyDescent="0.4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</row>
    <row r="1457" spans="1:11" x14ac:dyDescent="0.4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</row>
    <row r="1458" spans="1:11" x14ac:dyDescent="0.45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</row>
    <row r="1459" spans="1:11" x14ac:dyDescent="0.4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</row>
    <row r="1460" spans="1:11" x14ac:dyDescent="0.4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</row>
    <row r="1461" spans="1:11" x14ac:dyDescent="0.4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</row>
    <row r="1462" spans="1:11" x14ac:dyDescent="0.4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</row>
    <row r="1463" spans="1:11" x14ac:dyDescent="0.4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</row>
    <row r="1464" spans="1:11" x14ac:dyDescent="0.4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</row>
    <row r="1465" spans="1:11" x14ac:dyDescent="0.4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</row>
    <row r="1466" spans="1:11" x14ac:dyDescent="0.4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</row>
    <row r="1467" spans="1:11" x14ac:dyDescent="0.4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</row>
    <row r="1468" spans="1:11" x14ac:dyDescent="0.4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</row>
    <row r="1469" spans="1:11" x14ac:dyDescent="0.4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</row>
    <row r="1470" spans="1:11" x14ac:dyDescent="0.4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</row>
    <row r="1471" spans="1:11" x14ac:dyDescent="0.4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</row>
    <row r="1472" spans="1:11" x14ac:dyDescent="0.4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</row>
    <row r="1473" spans="1:11" x14ac:dyDescent="0.4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</row>
    <row r="1474" spans="1:11" x14ac:dyDescent="0.4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</row>
    <row r="1475" spans="1:11" x14ac:dyDescent="0.4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</row>
    <row r="1476" spans="1:11" x14ac:dyDescent="0.4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</row>
    <row r="1477" spans="1:11" x14ac:dyDescent="0.4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</row>
    <row r="1478" spans="1:11" x14ac:dyDescent="0.4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</row>
    <row r="1479" spans="1:11" x14ac:dyDescent="0.4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</row>
    <row r="1480" spans="1:11" x14ac:dyDescent="0.4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</row>
    <row r="1481" spans="1:11" x14ac:dyDescent="0.4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</row>
    <row r="1482" spans="1:11" x14ac:dyDescent="0.4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</row>
    <row r="1483" spans="1:11" x14ac:dyDescent="0.4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</row>
    <row r="1484" spans="1:11" x14ac:dyDescent="0.4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</row>
    <row r="1485" spans="1:11" x14ac:dyDescent="0.4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</row>
    <row r="1486" spans="1:11" x14ac:dyDescent="0.4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</row>
    <row r="1487" spans="1:11" x14ac:dyDescent="0.4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</row>
    <row r="1488" spans="1:11" x14ac:dyDescent="0.4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</row>
    <row r="1489" spans="1:11" x14ac:dyDescent="0.4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</row>
    <row r="1490" spans="1:11" x14ac:dyDescent="0.4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</row>
    <row r="1491" spans="1:11" x14ac:dyDescent="0.4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</row>
    <row r="1492" spans="1:11" x14ac:dyDescent="0.4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</row>
    <row r="1493" spans="1:11" x14ac:dyDescent="0.4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</row>
    <row r="1494" spans="1:11" x14ac:dyDescent="0.4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</row>
    <row r="1495" spans="1:11" x14ac:dyDescent="0.4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</row>
    <row r="1496" spans="1:11" x14ac:dyDescent="0.4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</row>
    <row r="1497" spans="1:11" x14ac:dyDescent="0.4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</row>
    <row r="1498" spans="1:11" x14ac:dyDescent="0.4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</row>
    <row r="1499" spans="1:11" x14ac:dyDescent="0.4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</row>
    <row r="1500" spans="1:11" x14ac:dyDescent="0.4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</row>
    <row r="1501" spans="1:11" x14ac:dyDescent="0.4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</row>
    <row r="1502" spans="1:11" x14ac:dyDescent="0.4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</row>
    <row r="1503" spans="1:11" x14ac:dyDescent="0.4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</row>
    <row r="1504" spans="1:11" x14ac:dyDescent="0.4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</row>
    <row r="1505" spans="1:11" x14ac:dyDescent="0.4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</row>
    <row r="1506" spans="1:11" x14ac:dyDescent="0.4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</row>
    <row r="1507" spans="1:11" x14ac:dyDescent="0.4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</row>
    <row r="1508" spans="1:11" x14ac:dyDescent="0.4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</row>
    <row r="1509" spans="1:11" x14ac:dyDescent="0.4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</row>
    <row r="1510" spans="1:11" x14ac:dyDescent="0.4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</row>
    <row r="1511" spans="1:11" x14ac:dyDescent="0.4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</row>
    <row r="1512" spans="1:11" x14ac:dyDescent="0.4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</row>
    <row r="1513" spans="1:11" x14ac:dyDescent="0.4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</row>
    <row r="1514" spans="1:11" x14ac:dyDescent="0.4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</row>
    <row r="1515" spans="1:11" x14ac:dyDescent="0.4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</row>
    <row r="1516" spans="1:11" x14ac:dyDescent="0.4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</row>
    <row r="1517" spans="1:11" x14ac:dyDescent="0.4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</row>
    <row r="1518" spans="1:11" x14ac:dyDescent="0.4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</row>
    <row r="1519" spans="1:11" x14ac:dyDescent="0.4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</row>
    <row r="1520" spans="1:11" x14ac:dyDescent="0.4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</row>
    <row r="1521" spans="1:11" x14ac:dyDescent="0.4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</row>
    <row r="1522" spans="1:11" x14ac:dyDescent="0.4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</row>
    <row r="1523" spans="1:11" x14ac:dyDescent="0.4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</row>
    <row r="1524" spans="1:11" x14ac:dyDescent="0.4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</row>
    <row r="1525" spans="1:11" x14ac:dyDescent="0.4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</row>
    <row r="1526" spans="1:11" x14ac:dyDescent="0.4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</row>
    <row r="1527" spans="1:11" x14ac:dyDescent="0.4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</row>
    <row r="1528" spans="1:11" x14ac:dyDescent="0.4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</row>
    <row r="1529" spans="1:11" x14ac:dyDescent="0.4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</row>
    <row r="1530" spans="1:11" x14ac:dyDescent="0.4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</row>
    <row r="1531" spans="1:11" x14ac:dyDescent="0.4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</row>
    <row r="1532" spans="1:11" x14ac:dyDescent="0.4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</row>
    <row r="1533" spans="1:11" x14ac:dyDescent="0.4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</row>
    <row r="1534" spans="1:11" x14ac:dyDescent="0.4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</row>
    <row r="1535" spans="1:11" x14ac:dyDescent="0.4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</row>
    <row r="1536" spans="1:11" x14ac:dyDescent="0.4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</row>
    <row r="1537" spans="1:11" x14ac:dyDescent="0.4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</row>
    <row r="1538" spans="1:11" x14ac:dyDescent="0.4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</row>
    <row r="1539" spans="1:11" x14ac:dyDescent="0.4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</row>
    <row r="1540" spans="1:11" x14ac:dyDescent="0.4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</row>
    <row r="1541" spans="1:11" x14ac:dyDescent="0.4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</row>
    <row r="1542" spans="1:11" x14ac:dyDescent="0.4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</row>
    <row r="1543" spans="1:11" x14ac:dyDescent="0.4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</row>
    <row r="1544" spans="1:11" x14ac:dyDescent="0.4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</row>
    <row r="1545" spans="1:11" x14ac:dyDescent="0.4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</row>
    <row r="1546" spans="1:11" x14ac:dyDescent="0.4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</row>
    <row r="1547" spans="1:11" x14ac:dyDescent="0.4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</row>
    <row r="1548" spans="1:11" x14ac:dyDescent="0.4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</row>
    <row r="1549" spans="1:11" x14ac:dyDescent="0.4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</row>
    <row r="1550" spans="1:11" x14ac:dyDescent="0.4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</row>
    <row r="1551" spans="1:11" x14ac:dyDescent="0.4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</row>
    <row r="1552" spans="1:11" x14ac:dyDescent="0.45">
      <c r="A1552" s="22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</row>
    <row r="1553" spans="1:11" x14ac:dyDescent="0.45">
      <c r="A1553" s="22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</row>
    <row r="1554" spans="1:11" x14ac:dyDescent="0.45">
      <c r="A1554" s="22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</row>
    <row r="1555" spans="1:11" x14ac:dyDescent="0.45">
      <c r="A1555" s="22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</row>
    <row r="1556" spans="1:11" x14ac:dyDescent="0.45">
      <c r="A1556" s="22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</row>
    <row r="1557" spans="1:11" x14ac:dyDescent="0.45">
      <c r="A1557" s="22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</row>
    <row r="1558" spans="1:11" x14ac:dyDescent="0.45">
      <c r="A1558" s="22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</row>
    <row r="1559" spans="1:11" x14ac:dyDescent="0.45">
      <c r="A1559" s="22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</row>
    <row r="1560" spans="1:11" x14ac:dyDescent="0.45">
      <c r="A1560" s="22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</row>
    <row r="1561" spans="1:11" x14ac:dyDescent="0.45">
      <c r="A1561" s="22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</row>
    <row r="1562" spans="1:11" x14ac:dyDescent="0.45">
      <c r="A1562" s="22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</row>
    <row r="1563" spans="1:11" x14ac:dyDescent="0.45">
      <c r="A1563" s="22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</row>
    <row r="1564" spans="1:11" x14ac:dyDescent="0.45">
      <c r="A1564" s="22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</row>
    <row r="1565" spans="1:11" x14ac:dyDescent="0.45">
      <c r="A1565" s="22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</row>
    <row r="1566" spans="1:11" x14ac:dyDescent="0.45">
      <c r="A1566" s="22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</row>
    <row r="1567" spans="1:11" x14ac:dyDescent="0.45">
      <c r="A1567" s="22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</row>
    <row r="1568" spans="1:11" x14ac:dyDescent="0.45">
      <c r="A1568" s="22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</row>
    <row r="1569" spans="1:11" x14ac:dyDescent="0.45">
      <c r="A1569" s="22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</row>
    <row r="1570" spans="1:11" x14ac:dyDescent="0.45">
      <c r="A1570" s="22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</row>
    <row r="1571" spans="1:11" x14ac:dyDescent="0.45">
      <c r="A1571" s="22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</row>
    <row r="1572" spans="1:11" x14ac:dyDescent="0.45">
      <c r="A1572" s="22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</row>
    <row r="1573" spans="1:11" x14ac:dyDescent="0.45">
      <c r="A1573" s="22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</row>
    <row r="1574" spans="1:11" x14ac:dyDescent="0.45">
      <c r="A1574" s="22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</row>
    <row r="1575" spans="1:11" x14ac:dyDescent="0.45">
      <c r="A1575" s="22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</row>
    <row r="1576" spans="1:11" x14ac:dyDescent="0.45">
      <c r="A1576" s="22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</row>
    <row r="1577" spans="1:11" x14ac:dyDescent="0.45">
      <c r="A1577" s="22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</row>
    <row r="1578" spans="1:11" x14ac:dyDescent="0.45">
      <c r="A1578" s="22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</row>
    <row r="1579" spans="1:11" x14ac:dyDescent="0.45">
      <c r="A1579" s="22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</row>
    <row r="1580" spans="1:11" x14ac:dyDescent="0.45">
      <c r="A1580" s="22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</row>
    <row r="1581" spans="1:11" x14ac:dyDescent="0.45">
      <c r="A1581" s="22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</row>
    <row r="1582" spans="1:11" x14ac:dyDescent="0.45">
      <c r="A1582" s="22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</row>
    <row r="1583" spans="1:11" x14ac:dyDescent="0.45">
      <c r="A1583" s="22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</row>
    <row r="1584" spans="1:11" x14ac:dyDescent="0.45">
      <c r="A1584" s="22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</row>
    <row r="1585" spans="1:11" x14ac:dyDescent="0.45">
      <c r="A1585" s="22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</row>
    <row r="1586" spans="1:11" x14ac:dyDescent="0.45">
      <c r="A1586" s="22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</row>
    <row r="1587" spans="1:11" x14ac:dyDescent="0.45">
      <c r="A1587" s="22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</row>
    <row r="1588" spans="1:11" x14ac:dyDescent="0.45">
      <c r="A1588" s="22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</row>
    <row r="1589" spans="1:11" x14ac:dyDescent="0.45">
      <c r="A1589" s="22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</row>
    <row r="1590" spans="1:11" x14ac:dyDescent="0.45">
      <c r="A1590" s="22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</row>
    <row r="1591" spans="1:11" x14ac:dyDescent="0.45">
      <c r="A1591" s="22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</row>
    <row r="1592" spans="1:11" x14ac:dyDescent="0.45">
      <c r="A1592" s="22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</row>
    <row r="1593" spans="1:11" x14ac:dyDescent="0.45">
      <c r="A1593" s="22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</row>
    <row r="1594" spans="1:11" x14ac:dyDescent="0.45">
      <c r="A1594" s="22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</row>
    <row r="1595" spans="1:11" x14ac:dyDescent="0.45">
      <c r="A1595" s="22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</row>
    <row r="1596" spans="1:11" x14ac:dyDescent="0.45">
      <c r="A1596" s="22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</row>
    <row r="1597" spans="1:11" x14ac:dyDescent="0.45">
      <c r="A1597" s="22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</row>
    <row r="1598" spans="1:11" x14ac:dyDescent="0.45">
      <c r="A1598" s="22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</row>
    <row r="1599" spans="1:11" x14ac:dyDescent="0.45">
      <c r="A1599" s="22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</row>
    <row r="1600" spans="1:11" x14ac:dyDescent="0.45">
      <c r="A1600" s="22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</row>
    <row r="1601" spans="1:11" x14ac:dyDescent="0.45">
      <c r="A1601" s="22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</row>
    <row r="1602" spans="1:11" x14ac:dyDescent="0.45">
      <c r="A1602" s="22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</row>
    <row r="1603" spans="1:11" x14ac:dyDescent="0.45">
      <c r="A1603" s="22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</row>
    <row r="1604" spans="1:11" x14ac:dyDescent="0.45">
      <c r="A1604" s="22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</row>
    <row r="1605" spans="1:11" x14ac:dyDescent="0.45">
      <c r="A1605" s="22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</row>
    <row r="1606" spans="1:11" x14ac:dyDescent="0.45">
      <c r="A1606" s="22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</row>
    <row r="1607" spans="1:11" x14ac:dyDescent="0.45">
      <c r="A1607" s="22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</row>
    <row r="1608" spans="1:11" x14ac:dyDescent="0.45">
      <c r="A1608" s="22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</row>
    <row r="1609" spans="1:11" x14ac:dyDescent="0.45">
      <c r="A1609" s="22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</row>
    <row r="1610" spans="1:11" x14ac:dyDescent="0.45">
      <c r="A1610" s="22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</row>
    <row r="1611" spans="1:11" x14ac:dyDescent="0.45">
      <c r="A1611" s="22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</row>
    <row r="1612" spans="1:11" x14ac:dyDescent="0.45">
      <c r="A1612" s="22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</row>
    <row r="1613" spans="1:11" x14ac:dyDescent="0.45">
      <c r="A1613" s="22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</row>
    <row r="1614" spans="1:11" x14ac:dyDescent="0.45">
      <c r="A1614" s="22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</row>
    <row r="1615" spans="1:11" x14ac:dyDescent="0.45">
      <c r="A1615" s="22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</row>
    <row r="1616" spans="1:11" x14ac:dyDescent="0.45">
      <c r="A1616" s="22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</row>
    <row r="1617" spans="1:11" x14ac:dyDescent="0.45">
      <c r="A1617" s="22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</row>
    <row r="1618" spans="1:11" x14ac:dyDescent="0.45">
      <c r="A1618" s="22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</row>
    <row r="1619" spans="1:11" x14ac:dyDescent="0.45">
      <c r="A1619" s="22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</row>
    <row r="1620" spans="1:11" x14ac:dyDescent="0.45">
      <c r="A1620" s="22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</row>
    <row r="1621" spans="1:11" x14ac:dyDescent="0.45">
      <c r="A1621" s="22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</row>
    <row r="1622" spans="1:11" x14ac:dyDescent="0.45">
      <c r="A1622" s="22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</row>
    <row r="1623" spans="1:11" x14ac:dyDescent="0.45">
      <c r="A1623" s="22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</row>
    <row r="1624" spans="1:11" x14ac:dyDescent="0.45">
      <c r="A1624" s="22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</row>
    <row r="1625" spans="1:11" x14ac:dyDescent="0.45">
      <c r="A1625" s="22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</row>
    <row r="1626" spans="1:11" x14ac:dyDescent="0.45">
      <c r="A1626" s="22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</row>
    <row r="1627" spans="1:11" x14ac:dyDescent="0.45">
      <c r="A1627" s="22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</row>
    <row r="1628" spans="1:11" x14ac:dyDescent="0.45">
      <c r="A1628" s="22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</row>
    <row r="1629" spans="1:11" x14ac:dyDescent="0.45">
      <c r="A1629" s="22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</row>
    <row r="1630" spans="1:11" x14ac:dyDescent="0.45">
      <c r="A1630" s="22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</row>
    <row r="1631" spans="1:11" x14ac:dyDescent="0.45">
      <c r="A1631" s="22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</row>
    <row r="1632" spans="1:11" x14ac:dyDescent="0.45">
      <c r="A1632" s="22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</row>
    <row r="1633" spans="1:11" x14ac:dyDescent="0.45">
      <c r="A1633" s="22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</row>
    <row r="1634" spans="1:11" x14ac:dyDescent="0.45">
      <c r="A1634" s="22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</row>
    <row r="1635" spans="1:11" x14ac:dyDescent="0.45">
      <c r="A1635" s="22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</row>
    <row r="1636" spans="1:11" x14ac:dyDescent="0.45">
      <c r="A1636" s="22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</row>
    <row r="1637" spans="1:11" x14ac:dyDescent="0.45">
      <c r="A1637" s="22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</row>
    <row r="1638" spans="1:11" x14ac:dyDescent="0.45">
      <c r="A1638" s="22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</row>
    <row r="1639" spans="1:11" x14ac:dyDescent="0.45">
      <c r="A1639" s="22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</row>
    <row r="1640" spans="1:11" x14ac:dyDescent="0.45">
      <c r="A1640" s="22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</row>
    <row r="1641" spans="1:11" x14ac:dyDescent="0.45">
      <c r="A1641" s="22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</row>
    <row r="1642" spans="1:11" x14ac:dyDescent="0.45">
      <c r="A1642" s="22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</row>
    <row r="1643" spans="1:11" x14ac:dyDescent="0.45">
      <c r="A1643" s="22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</row>
    <row r="1644" spans="1:11" x14ac:dyDescent="0.45">
      <c r="A1644" s="22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</row>
    <row r="1645" spans="1:11" x14ac:dyDescent="0.45">
      <c r="A1645" s="22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</row>
    <row r="1646" spans="1:11" x14ac:dyDescent="0.45">
      <c r="A1646" s="22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</row>
    <row r="1647" spans="1:11" x14ac:dyDescent="0.45">
      <c r="A1647" s="22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</row>
    <row r="1648" spans="1:11" x14ac:dyDescent="0.45">
      <c r="A1648" s="22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</row>
    <row r="1649" spans="1:11" x14ac:dyDescent="0.45">
      <c r="A1649" s="22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</row>
    <row r="1650" spans="1:11" x14ac:dyDescent="0.45">
      <c r="A1650" s="22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</row>
    <row r="1651" spans="1:11" x14ac:dyDescent="0.45">
      <c r="A1651" s="22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</row>
    <row r="1652" spans="1:11" x14ac:dyDescent="0.45">
      <c r="A1652" s="22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</row>
    <row r="1653" spans="1:11" x14ac:dyDescent="0.45">
      <c r="A1653" s="22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</row>
    <row r="1654" spans="1:11" x14ac:dyDescent="0.45">
      <c r="A1654" s="22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</row>
    <row r="1655" spans="1:11" x14ac:dyDescent="0.45">
      <c r="A1655" s="22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</row>
    <row r="1656" spans="1:11" x14ac:dyDescent="0.45">
      <c r="A1656" s="22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</row>
    <row r="1657" spans="1:11" x14ac:dyDescent="0.45">
      <c r="A1657" s="22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</row>
    <row r="1658" spans="1:11" x14ac:dyDescent="0.45">
      <c r="A1658" s="22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</row>
    <row r="1659" spans="1:11" x14ac:dyDescent="0.45">
      <c r="A1659" s="22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</row>
    <row r="1660" spans="1:11" x14ac:dyDescent="0.45">
      <c r="A1660" s="22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</row>
    <row r="1661" spans="1:11" x14ac:dyDescent="0.45">
      <c r="A1661" s="22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</row>
    <row r="1662" spans="1:11" x14ac:dyDescent="0.45">
      <c r="A1662" s="22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</row>
    <row r="1663" spans="1:11" x14ac:dyDescent="0.45">
      <c r="A1663" s="22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</row>
    <row r="1664" spans="1:11" x14ac:dyDescent="0.45">
      <c r="A1664" s="22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</row>
    <row r="1665" spans="1:11" x14ac:dyDescent="0.45">
      <c r="A1665" s="22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</row>
    <row r="1666" spans="1:11" x14ac:dyDescent="0.45">
      <c r="A1666" s="22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</row>
    <row r="1667" spans="1:11" x14ac:dyDescent="0.45">
      <c r="A1667" s="22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</row>
    <row r="1668" spans="1:11" x14ac:dyDescent="0.45">
      <c r="A1668" s="22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</row>
    <row r="1669" spans="1:11" x14ac:dyDescent="0.45">
      <c r="A1669" s="22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</row>
    <row r="1670" spans="1:11" x14ac:dyDescent="0.45">
      <c r="A1670" s="22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</row>
    <row r="1671" spans="1:11" x14ac:dyDescent="0.45">
      <c r="A1671" s="22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</row>
    <row r="1672" spans="1:11" x14ac:dyDescent="0.45">
      <c r="A1672" s="22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</row>
    <row r="1673" spans="1:11" x14ac:dyDescent="0.45">
      <c r="A1673" s="22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</row>
    <row r="1674" spans="1:11" x14ac:dyDescent="0.45">
      <c r="A1674" s="22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</row>
    <row r="1675" spans="1:11" x14ac:dyDescent="0.45">
      <c r="A1675" s="22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</row>
    <row r="1676" spans="1:11" x14ac:dyDescent="0.45">
      <c r="A1676" s="22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</row>
    <row r="1677" spans="1:11" x14ac:dyDescent="0.45">
      <c r="A1677" s="22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</row>
    <row r="1678" spans="1:11" x14ac:dyDescent="0.45">
      <c r="A1678" s="22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</row>
    <row r="1679" spans="1:11" x14ac:dyDescent="0.45">
      <c r="A1679" s="22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</row>
    <row r="1680" spans="1:11" x14ac:dyDescent="0.45">
      <c r="A1680" s="22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</row>
    <row r="1681" spans="1:11" x14ac:dyDescent="0.45">
      <c r="A1681" s="22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</row>
    <row r="1682" spans="1:11" x14ac:dyDescent="0.45">
      <c r="A1682" s="22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</row>
    <row r="1683" spans="1:11" x14ac:dyDescent="0.45">
      <c r="A1683" s="22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</row>
    <row r="1684" spans="1:11" x14ac:dyDescent="0.45">
      <c r="A1684" s="22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</row>
    <row r="1685" spans="1:11" x14ac:dyDescent="0.45">
      <c r="A1685" s="22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</row>
    <row r="1686" spans="1:11" x14ac:dyDescent="0.45">
      <c r="A1686" s="22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</row>
    <row r="1687" spans="1:11" x14ac:dyDescent="0.45">
      <c r="A1687" s="22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</row>
    <row r="1688" spans="1:11" x14ac:dyDescent="0.45">
      <c r="A1688" s="22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</row>
    <row r="1689" spans="1:11" x14ac:dyDescent="0.45">
      <c r="A1689" s="22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</row>
    <row r="1690" spans="1:11" x14ac:dyDescent="0.45">
      <c r="A1690" s="22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</row>
    <row r="1691" spans="1:11" x14ac:dyDescent="0.45">
      <c r="A1691" s="22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</row>
    <row r="1692" spans="1:11" x14ac:dyDescent="0.45">
      <c r="A1692" s="22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</row>
    <row r="1693" spans="1:11" x14ac:dyDescent="0.45">
      <c r="A1693" s="22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</row>
    <row r="1694" spans="1:11" x14ac:dyDescent="0.45">
      <c r="A1694" s="22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</row>
    <row r="1695" spans="1:11" x14ac:dyDescent="0.45">
      <c r="A1695" s="22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</row>
    <row r="1696" spans="1:11" x14ac:dyDescent="0.45">
      <c r="A1696" s="22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</row>
    <row r="1697" spans="1:11" x14ac:dyDescent="0.45">
      <c r="A1697" s="22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</row>
    <row r="1698" spans="1:11" x14ac:dyDescent="0.45">
      <c r="A1698" s="22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</row>
    <row r="1699" spans="1:11" x14ac:dyDescent="0.45">
      <c r="A1699" s="22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</row>
    <row r="1700" spans="1:11" x14ac:dyDescent="0.45">
      <c r="A1700" s="22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</row>
    <row r="1701" spans="1:11" x14ac:dyDescent="0.45">
      <c r="A1701" s="22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</row>
    <row r="1702" spans="1:11" x14ac:dyDescent="0.45">
      <c r="A1702" s="22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</row>
    <row r="1703" spans="1:11" x14ac:dyDescent="0.45">
      <c r="A1703" s="22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</row>
    <row r="1704" spans="1:11" x14ac:dyDescent="0.45">
      <c r="A1704" s="22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</row>
    <row r="1705" spans="1:11" x14ac:dyDescent="0.45">
      <c r="A1705" s="22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</row>
    <row r="1706" spans="1:11" x14ac:dyDescent="0.45">
      <c r="A1706" s="22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</row>
    <row r="1707" spans="1:11" x14ac:dyDescent="0.45">
      <c r="A1707" s="22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</row>
    <row r="1708" spans="1:11" x14ac:dyDescent="0.45">
      <c r="A1708" s="22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</row>
    <row r="1709" spans="1:11" x14ac:dyDescent="0.45">
      <c r="A1709" s="22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</row>
    <row r="1710" spans="1:11" x14ac:dyDescent="0.45">
      <c r="A1710" s="22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</row>
    <row r="1711" spans="1:11" x14ac:dyDescent="0.45">
      <c r="A1711" s="22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</row>
    <row r="1712" spans="1:11" x14ac:dyDescent="0.45">
      <c r="A1712" s="22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</row>
    <row r="1713" spans="1:11" x14ac:dyDescent="0.45">
      <c r="A1713" s="22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</row>
    <row r="1714" spans="1:11" x14ac:dyDescent="0.45">
      <c r="A1714" s="22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</row>
    <row r="1715" spans="1:11" x14ac:dyDescent="0.45">
      <c r="A1715" s="22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</row>
    <row r="1716" spans="1:11" x14ac:dyDescent="0.45">
      <c r="A1716" s="22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</row>
    <row r="1717" spans="1:11" x14ac:dyDescent="0.45">
      <c r="A1717" s="22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</row>
    <row r="1718" spans="1:11" x14ac:dyDescent="0.45">
      <c r="A1718" s="22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</row>
    <row r="1719" spans="1:11" x14ac:dyDescent="0.45">
      <c r="A1719" s="22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</row>
    <row r="1720" spans="1:11" x14ac:dyDescent="0.45">
      <c r="A1720" s="22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</row>
    <row r="1721" spans="1:11" x14ac:dyDescent="0.45">
      <c r="A1721" s="22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</row>
    <row r="1722" spans="1:11" x14ac:dyDescent="0.45">
      <c r="A1722" s="22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</row>
    <row r="1723" spans="1:11" x14ac:dyDescent="0.45">
      <c r="A1723" s="22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</row>
    <row r="1724" spans="1:11" x14ac:dyDescent="0.45">
      <c r="A1724" s="22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</row>
    <row r="1725" spans="1:11" x14ac:dyDescent="0.45">
      <c r="A1725" s="22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</row>
    <row r="1726" spans="1:11" x14ac:dyDescent="0.45">
      <c r="A1726" s="22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</row>
    <row r="1727" spans="1:11" x14ac:dyDescent="0.45">
      <c r="A1727" s="22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</row>
    <row r="1728" spans="1:11" x14ac:dyDescent="0.45">
      <c r="A1728" s="22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</row>
    <row r="1729" spans="1:11" x14ac:dyDescent="0.45">
      <c r="A1729" s="22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</row>
    <row r="1730" spans="1:11" x14ac:dyDescent="0.45">
      <c r="A1730" s="22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</row>
    <row r="1731" spans="1:11" x14ac:dyDescent="0.45">
      <c r="A1731" s="22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</row>
    <row r="1732" spans="1:11" x14ac:dyDescent="0.45">
      <c r="A1732" s="22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</row>
    <row r="1733" spans="1:11" x14ac:dyDescent="0.45">
      <c r="A1733" s="22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</row>
    <row r="1734" spans="1:11" x14ac:dyDescent="0.45">
      <c r="A1734" s="22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</row>
    <row r="1735" spans="1:11" x14ac:dyDescent="0.45">
      <c r="A1735" s="22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</row>
    <row r="1736" spans="1:11" x14ac:dyDescent="0.45">
      <c r="A1736" s="22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</row>
    <row r="1737" spans="1:11" x14ac:dyDescent="0.45">
      <c r="A1737" s="22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</row>
    <row r="1738" spans="1:11" x14ac:dyDescent="0.45">
      <c r="A1738" s="22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</row>
    <row r="1739" spans="1:11" x14ac:dyDescent="0.45">
      <c r="A1739" s="22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</row>
    <row r="1740" spans="1:11" x14ac:dyDescent="0.45">
      <c r="A1740" s="22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</row>
    <row r="1741" spans="1:11" x14ac:dyDescent="0.45">
      <c r="A1741" s="22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</row>
    <row r="1742" spans="1:11" x14ac:dyDescent="0.45">
      <c r="A1742" s="22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</row>
    <row r="1743" spans="1:11" x14ac:dyDescent="0.45">
      <c r="A1743" s="22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</row>
    <row r="1744" spans="1:11" x14ac:dyDescent="0.45">
      <c r="A1744" s="22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</row>
    <row r="1745" spans="1:11" x14ac:dyDescent="0.45">
      <c r="A1745" s="22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</row>
    <row r="1746" spans="1:11" x14ac:dyDescent="0.45">
      <c r="A1746" s="22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</row>
    <row r="1747" spans="1:11" x14ac:dyDescent="0.45">
      <c r="A1747" s="22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</row>
    <row r="1748" spans="1:11" x14ac:dyDescent="0.45">
      <c r="A1748" s="22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</row>
    <row r="1749" spans="1:11" x14ac:dyDescent="0.45">
      <c r="A1749" s="22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</row>
    <row r="1750" spans="1:11" x14ac:dyDescent="0.45">
      <c r="A1750" s="22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</row>
    <row r="1751" spans="1:11" x14ac:dyDescent="0.45">
      <c r="A1751" s="22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</row>
    <row r="1752" spans="1:11" x14ac:dyDescent="0.45">
      <c r="A1752" s="22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</row>
    <row r="1753" spans="1:11" x14ac:dyDescent="0.45">
      <c r="A1753" s="22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</row>
    <row r="1754" spans="1:11" x14ac:dyDescent="0.45">
      <c r="A1754" s="22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</row>
    <row r="1755" spans="1:11" x14ac:dyDescent="0.45">
      <c r="A1755" s="22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</row>
    <row r="1756" spans="1:11" x14ac:dyDescent="0.45">
      <c r="A1756" s="22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</row>
    <row r="1757" spans="1:11" x14ac:dyDescent="0.45">
      <c r="A1757" s="22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</row>
    <row r="1758" spans="1:11" x14ac:dyDescent="0.45">
      <c r="A1758" s="22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</row>
    <row r="1759" spans="1:11" x14ac:dyDescent="0.45">
      <c r="A1759" s="22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</row>
    <row r="1760" spans="1:11" x14ac:dyDescent="0.45">
      <c r="A1760" s="22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</row>
    <row r="1761" spans="1:11" x14ac:dyDescent="0.45">
      <c r="A1761" s="22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</row>
    <row r="1762" spans="1:11" x14ac:dyDescent="0.45">
      <c r="A1762" s="22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</row>
    <row r="1763" spans="1:11" x14ac:dyDescent="0.45">
      <c r="A1763" s="22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</row>
    <row r="1764" spans="1:11" x14ac:dyDescent="0.45">
      <c r="A1764" s="22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</row>
    <row r="1765" spans="1:11" x14ac:dyDescent="0.45">
      <c r="A1765" s="22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</row>
    <row r="1766" spans="1:11" x14ac:dyDescent="0.45">
      <c r="A1766" s="22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</row>
    <row r="1767" spans="1:11" x14ac:dyDescent="0.45">
      <c r="A1767" s="22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</row>
    <row r="1768" spans="1:11" x14ac:dyDescent="0.45">
      <c r="A1768" s="22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</row>
    <row r="1769" spans="1:11" x14ac:dyDescent="0.45">
      <c r="A1769" s="22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</row>
    <row r="1770" spans="1:11" x14ac:dyDescent="0.45">
      <c r="A1770" s="22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</row>
    <row r="1771" spans="1:11" x14ac:dyDescent="0.45">
      <c r="A1771" s="22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</row>
    <row r="1772" spans="1:11" x14ac:dyDescent="0.45">
      <c r="A1772" s="22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</row>
    <row r="1773" spans="1:11" x14ac:dyDescent="0.45">
      <c r="A1773" s="22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</row>
    <row r="1774" spans="1:11" x14ac:dyDescent="0.45">
      <c r="A1774" s="22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</row>
    <row r="1775" spans="1:11" x14ac:dyDescent="0.45">
      <c r="A1775" s="22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</row>
    <row r="1776" spans="1:11" x14ac:dyDescent="0.45">
      <c r="A1776" s="22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</row>
    <row r="1777" spans="1:11" x14ac:dyDescent="0.45">
      <c r="A1777" s="22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</row>
    <row r="1778" spans="1:11" x14ac:dyDescent="0.45">
      <c r="A1778" s="22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</row>
    <row r="1779" spans="1:11" x14ac:dyDescent="0.45">
      <c r="A1779" s="22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</row>
    <row r="1780" spans="1:11" x14ac:dyDescent="0.45">
      <c r="A1780" s="22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</row>
    <row r="1781" spans="1:11" x14ac:dyDescent="0.45">
      <c r="A1781" s="22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</row>
    <row r="1782" spans="1:11" x14ac:dyDescent="0.45">
      <c r="A1782" s="22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</row>
    <row r="1783" spans="1:11" x14ac:dyDescent="0.45">
      <c r="A1783" s="22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</row>
    <row r="1784" spans="1:11" x14ac:dyDescent="0.45">
      <c r="A1784" s="22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</row>
    <row r="1785" spans="1:11" x14ac:dyDescent="0.45">
      <c r="A1785" s="22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</row>
    <row r="1786" spans="1:11" x14ac:dyDescent="0.45">
      <c r="A1786" s="22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</row>
    <row r="1787" spans="1:11" x14ac:dyDescent="0.45">
      <c r="A1787" s="22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</row>
    <row r="1788" spans="1:11" x14ac:dyDescent="0.45">
      <c r="A1788" s="22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</row>
    <row r="1789" spans="1:11" x14ac:dyDescent="0.45">
      <c r="A1789" s="22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</row>
    <row r="1790" spans="1:11" x14ac:dyDescent="0.45">
      <c r="A1790" s="22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</row>
    <row r="1791" spans="1:11" x14ac:dyDescent="0.45">
      <c r="A1791" s="22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</row>
    <row r="1792" spans="1:11" x14ac:dyDescent="0.45">
      <c r="A1792" s="22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</row>
    <row r="1793" spans="1:11" x14ac:dyDescent="0.45">
      <c r="A1793" s="22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</row>
    <row r="1794" spans="1:11" x14ac:dyDescent="0.45">
      <c r="A1794" s="22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</row>
    <row r="1795" spans="1:11" x14ac:dyDescent="0.45">
      <c r="A1795" s="22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</row>
    <row r="1796" spans="1:11" x14ac:dyDescent="0.45">
      <c r="A1796" s="22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</row>
    <row r="1797" spans="1:11" x14ac:dyDescent="0.45">
      <c r="A1797" s="22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</row>
    <row r="1798" spans="1:11" x14ac:dyDescent="0.45">
      <c r="A1798" s="22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</row>
    <row r="1799" spans="1:11" x14ac:dyDescent="0.45">
      <c r="A1799" s="22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</row>
    <row r="1800" spans="1:11" x14ac:dyDescent="0.45">
      <c r="A1800" s="22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</row>
    <row r="1801" spans="1:11" x14ac:dyDescent="0.45">
      <c r="A1801" s="22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</row>
    <row r="1802" spans="1:11" x14ac:dyDescent="0.45">
      <c r="A1802" s="22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</row>
    <row r="1803" spans="1:11" x14ac:dyDescent="0.45">
      <c r="A1803" s="22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</row>
    <row r="1804" spans="1:11" x14ac:dyDescent="0.45">
      <c r="A1804" s="22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</row>
    <row r="1805" spans="1:11" x14ac:dyDescent="0.45">
      <c r="A1805" s="22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</row>
    <row r="1806" spans="1:11" x14ac:dyDescent="0.45">
      <c r="A1806" s="22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</row>
    <row r="1807" spans="1:11" x14ac:dyDescent="0.45">
      <c r="A1807" s="22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</row>
    <row r="1808" spans="1:11" x14ac:dyDescent="0.45">
      <c r="A1808" s="22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</row>
    <row r="1809" spans="1:11" x14ac:dyDescent="0.45">
      <c r="A1809" s="22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</row>
    <row r="1810" spans="1:11" x14ac:dyDescent="0.45">
      <c r="A1810" s="22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</row>
    <row r="1811" spans="1:11" x14ac:dyDescent="0.45">
      <c r="A1811" s="22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</row>
    <row r="1812" spans="1:11" x14ac:dyDescent="0.45">
      <c r="A1812" s="22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</row>
    <row r="1813" spans="1:11" x14ac:dyDescent="0.45">
      <c r="A1813" s="22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</row>
    <row r="1814" spans="1:11" x14ac:dyDescent="0.45">
      <c r="A1814" s="22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</row>
    <row r="1815" spans="1:11" x14ac:dyDescent="0.45">
      <c r="A1815" s="22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</row>
    <row r="1816" spans="1:11" x14ac:dyDescent="0.45">
      <c r="A1816" s="22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</row>
    <row r="1817" spans="1:11" x14ac:dyDescent="0.45">
      <c r="A1817" s="22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</row>
    <row r="1818" spans="1:11" x14ac:dyDescent="0.45">
      <c r="A1818" s="22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</row>
    <row r="1819" spans="1:11" x14ac:dyDescent="0.45">
      <c r="A1819" s="22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</row>
    <row r="1820" spans="1:11" x14ac:dyDescent="0.45">
      <c r="A1820" s="22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</row>
    <row r="1821" spans="1:11" x14ac:dyDescent="0.45">
      <c r="A1821" s="22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</row>
    <row r="1822" spans="1:11" x14ac:dyDescent="0.45">
      <c r="A1822" s="22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</row>
    <row r="1823" spans="1:11" x14ac:dyDescent="0.45">
      <c r="A1823" s="22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</row>
    <row r="1824" spans="1:11" x14ac:dyDescent="0.45">
      <c r="A1824" s="22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</row>
    <row r="1825" spans="1:11" x14ac:dyDescent="0.45">
      <c r="A1825" s="22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</row>
    <row r="1826" spans="1:11" x14ac:dyDescent="0.45">
      <c r="A1826" s="22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</row>
    <row r="1827" spans="1:11" x14ac:dyDescent="0.45">
      <c r="A1827" s="22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</row>
    <row r="1828" spans="1:11" x14ac:dyDescent="0.45">
      <c r="A1828" s="22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</row>
    <row r="1829" spans="1:11" x14ac:dyDescent="0.45">
      <c r="A1829" s="22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</row>
    <row r="1830" spans="1:11" x14ac:dyDescent="0.45">
      <c r="A1830" s="22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</row>
    <row r="1831" spans="1:11" x14ac:dyDescent="0.45">
      <c r="A1831" s="22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</row>
    <row r="1832" spans="1:11" x14ac:dyDescent="0.45">
      <c r="A1832" s="22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</row>
    <row r="1833" spans="1:11" x14ac:dyDescent="0.45">
      <c r="A1833" s="22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</row>
    <row r="1834" spans="1:11" x14ac:dyDescent="0.45">
      <c r="A1834" s="22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</row>
    <row r="1835" spans="1:11" x14ac:dyDescent="0.45">
      <c r="A1835" s="22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</row>
    <row r="1836" spans="1:11" x14ac:dyDescent="0.45">
      <c r="A1836" s="22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</row>
    <row r="1837" spans="1:11" x14ac:dyDescent="0.45">
      <c r="A1837" s="22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</row>
    <row r="1838" spans="1:11" x14ac:dyDescent="0.45">
      <c r="A1838" s="22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</row>
    <row r="1839" spans="1:11" x14ac:dyDescent="0.45">
      <c r="A1839" s="22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</row>
    <row r="1840" spans="1:11" x14ac:dyDescent="0.45">
      <c r="A1840" s="22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</row>
    <row r="1841" spans="1:11" x14ac:dyDescent="0.45">
      <c r="A1841" s="22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</row>
    <row r="1842" spans="1:11" x14ac:dyDescent="0.45">
      <c r="A1842" s="22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</row>
    <row r="1843" spans="1:11" x14ac:dyDescent="0.45">
      <c r="A1843" s="22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</row>
    <row r="1844" spans="1:11" x14ac:dyDescent="0.45">
      <c r="A1844" s="22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</row>
    <row r="1845" spans="1:11" x14ac:dyDescent="0.45">
      <c r="A1845" s="22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</row>
    <row r="1846" spans="1:11" x14ac:dyDescent="0.45">
      <c r="A1846" s="22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</row>
    <row r="1847" spans="1:11" x14ac:dyDescent="0.45">
      <c r="A1847" s="22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</row>
    <row r="1848" spans="1:11" x14ac:dyDescent="0.45">
      <c r="A1848" s="22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</row>
    <row r="1849" spans="1:11" x14ac:dyDescent="0.45">
      <c r="A1849" s="22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</row>
    <row r="1850" spans="1:11" x14ac:dyDescent="0.45">
      <c r="A1850" s="22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</row>
    <row r="1851" spans="1:11" x14ac:dyDescent="0.45">
      <c r="A1851" s="22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</row>
    <row r="1852" spans="1:11" x14ac:dyDescent="0.45">
      <c r="A1852" s="22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</row>
    <row r="1853" spans="1:11" x14ac:dyDescent="0.45">
      <c r="A1853" s="22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</row>
    <row r="1854" spans="1:11" x14ac:dyDescent="0.45">
      <c r="A1854" s="22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</row>
    <row r="1855" spans="1:11" x14ac:dyDescent="0.45">
      <c r="A1855" s="22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</row>
    <row r="1856" spans="1:11" x14ac:dyDescent="0.45">
      <c r="A1856" s="22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</row>
    <row r="1857" spans="1:11" x14ac:dyDescent="0.45">
      <c r="A1857" s="22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</row>
    <row r="1858" spans="1:11" x14ac:dyDescent="0.45">
      <c r="A1858" s="22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</row>
    <row r="1859" spans="1:11" x14ac:dyDescent="0.45">
      <c r="A1859" s="22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</row>
    <row r="1860" spans="1:11" x14ac:dyDescent="0.45">
      <c r="A1860" s="22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</row>
    <row r="1861" spans="1:11" x14ac:dyDescent="0.45">
      <c r="A1861" s="22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</row>
    <row r="1862" spans="1:11" x14ac:dyDescent="0.45">
      <c r="A1862" s="22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</row>
    <row r="1863" spans="1:11" x14ac:dyDescent="0.45">
      <c r="A1863" s="22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</row>
    <row r="1864" spans="1:11" x14ac:dyDescent="0.45">
      <c r="A1864" s="22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</row>
    <row r="1865" spans="1:11" x14ac:dyDescent="0.45">
      <c r="A1865" s="22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</row>
    <row r="1866" spans="1:11" x14ac:dyDescent="0.45">
      <c r="A1866" s="22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</row>
    <row r="1867" spans="1:11" x14ac:dyDescent="0.45">
      <c r="A1867" s="22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</row>
    <row r="1868" spans="1:11" x14ac:dyDescent="0.45">
      <c r="A1868" s="22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</row>
    <row r="1869" spans="1:11" x14ac:dyDescent="0.45">
      <c r="A1869" s="22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</row>
    <row r="1870" spans="1:11" x14ac:dyDescent="0.45">
      <c r="A1870" s="22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</row>
    <row r="1871" spans="1:11" x14ac:dyDescent="0.45">
      <c r="A1871" s="22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</row>
    <row r="1872" spans="1:11" x14ac:dyDescent="0.45">
      <c r="A1872" s="22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</row>
    <row r="1873" spans="1:11" x14ac:dyDescent="0.45">
      <c r="A1873" s="22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</row>
    <row r="1874" spans="1:11" x14ac:dyDescent="0.45">
      <c r="A1874" s="22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</row>
    <row r="1875" spans="1:11" x14ac:dyDescent="0.45">
      <c r="A1875" s="22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</row>
    <row r="1876" spans="1:11" x14ac:dyDescent="0.45">
      <c r="A1876" s="22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</row>
    <row r="1877" spans="1:11" x14ac:dyDescent="0.45">
      <c r="A1877" s="22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</row>
    <row r="1878" spans="1:11" x14ac:dyDescent="0.45">
      <c r="A1878" s="22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</row>
    <row r="1879" spans="1:11" x14ac:dyDescent="0.45">
      <c r="A1879" s="22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</row>
    <row r="1880" spans="1:11" x14ac:dyDescent="0.45">
      <c r="A1880" s="22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</row>
    <row r="1881" spans="1:11" x14ac:dyDescent="0.45">
      <c r="A1881" s="22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</row>
    <row r="1882" spans="1:11" x14ac:dyDescent="0.45">
      <c r="A1882" s="22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</row>
    <row r="1883" spans="1:11" x14ac:dyDescent="0.45">
      <c r="A1883" s="22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</row>
    <row r="1884" spans="1:11" x14ac:dyDescent="0.45">
      <c r="A1884" s="22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</row>
    <row r="1885" spans="1:11" x14ac:dyDescent="0.45">
      <c r="A1885" s="22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</row>
    <row r="1886" spans="1:11" x14ac:dyDescent="0.45">
      <c r="A1886" s="22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</row>
    <row r="1887" spans="1:11" x14ac:dyDescent="0.45">
      <c r="A1887" s="22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</row>
    <row r="1888" spans="1:11" x14ac:dyDescent="0.45">
      <c r="A1888" s="22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</row>
    <row r="1889" spans="1:11" x14ac:dyDescent="0.45">
      <c r="A1889" s="22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</row>
    <row r="1890" spans="1:11" x14ac:dyDescent="0.45">
      <c r="A1890" s="22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</row>
    <row r="1891" spans="1:11" x14ac:dyDescent="0.45">
      <c r="A1891" s="22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</row>
    <row r="1892" spans="1:11" x14ac:dyDescent="0.45">
      <c r="A1892" s="22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</row>
    <row r="1893" spans="1:11" x14ac:dyDescent="0.45">
      <c r="A1893" s="22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</row>
    <row r="1894" spans="1:11" x14ac:dyDescent="0.45">
      <c r="A1894" s="22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</row>
    <row r="1895" spans="1:11" x14ac:dyDescent="0.45">
      <c r="A1895" s="22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</row>
    <row r="1896" spans="1:11" x14ac:dyDescent="0.45">
      <c r="A1896" s="22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</row>
    <row r="1897" spans="1:11" x14ac:dyDescent="0.45">
      <c r="A1897" s="22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</row>
    <row r="1898" spans="1:11" x14ac:dyDescent="0.45">
      <c r="A1898" s="22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</row>
    <row r="1899" spans="1:11" x14ac:dyDescent="0.45">
      <c r="A1899" s="22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</row>
    <row r="1900" spans="1:11" x14ac:dyDescent="0.45">
      <c r="A1900" s="22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</row>
    <row r="1901" spans="1:11" x14ac:dyDescent="0.45">
      <c r="A1901" s="22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</row>
    <row r="1902" spans="1:11" x14ac:dyDescent="0.45">
      <c r="A1902" s="22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</row>
    <row r="1903" spans="1:11" x14ac:dyDescent="0.45">
      <c r="A1903" s="22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</row>
    <row r="1904" spans="1:11" x14ac:dyDescent="0.45">
      <c r="A1904" s="22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</row>
    <row r="1905" spans="1:11" x14ac:dyDescent="0.45">
      <c r="A1905" s="22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</row>
    <row r="1906" spans="1:11" x14ac:dyDescent="0.45">
      <c r="A1906" s="22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</row>
    <row r="1907" spans="1:11" x14ac:dyDescent="0.45">
      <c r="A1907" s="22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</row>
    <row r="1908" spans="1:11" x14ac:dyDescent="0.45">
      <c r="A1908" s="22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</row>
    <row r="1909" spans="1:11" x14ac:dyDescent="0.45">
      <c r="A1909" s="22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</row>
    <row r="1910" spans="1:11" x14ac:dyDescent="0.45">
      <c r="A1910" s="22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</row>
    <row r="1911" spans="1:11" x14ac:dyDescent="0.45">
      <c r="A1911" s="22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</row>
    <row r="1912" spans="1:11" x14ac:dyDescent="0.45">
      <c r="A1912" s="22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</row>
    <row r="1913" spans="1:11" x14ac:dyDescent="0.45">
      <c r="A1913" s="22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</row>
    <row r="1914" spans="1:11" x14ac:dyDescent="0.45">
      <c r="A1914" s="22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</row>
    <row r="1915" spans="1:11" x14ac:dyDescent="0.45">
      <c r="A1915" s="22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</row>
    <row r="1916" spans="1:11" x14ac:dyDescent="0.45">
      <c r="A1916" s="22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</row>
    <row r="1917" spans="1:11" x14ac:dyDescent="0.45">
      <c r="A1917" s="22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</row>
    <row r="1918" spans="1:11" x14ac:dyDescent="0.45">
      <c r="A1918" s="22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</row>
    <row r="1919" spans="1:11" x14ac:dyDescent="0.45">
      <c r="A1919" s="22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</row>
    <row r="1920" spans="1:11" x14ac:dyDescent="0.45">
      <c r="A1920" s="22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</row>
    <row r="1921" spans="1:11" x14ac:dyDescent="0.45">
      <c r="A1921" s="22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</row>
    <row r="1922" spans="1:11" x14ac:dyDescent="0.45">
      <c r="A1922" s="22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</row>
    <row r="1923" spans="1:11" x14ac:dyDescent="0.45">
      <c r="A1923" s="22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</row>
    <row r="1924" spans="1:11" x14ac:dyDescent="0.45">
      <c r="A1924" s="22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</row>
    <row r="1925" spans="1:11" x14ac:dyDescent="0.45">
      <c r="A1925" s="22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</row>
    <row r="1926" spans="1:11" x14ac:dyDescent="0.45">
      <c r="A1926" s="22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</row>
    <row r="1927" spans="1:11" x14ac:dyDescent="0.45">
      <c r="A1927" s="22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</row>
    <row r="1928" spans="1:11" x14ac:dyDescent="0.45">
      <c r="A1928" s="22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</row>
    <row r="1929" spans="1:11" x14ac:dyDescent="0.45">
      <c r="A1929" s="22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</row>
    <row r="1930" spans="1:11" x14ac:dyDescent="0.45">
      <c r="A1930" s="22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</row>
    <row r="1931" spans="1:11" x14ac:dyDescent="0.45">
      <c r="A1931" s="22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</row>
    <row r="1932" spans="1:11" x14ac:dyDescent="0.45">
      <c r="A1932" s="22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</row>
    <row r="1933" spans="1:11" x14ac:dyDescent="0.45">
      <c r="A1933" s="22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</row>
    <row r="1934" spans="1:11" x14ac:dyDescent="0.45">
      <c r="A1934" s="22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</row>
    <row r="1935" spans="1:11" x14ac:dyDescent="0.45">
      <c r="A1935" s="22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</row>
    <row r="1936" spans="1:11" x14ac:dyDescent="0.45">
      <c r="A1936" s="22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</row>
    <row r="1937" spans="1:11" x14ac:dyDescent="0.45">
      <c r="A1937" s="22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</row>
    <row r="1938" spans="1:11" x14ac:dyDescent="0.45">
      <c r="A1938" s="22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</row>
    <row r="1939" spans="1:11" x14ac:dyDescent="0.45">
      <c r="A1939" s="22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</row>
    <row r="1940" spans="1:11" x14ac:dyDescent="0.45">
      <c r="A1940" s="22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</row>
    <row r="1941" spans="1:11" x14ac:dyDescent="0.45">
      <c r="A1941" s="22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</row>
    <row r="1942" spans="1:11" x14ac:dyDescent="0.45">
      <c r="A1942" s="22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</row>
    <row r="1943" spans="1:11" x14ac:dyDescent="0.45">
      <c r="A1943" s="22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</row>
    <row r="1944" spans="1:11" x14ac:dyDescent="0.45">
      <c r="A1944" s="22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</row>
    <row r="1945" spans="1:11" x14ac:dyDescent="0.45">
      <c r="A1945" s="22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</row>
    <row r="1946" spans="1:11" x14ac:dyDescent="0.45">
      <c r="A1946" s="22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</row>
    <row r="1947" spans="1:11" x14ac:dyDescent="0.45">
      <c r="A1947" s="22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</row>
    <row r="1948" spans="1:11" x14ac:dyDescent="0.45">
      <c r="A1948" s="22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</row>
    <row r="1949" spans="1:11" x14ac:dyDescent="0.45">
      <c r="A1949" s="22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</row>
    <row r="1950" spans="1:11" x14ac:dyDescent="0.45">
      <c r="A1950" s="22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</row>
    <row r="1951" spans="1:11" x14ac:dyDescent="0.45">
      <c r="A1951" s="22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</row>
    <row r="1952" spans="1:11" x14ac:dyDescent="0.45">
      <c r="A1952" s="22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</row>
    <row r="1953" spans="1:11" x14ac:dyDescent="0.45">
      <c r="A1953" s="22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</row>
    <row r="1954" spans="1:11" x14ac:dyDescent="0.45">
      <c r="A1954" s="22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</row>
    <row r="1955" spans="1:11" x14ac:dyDescent="0.45">
      <c r="A1955" s="22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</row>
    <row r="1956" spans="1:11" x14ac:dyDescent="0.45">
      <c r="A1956" s="22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</row>
    <row r="1957" spans="1:11" x14ac:dyDescent="0.45">
      <c r="A1957" s="22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</row>
    <row r="1958" spans="1:11" x14ac:dyDescent="0.45">
      <c r="A1958" s="22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</row>
    <row r="1959" spans="1:11" x14ac:dyDescent="0.45">
      <c r="A1959" s="22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</row>
    <row r="1960" spans="1:11" x14ac:dyDescent="0.45">
      <c r="A1960" s="22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</row>
    <row r="1961" spans="1:11" x14ac:dyDescent="0.45">
      <c r="A1961" s="22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</row>
    <row r="1962" spans="1:11" x14ac:dyDescent="0.45">
      <c r="A1962" s="22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</row>
    <row r="1963" spans="1:11" x14ac:dyDescent="0.45">
      <c r="A1963" s="22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</row>
    <row r="1964" spans="1:11" x14ac:dyDescent="0.45">
      <c r="A1964" s="22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</row>
    <row r="1965" spans="1:11" x14ac:dyDescent="0.45">
      <c r="A1965" s="22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</row>
    <row r="1966" spans="1:11" x14ac:dyDescent="0.45">
      <c r="A1966" s="22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</row>
    <row r="1967" spans="1:11" x14ac:dyDescent="0.45">
      <c r="A1967" s="22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</row>
    <row r="1968" spans="1:11" x14ac:dyDescent="0.45">
      <c r="A1968" s="22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</row>
    <row r="1969" spans="1:11" x14ac:dyDescent="0.45">
      <c r="A1969" s="22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</row>
    <row r="1970" spans="1:11" x14ac:dyDescent="0.45">
      <c r="A1970" s="22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</row>
    <row r="1971" spans="1:11" x14ac:dyDescent="0.45">
      <c r="A1971" s="22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</row>
    <row r="1972" spans="1:11" x14ac:dyDescent="0.45">
      <c r="A1972" s="22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</row>
    <row r="1973" spans="1:11" x14ac:dyDescent="0.45">
      <c r="A1973" s="22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</row>
    <row r="1974" spans="1:11" x14ac:dyDescent="0.45">
      <c r="A1974" s="22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</row>
    <row r="1975" spans="1:11" x14ac:dyDescent="0.45">
      <c r="A1975" s="22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</row>
    <row r="1976" spans="1:11" x14ac:dyDescent="0.45">
      <c r="A1976" s="22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</row>
    <row r="1977" spans="1:11" x14ac:dyDescent="0.45">
      <c r="A1977" s="22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</row>
    <row r="1978" spans="1:11" x14ac:dyDescent="0.45">
      <c r="A1978" s="22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</row>
    <row r="1979" spans="1:11" x14ac:dyDescent="0.45">
      <c r="A1979" s="22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</row>
    <row r="1980" spans="1:11" x14ac:dyDescent="0.45">
      <c r="A1980" s="22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</row>
    <row r="1981" spans="1:11" x14ac:dyDescent="0.45">
      <c r="A1981" s="22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</row>
    <row r="1982" spans="1:11" x14ac:dyDescent="0.45">
      <c r="A1982" s="22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</row>
    <row r="1983" spans="1:11" x14ac:dyDescent="0.45">
      <c r="A1983" s="22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</row>
    <row r="1984" spans="1:11" x14ac:dyDescent="0.45">
      <c r="A1984" s="22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</row>
    <row r="1985" spans="1:11" x14ac:dyDescent="0.45">
      <c r="A1985" s="22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</row>
    <row r="1986" spans="1:11" x14ac:dyDescent="0.45">
      <c r="A1986" s="22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</row>
    <row r="1987" spans="1:11" x14ac:dyDescent="0.45">
      <c r="A1987" s="22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</row>
    <row r="1988" spans="1:11" x14ac:dyDescent="0.45">
      <c r="A1988" s="22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</row>
    <row r="1989" spans="1:11" x14ac:dyDescent="0.45">
      <c r="A1989" s="22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</row>
    <row r="1990" spans="1:11" x14ac:dyDescent="0.45">
      <c r="A1990" s="22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</row>
    <row r="1991" spans="1:11" x14ac:dyDescent="0.45">
      <c r="A1991" s="22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</row>
    <row r="1992" spans="1:11" x14ac:dyDescent="0.45">
      <c r="A1992" s="22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</row>
    <row r="1993" spans="1:11" x14ac:dyDescent="0.45">
      <c r="A1993" s="22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</row>
    <row r="1994" spans="1:11" x14ac:dyDescent="0.45">
      <c r="A1994" s="22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</row>
    <row r="1995" spans="1:11" x14ac:dyDescent="0.45">
      <c r="A1995" s="22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</row>
    <row r="1996" spans="1:11" x14ac:dyDescent="0.45">
      <c r="A1996" s="22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</row>
    <row r="1997" spans="1:11" x14ac:dyDescent="0.45">
      <c r="A1997" s="22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</row>
    <row r="1998" spans="1:11" x14ac:dyDescent="0.45">
      <c r="A1998" s="22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</row>
    <row r="1999" spans="1:11" x14ac:dyDescent="0.45">
      <c r="A1999" s="22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</row>
    <row r="2000" spans="1:11" x14ac:dyDescent="0.45">
      <c r="A2000" s="22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</row>
    <row r="2001" spans="1:11" x14ac:dyDescent="0.45">
      <c r="A2001" s="22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</row>
    <row r="2002" spans="1:11" x14ac:dyDescent="0.45">
      <c r="A2002" s="22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</row>
    <row r="2003" spans="1:11" x14ac:dyDescent="0.45">
      <c r="A2003" s="22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</row>
    <row r="2004" spans="1:11" x14ac:dyDescent="0.45">
      <c r="A2004" s="22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</row>
    <row r="2005" spans="1:11" x14ac:dyDescent="0.45">
      <c r="A2005" s="22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</row>
    <row r="2006" spans="1:11" x14ac:dyDescent="0.45">
      <c r="A2006" s="22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</row>
    <row r="2007" spans="1:11" x14ac:dyDescent="0.45">
      <c r="A2007" s="22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</row>
    <row r="2008" spans="1:11" x14ac:dyDescent="0.45">
      <c r="A2008" s="22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</row>
    <row r="2009" spans="1:11" x14ac:dyDescent="0.45">
      <c r="A2009" s="22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</row>
    <row r="2010" spans="1:11" x14ac:dyDescent="0.45">
      <c r="A2010" s="22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</row>
    <row r="2011" spans="1:11" x14ac:dyDescent="0.45">
      <c r="A2011" s="22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</row>
    <row r="2012" spans="1:11" x14ac:dyDescent="0.45">
      <c r="A2012" s="22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</row>
    <row r="2013" spans="1:11" x14ac:dyDescent="0.45">
      <c r="A2013" s="22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</row>
    <row r="2014" spans="1:11" x14ac:dyDescent="0.45">
      <c r="A2014" s="22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</row>
    <row r="2015" spans="1:11" x14ac:dyDescent="0.45">
      <c r="A2015" s="22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</row>
    <row r="2016" spans="1:11" x14ac:dyDescent="0.45">
      <c r="A2016" s="22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</row>
    <row r="2017" spans="1:11" x14ac:dyDescent="0.45">
      <c r="A2017" s="22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</row>
    <row r="2018" spans="1:11" x14ac:dyDescent="0.45">
      <c r="A2018" s="22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</row>
    <row r="2019" spans="1:11" x14ac:dyDescent="0.45">
      <c r="A2019" s="22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</row>
    <row r="2020" spans="1:11" x14ac:dyDescent="0.45">
      <c r="A2020" s="22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</row>
    <row r="2021" spans="1:11" x14ac:dyDescent="0.45">
      <c r="A2021" s="22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</row>
    <row r="2022" spans="1:11" x14ac:dyDescent="0.45">
      <c r="A2022" s="22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</row>
    <row r="2023" spans="1:11" x14ac:dyDescent="0.45">
      <c r="A2023" s="22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</row>
    <row r="2024" spans="1:11" x14ac:dyDescent="0.45">
      <c r="A2024" s="22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</row>
    <row r="2025" spans="1:11" x14ac:dyDescent="0.45">
      <c r="A2025" s="22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</row>
    <row r="2026" spans="1:11" x14ac:dyDescent="0.45">
      <c r="A2026" s="22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</row>
    <row r="2027" spans="1:11" x14ac:dyDescent="0.45">
      <c r="A2027" s="22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</row>
    <row r="2028" spans="1:11" x14ac:dyDescent="0.45">
      <c r="A2028" s="22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</row>
    <row r="2029" spans="1:11" x14ac:dyDescent="0.45">
      <c r="A2029" s="22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</row>
    <row r="2030" spans="1:11" x14ac:dyDescent="0.45">
      <c r="A2030" s="22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</row>
    <row r="2031" spans="1:11" x14ac:dyDescent="0.45">
      <c r="A2031" s="22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</row>
    <row r="2032" spans="1:11" x14ac:dyDescent="0.45">
      <c r="A2032" s="22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</row>
    <row r="2033" spans="1:11" x14ac:dyDescent="0.45">
      <c r="A2033" s="22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</row>
    <row r="2034" spans="1:11" x14ac:dyDescent="0.45">
      <c r="A2034" s="22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</row>
    <row r="2035" spans="1:11" x14ac:dyDescent="0.45">
      <c r="A2035" s="22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</row>
    <row r="2036" spans="1:11" x14ac:dyDescent="0.45">
      <c r="A2036" s="22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</row>
    <row r="2037" spans="1:11" x14ac:dyDescent="0.45">
      <c r="A2037" s="22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</row>
    <row r="2038" spans="1:11" x14ac:dyDescent="0.45">
      <c r="A2038" s="22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</row>
    <row r="2039" spans="1:11" x14ac:dyDescent="0.45">
      <c r="A2039" s="22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</row>
    <row r="2040" spans="1:11" x14ac:dyDescent="0.45">
      <c r="A2040" s="22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</row>
    <row r="2041" spans="1:11" x14ac:dyDescent="0.45">
      <c r="A2041" s="22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</row>
    <row r="2042" spans="1:11" x14ac:dyDescent="0.45">
      <c r="A2042" s="22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</row>
    <row r="2043" spans="1:11" x14ac:dyDescent="0.45">
      <c r="A2043" s="22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</row>
    <row r="2044" spans="1:11" x14ac:dyDescent="0.45">
      <c r="A2044" s="22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</row>
    <row r="2045" spans="1:11" x14ac:dyDescent="0.45">
      <c r="A2045" s="22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</row>
    <row r="2046" spans="1:11" x14ac:dyDescent="0.45">
      <c r="A2046" s="22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</row>
    <row r="2047" spans="1:11" x14ac:dyDescent="0.45">
      <c r="A2047" s="22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</row>
    <row r="2048" spans="1:11" x14ac:dyDescent="0.45">
      <c r="A2048" s="22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</row>
    <row r="2049" spans="1:11" x14ac:dyDescent="0.45">
      <c r="A2049" s="22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</row>
    <row r="2050" spans="1:11" x14ac:dyDescent="0.45">
      <c r="A2050" s="22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</row>
    <row r="2051" spans="1:11" x14ac:dyDescent="0.45">
      <c r="A2051" s="22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</row>
    <row r="2052" spans="1:11" x14ac:dyDescent="0.45">
      <c r="A2052" s="22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</row>
    <row r="2053" spans="1:11" x14ac:dyDescent="0.45">
      <c r="A2053" s="22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</row>
    <row r="2054" spans="1:11" x14ac:dyDescent="0.45">
      <c r="A2054" s="22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</row>
    <row r="2055" spans="1:11" x14ac:dyDescent="0.45">
      <c r="A2055" s="22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</row>
    <row r="2056" spans="1:11" x14ac:dyDescent="0.45">
      <c r="A2056" s="22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</row>
    <row r="2057" spans="1:11" x14ac:dyDescent="0.45">
      <c r="A2057" s="22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</row>
    <row r="2058" spans="1:11" x14ac:dyDescent="0.45">
      <c r="A2058" s="22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</row>
    <row r="2059" spans="1:11" x14ac:dyDescent="0.45">
      <c r="A2059" s="22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</row>
    <row r="2060" spans="1:11" x14ac:dyDescent="0.45">
      <c r="A2060" s="22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</row>
    <row r="2061" spans="1:11" x14ac:dyDescent="0.45">
      <c r="A2061" s="22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</row>
    <row r="2062" spans="1:11" x14ac:dyDescent="0.45">
      <c r="A2062" s="22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</row>
    <row r="2063" spans="1:11" x14ac:dyDescent="0.45">
      <c r="A2063" s="22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</row>
    <row r="2064" spans="1:11" x14ac:dyDescent="0.45">
      <c r="A2064" s="22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</row>
    <row r="2065" spans="1:11" x14ac:dyDescent="0.45">
      <c r="A2065" s="22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</row>
    <row r="2066" spans="1:11" x14ac:dyDescent="0.45">
      <c r="A2066" s="22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</row>
    <row r="2067" spans="1:11" x14ac:dyDescent="0.45">
      <c r="A2067" s="22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</row>
    <row r="2068" spans="1:11" x14ac:dyDescent="0.45">
      <c r="A2068" s="22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</row>
    <row r="2069" spans="1:11" x14ac:dyDescent="0.45">
      <c r="A2069" s="22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</row>
    <row r="2070" spans="1:11" x14ac:dyDescent="0.45">
      <c r="A2070" s="22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</row>
    <row r="2071" spans="1:11" x14ac:dyDescent="0.45">
      <c r="A2071" s="22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</row>
    <row r="2072" spans="1:11" x14ac:dyDescent="0.45">
      <c r="A2072" s="22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</row>
    <row r="2073" spans="1:11" x14ac:dyDescent="0.45">
      <c r="A2073" s="22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</row>
    <row r="2074" spans="1:11" x14ac:dyDescent="0.45">
      <c r="A2074" s="22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</row>
    <row r="2075" spans="1:11" x14ac:dyDescent="0.45">
      <c r="A2075" s="22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</row>
    <row r="2076" spans="1:11" x14ac:dyDescent="0.45">
      <c r="A2076" s="22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</row>
    <row r="2077" spans="1:11" x14ac:dyDescent="0.45">
      <c r="A2077" s="22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</row>
    <row r="2078" spans="1:11" x14ac:dyDescent="0.45">
      <c r="A2078" s="22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</row>
    <row r="2079" spans="1:11" x14ac:dyDescent="0.45">
      <c r="A2079" s="22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</row>
    <row r="2080" spans="1:11" x14ac:dyDescent="0.45">
      <c r="A2080" s="22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</row>
    <row r="2081" spans="1:11" x14ac:dyDescent="0.45">
      <c r="A2081" s="22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</row>
    <row r="2082" spans="1:11" x14ac:dyDescent="0.45">
      <c r="A2082" s="22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</row>
    <row r="2083" spans="1:11" x14ac:dyDescent="0.45">
      <c r="A2083" s="22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</row>
    <row r="2084" spans="1:11" x14ac:dyDescent="0.45">
      <c r="A2084" s="22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</row>
    <row r="2085" spans="1:11" x14ac:dyDescent="0.45">
      <c r="A2085" s="22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</row>
    <row r="2086" spans="1:11" x14ac:dyDescent="0.45">
      <c r="A2086" s="22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</row>
    <row r="2087" spans="1:11" x14ac:dyDescent="0.45">
      <c r="A2087" s="22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</row>
    <row r="2088" spans="1:11" x14ac:dyDescent="0.45">
      <c r="A2088" s="22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</row>
    <row r="2089" spans="1:11" x14ac:dyDescent="0.45">
      <c r="A2089" s="22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</row>
    <row r="2090" spans="1:11" x14ac:dyDescent="0.45">
      <c r="A2090" s="22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</row>
    <row r="2091" spans="1:11" x14ac:dyDescent="0.45">
      <c r="A2091" s="22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</row>
    <row r="2092" spans="1:11" x14ac:dyDescent="0.45">
      <c r="A2092" s="22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</row>
    <row r="2093" spans="1:11" x14ac:dyDescent="0.45">
      <c r="A2093" s="22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</row>
    <row r="2094" spans="1:11" x14ac:dyDescent="0.45">
      <c r="A2094" s="22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</row>
    <row r="2095" spans="1:11" x14ac:dyDescent="0.45">
      <c r="A2095" s="22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</row>
    <row r="2096" spans="1:11" x14ac:dyDescent="0.45">
      <c r="A2096" s="22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</row>
    <row r="2097" spans="1:11" x14ac:dyDescent="0.45">
      <c r="A2097" s="22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</row>
    <row r="2098" spans="1:11" x14ac:dyDescent="0.45">
      <c r="A2098" s="22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</row>
    <row r="2099" spans="1:11" x14ac:dyDescent="0.45">
      <c r="A2099" s="22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</row>
    <row r="2100" spans="1:11" x14ac:dyDescent="0.45">
      <c r="A2100" s="22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</row>
    <row r="2101" spans="1:11" x14ac:dyDescent="0.45">
      <c r="A2101" s="22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</row>
    <row r="2102" spans="1:11" x14ac:dyDescent="0.45">
      <c r="A2102" s="22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</row>
    <row r="2103" spans="1:11" x14ac:dyDescent="0.45">
      <c r="A2103" s="22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</row>
    <row r="2104" spans="1:11" x14ac:dyDescent="0.45">
      <c r="A2104" s="22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</row>
    <row r="2105" spans="1:11" x14ac:dyDescent="0.45">
      <c r="A2105" s="22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</row>
    <row r="2106" spans="1:11" x14ac:dyDescent="0.45">
      <c r="A2106" s="22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</row>
    <row r="2107" spans="1:11" x14ac:dyDescent="0.45">
      <c r="A2107" s="22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</row>
    <row r="2108" spans="1:11" x14ac:dyDescent="0.45">
      <c r="A2108" s="22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</row>
    <row r="2109" spans="1:11" x14ac:dyDescent="0.45">
      <c r="A2109" s="22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</row>
    <row r="2110" spans="1:11" x14ac:dyDescent="0.45">
      <c r="A2110" s="22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</row>
    <row r="2111" spans="1:11" x14ac:dyDescent="0.45">
      <c r="A2111" s="22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</row>
    <row r="2112" spans="1:11" x14ac:dyDescent="0.45">
      <c r="A2112" s="22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</row>
    <row r="2113" spans="1:11" x14ac:dyDescent="0.45">
      <c r="A2113" s="22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</row>
    <row r="2114" spans="1:11" x14ac:dyDescent="0.45">
      <c r="A2114" s="22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</row>
    <row r="2115" spans="1:11" x14ac:dyDescent="0.45">
      <c r="A2115" s="22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</row>
    <row r="2116" spans="1:11" x14ac:dyDescent="0.45">
      <c r="A2116" s="22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</row>
    <row r="2117" spans="1:11" x14ac:dyDescent="0.45">
      <c r="A2117" s="22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</row>
    <row r="2118" spans="1:11" x14ac:dyDescent="0.45">
      <c r="A2118" s="22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</row>
    <row r="2119" spans="1:11" x14ac:dyDescent="0.45">
      <c r="A2119" s="22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</row>
    <row r="2120" spans="1:11" x14ac:dyDescent="0.45">
      <c r="A2120" s="22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</row>
    <row r="2121" spans="1:11" x14ac:dyDescent="0.45">
      <c r="A2121" s="22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</row>
    <row r="2122" spans="1:11" x14ac:dyDescent="0.45">
      <c r="A2122" s="22"/>
      <c r="B2122" s="22"/>
      <c r="C2122" s="22"/>
      <c r="D2122" s="22"/>
      <c r="E2122" s="22"/>
      <c r="F2122" s="22"/>
      <c r="G2122" s="22"/>
      <c r="I2122" s="22"/>
      <c r="J2122" s="22"/>
      <c r="K2122" s="22"/>
    </row>
    <row r="2123" spans="1:11" x14ac:dyDescent="0.45">
      <c r="B2123" s="22"/>
      <c r="C2123" s="22"/>
      <c r="D2123" s="22"/>
      <c r="F2123" s="22"/>
      <c r="G2123" s="22"/>
      <c r="I2123" s="22"/>
      <c r="J2123" s="22"/>
      <c r="K2123" s="2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U9995"/>
  <sheetViews>
    <sheetView workbookViewId="0">
      <selection activeCell="A3" sqref="A3"/>
    </sheetView>
  </sheetViews>
  <sheetFormatPr defaultColWidth="11" defaultRowHeight="15.9" x14ac:dyDescent="0.45"/>
  <cols>
    <col min="1" max="1" width="11" customWidth="1"/>
    <col min="2" max="2" width="18.140625" customWidth="1"/>
  </cols>
  <sheetData>
    <row r="1" spans="1:21" x14ac:dyDescent="0.4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4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4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4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4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4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4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4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4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4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4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4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4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4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4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4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4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4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4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4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4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4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4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4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4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4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4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4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4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4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4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4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4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4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4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4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4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4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4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4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4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4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4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4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4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4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4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4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4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4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4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4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4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4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4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4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4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4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4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4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4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4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4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4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4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4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4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4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4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4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4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4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4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4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4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4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4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4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4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4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4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4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4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4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4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4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4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4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4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4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4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4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4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4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4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4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4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4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4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4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4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4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4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4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4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4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4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4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4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4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4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4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4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4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4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4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4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4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4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4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4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4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4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4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4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4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4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4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4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4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4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4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4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4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4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4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4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4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4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4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4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4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4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4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4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4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4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4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4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4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4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4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4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4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4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4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4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4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4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4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4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4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4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4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4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4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4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4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4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4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4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4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4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4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4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4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4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4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4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4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4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4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4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4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4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4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4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4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4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4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4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4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4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4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4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4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4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4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4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4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4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4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4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4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4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4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4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4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4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4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4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4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4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4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4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4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4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4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4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4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4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4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4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4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4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4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4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4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4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4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4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4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4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4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4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4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4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4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4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4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4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4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4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4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4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4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4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4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4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4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4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4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4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4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4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4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4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4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4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4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4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4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4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4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4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4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4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4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4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4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4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4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4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4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4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4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4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4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4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4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4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4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4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4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4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4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4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4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4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4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4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4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4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4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4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4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4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4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4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4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4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4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4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4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4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4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4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4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4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4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4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4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4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4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4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4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4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4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4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4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4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4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4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4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4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4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4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4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4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4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4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4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4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4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4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4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4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4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4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4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4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4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4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4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4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4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4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4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4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4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4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4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4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4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4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4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4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4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4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4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4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4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4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4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4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4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4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4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4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4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4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4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4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4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4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4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4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4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4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4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4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4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4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4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4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4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4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4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4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4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4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4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4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4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4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4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4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4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4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4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4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4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4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4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4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4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4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4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4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4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4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4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4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4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4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4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4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4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4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4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4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4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4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4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4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4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4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4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4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4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4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4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4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4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4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4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4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4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4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4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4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4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4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4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4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4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4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4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4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4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4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4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4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4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4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4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4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4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4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4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4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4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4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4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4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4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4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4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4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4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4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4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4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4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4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4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4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4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4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4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4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4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4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4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4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4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4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4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4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4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4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4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4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4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4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4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4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4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4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4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4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4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4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4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4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4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4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4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4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4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4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4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4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4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4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4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4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4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4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4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4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4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4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4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4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4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4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4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4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4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4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4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4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4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4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4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4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4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4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4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4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4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4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4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4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4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4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4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4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4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4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4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4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4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4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4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4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4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4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4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4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4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4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4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4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4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4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4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4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4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4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4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4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4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4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4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4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4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4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4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4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4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4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4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4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4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4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4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4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4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4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4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4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4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4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4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4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4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4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4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4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4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4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4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4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4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4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4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4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4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4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4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4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4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4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4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4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4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4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4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4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4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4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4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4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4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4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4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4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4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4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4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4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4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4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4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4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4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4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4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4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4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4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4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4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4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4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4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4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4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4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4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4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4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4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4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4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4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4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4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4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4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4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4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4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4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4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4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4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4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4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4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4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4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4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4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4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4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4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4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4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4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4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4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4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4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4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4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4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4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4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4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4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4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4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4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4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4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4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4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4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4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4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4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4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4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4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4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4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4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4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4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4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4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4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4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4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4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4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4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4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4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4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4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4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4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4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4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4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4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4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4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4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4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4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4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4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4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4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4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4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4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4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4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4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4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4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4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4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4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4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4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4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4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4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4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4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4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4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4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4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4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4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4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4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4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4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4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4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4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4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4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4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4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4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4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4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4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4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4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4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4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4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4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4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4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4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4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4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4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4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4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4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4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4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4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4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4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4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4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4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4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4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4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4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4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4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4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4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4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4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4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4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4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4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4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4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4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4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4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4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4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4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4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4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4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4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4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4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4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4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4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4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4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4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4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4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4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4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4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4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4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4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4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4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4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4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4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4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4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4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4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4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4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4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4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4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4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4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4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4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4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4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4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4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4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4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4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4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4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4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4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4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4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4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4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4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4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4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4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4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4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4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4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4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4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4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4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4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4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4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4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4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4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4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4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4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4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4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4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4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4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4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4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4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4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4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4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4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4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4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4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4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4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4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4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4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4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4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4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4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4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4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4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4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4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4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4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4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4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4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4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4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4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4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4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4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4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4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4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4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4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4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4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4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4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4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4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4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4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4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4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4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4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4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4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4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4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4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4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4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4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4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4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4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4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4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4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4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4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4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4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4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4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4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4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4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4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4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4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4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4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4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4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4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4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4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4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4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4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4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4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4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4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4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4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4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4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4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4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4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4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4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4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4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4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4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4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4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4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4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4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4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4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4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4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4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4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4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4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4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4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4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4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4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4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4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4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4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4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4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4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4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4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4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4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4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4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4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4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4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4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4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4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4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4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4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4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4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4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4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4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4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4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4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4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4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4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4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4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4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4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4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4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4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4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4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4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4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4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4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4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4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4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4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4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4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4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4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4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4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4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4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4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4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4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4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4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4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4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4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4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4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4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4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4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4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4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4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4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4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4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4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4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4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4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4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4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4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4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4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4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4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4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4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4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4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4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4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4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4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4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4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4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4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4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4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4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4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4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4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4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4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4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4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4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4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4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4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4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4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4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4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4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4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4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4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4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4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4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4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4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4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4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4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4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4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4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4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4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4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4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4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4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4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4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4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4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4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4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4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4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4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4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4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4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4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4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4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4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4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4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4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4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4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4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4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4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4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4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4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4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4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4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4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4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4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4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4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4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4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4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4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4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4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4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4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4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4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4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4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4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4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4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4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4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4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4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4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4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4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4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4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4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4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4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4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4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4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4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4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4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4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4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4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4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4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4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4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4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4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4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4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4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4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4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4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4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4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4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4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4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4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4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4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4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4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4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4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4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4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4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4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4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4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4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4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4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4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4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4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4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4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4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4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4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4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4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4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4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4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4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4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4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4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4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4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4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4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4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4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4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4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4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4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4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4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4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4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4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4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4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4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4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4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4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4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4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4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4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4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4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4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4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4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4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4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4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4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4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4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4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4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4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4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4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4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4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4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4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4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4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4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4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4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4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4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4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4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4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4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4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4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4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4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4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4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4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4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4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4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4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4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4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4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4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4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4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4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4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4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4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4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4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4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4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4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4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4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4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4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4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4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4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4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4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4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4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4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4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4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4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4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4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4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4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4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4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4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4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4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4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4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4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4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4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4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4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4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4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4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4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4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4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4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4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4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4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4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4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4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4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4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4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4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4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4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4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4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4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4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4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4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4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4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4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4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4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4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4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4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4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4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4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4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4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4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4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4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4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4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4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4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4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4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4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4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4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4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4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4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4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4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4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4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4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4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4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4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4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4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4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4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4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4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4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4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4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4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4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4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4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4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4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4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4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4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4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4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4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4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4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4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4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4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4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4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4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4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4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4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4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4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4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4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4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4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4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4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4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4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4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4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4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4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4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4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4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4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4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4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4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4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4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4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4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4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4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4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4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4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4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4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4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4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4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4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4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4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4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4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4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4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4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4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4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4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4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4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4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4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4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4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4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4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4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4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4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4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4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4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4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4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4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4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4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4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4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4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4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4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4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4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4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4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4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4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4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4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4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4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4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4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4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4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4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4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4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4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4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4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4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4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4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4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4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4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4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4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4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4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4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4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4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4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4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4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4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4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4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4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4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4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4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4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4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4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4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4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4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4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4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4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4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4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4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4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4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4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4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4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4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4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4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4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4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4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4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4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4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4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4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4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4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4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4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4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4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4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4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4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4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4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4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4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4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4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4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4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4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4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4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4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4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4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4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4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4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4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4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4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4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4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4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4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4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4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4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4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4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4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4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4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4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4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4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4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4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4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4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4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4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4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4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4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4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4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4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4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4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4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4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4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4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4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4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4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4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4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4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4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4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4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4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4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4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4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4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4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4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4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4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4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4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4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4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4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4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4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4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4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4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4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4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4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4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4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4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4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4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4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4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4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4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4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4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4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4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4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4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4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4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4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4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4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4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4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4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4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4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4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4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4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4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4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4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4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4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4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4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4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4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4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4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4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4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4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4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4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4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4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4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4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4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4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4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4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4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4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4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4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4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4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4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4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4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4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4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4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4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4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4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4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4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4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4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4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4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4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4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4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4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4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4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4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4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4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4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4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4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4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4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4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4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4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4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4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4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4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4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4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4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4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4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4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4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4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4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4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4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4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4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4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4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4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4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4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4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4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4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4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4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4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4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4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4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4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4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4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4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4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4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4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4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4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4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4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4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4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4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4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4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4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4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4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4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4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4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4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4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4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4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4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4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4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4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4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4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4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4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4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4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4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4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4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4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4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4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4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4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4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4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4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4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4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4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4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4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4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4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4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4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4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4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4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4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4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4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4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4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4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4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4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4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4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4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4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4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4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4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4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4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4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4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4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4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4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4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4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4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4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4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4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4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4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4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4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4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4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4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4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4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4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4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4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4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4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4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4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4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4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4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4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4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4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4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4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4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4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4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4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4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4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4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4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4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4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4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4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4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4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4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4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4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4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4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4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4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4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4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4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4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4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4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4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4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4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4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4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4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4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4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4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4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4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4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4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4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4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4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4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4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4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4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4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4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4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4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4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4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4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4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4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4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4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4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4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4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4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4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4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4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4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4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4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4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4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4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4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4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4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4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4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4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4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4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4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4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4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4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4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4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4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4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4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4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4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4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4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4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4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4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4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4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4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4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4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4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4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4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4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4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4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4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4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4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4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4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4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4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4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4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4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4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4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4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4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4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4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4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4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4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4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4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4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4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4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4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4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4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4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4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4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4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4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4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4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4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4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4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4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4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4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4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4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4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4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4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4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4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4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4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4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4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4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4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4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4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4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4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4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4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4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4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4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4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4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4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4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4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4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4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4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4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4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4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4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4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4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4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4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4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4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4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4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4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4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4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4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4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4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4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4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4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4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4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4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4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4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4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4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4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4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4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4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4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4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4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4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4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4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4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4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4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4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4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4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4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4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4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4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4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4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4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4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4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4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4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4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4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4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4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4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4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4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4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4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4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4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4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4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4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4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4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4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4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4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4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4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4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4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4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4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4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4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4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4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4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4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4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4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4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4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4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4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4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4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4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4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4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4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4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4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4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4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4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4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4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4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4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4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4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4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4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4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4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4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4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4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4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4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4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4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4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4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4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4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4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4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4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4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4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4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4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4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4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4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4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4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4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4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4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4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4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4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4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4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4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4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4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4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4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4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4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4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4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4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4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4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4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4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4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4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4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4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4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4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4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4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4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4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4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4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4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4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4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4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4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4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4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4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4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4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4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4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4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4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4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4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4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4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4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4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4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4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4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4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4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4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4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4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4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4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4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4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4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4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4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4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4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4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4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4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4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4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4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4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4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4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4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4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4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4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4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4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4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4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4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4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4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4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4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4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4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4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4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4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4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4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4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4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4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4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4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4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4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4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4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4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4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4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4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4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4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4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4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4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4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4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4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4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4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4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4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4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4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4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4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4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4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4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4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4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4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4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4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4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4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4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4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4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4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4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4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4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4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4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4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4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4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4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4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4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4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4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4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4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4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4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4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4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4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4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4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4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4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4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4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4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4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4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4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4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4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4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4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4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4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4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4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4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4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4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4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4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4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4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4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4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4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4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4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4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4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4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4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4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4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4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4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4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4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4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4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4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4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4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4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4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4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4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4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4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4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4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4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4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4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4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4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4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4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4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4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4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4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4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4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4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4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4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4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4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4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4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4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4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4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4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4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4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4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4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4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4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4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4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4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4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4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4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4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4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4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4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4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4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4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4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4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4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4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4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4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4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4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4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4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4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4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4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4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4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4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4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4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4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4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4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4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4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4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4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4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4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4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4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4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4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4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4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4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4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4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4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4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4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4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4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4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4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4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4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4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4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4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4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4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4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4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4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4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4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4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4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4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4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4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4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4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4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4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4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4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4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4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4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4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4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4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4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4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4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4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4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4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4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4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4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4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4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4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4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4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4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4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4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4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4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4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4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4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4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4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4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4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4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4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4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4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4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4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4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4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4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4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4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4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4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4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4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4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4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4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4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4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4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4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4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4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4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4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4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4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4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4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4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4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4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4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4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4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4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4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4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4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4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4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4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4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4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4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4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4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4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4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4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4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4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4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4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4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4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4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4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4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4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4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4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4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4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4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4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4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4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4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4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4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4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4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4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4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4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4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4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4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4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4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4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4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4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4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4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4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4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4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4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4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4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4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4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4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4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4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4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4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4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4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4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4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4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4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4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4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4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4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4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4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4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4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4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4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4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4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4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4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4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4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4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4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4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4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4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4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4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4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4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4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4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4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4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4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4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4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4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4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4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4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4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4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4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4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4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4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4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4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4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4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4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4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4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4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4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4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4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4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4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4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4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4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4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4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4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4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4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4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4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4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4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4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4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4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4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4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4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4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4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4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4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4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4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4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4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4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4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4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4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4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4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4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4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4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4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4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4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4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4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4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4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4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4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4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4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4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4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4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4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4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4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4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4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4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4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4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4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4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4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4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4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4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4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4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4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4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4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4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4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4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4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4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4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4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4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4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4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4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4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4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4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4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4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4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4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4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4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4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4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4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4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4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4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4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4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4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4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4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4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4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4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4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4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4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4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4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4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4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4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4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4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4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4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4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4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4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4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4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4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4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4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4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4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4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4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4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4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4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4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4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4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4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4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4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4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4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4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4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4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4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4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4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4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4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4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4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4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4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4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4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4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4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4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4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4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4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4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4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4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4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4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4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4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4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4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4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4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4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4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4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4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4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4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4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4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4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4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4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4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4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4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4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4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4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4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4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4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4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4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4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4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4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4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4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4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4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4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4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4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4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4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4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4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4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4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4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4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4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4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4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4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4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4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4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4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4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4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4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4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4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4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4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4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4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4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4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4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4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4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4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4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4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4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4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4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4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4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4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4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4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4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4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4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4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4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4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4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4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4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4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4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4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4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4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4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4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4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4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4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4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4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4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4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4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4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4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4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4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4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4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4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4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4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4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4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4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4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4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4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4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4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4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4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4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4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4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4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4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4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4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4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4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4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4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4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4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4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4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4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4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4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4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4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4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4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4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4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4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4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4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4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4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4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4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4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4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4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4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4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4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4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4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4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4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4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4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4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4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4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4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4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4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4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4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4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4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4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4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4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4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4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4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4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4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4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4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4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4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4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4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4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4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4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4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4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4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4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4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4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4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4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4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4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4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4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4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4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4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4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4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4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4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4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4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4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4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4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4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4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4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4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4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4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4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4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4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4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4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4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4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4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4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4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4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4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4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4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4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4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4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4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4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4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4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4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4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4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4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4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4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4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4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4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4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4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4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4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4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4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4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4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4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4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4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4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4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4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4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4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4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4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4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4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4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4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4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4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4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4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4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4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4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4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4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4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4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4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4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4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4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4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4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4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4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4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4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4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4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4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4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4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4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4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4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4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4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4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4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4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4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4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4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4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4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4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4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4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4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4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4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4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4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4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4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4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4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4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4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4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4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4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4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4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4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4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4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4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4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4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4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4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4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4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4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4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4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4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4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4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4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4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4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4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4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4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4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4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4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4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4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4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4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4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4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4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4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4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4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4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4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4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4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4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4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4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4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4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4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4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4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4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4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4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4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4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4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4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4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4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4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4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4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4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4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4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4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4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4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4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4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4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4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4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4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4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4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4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4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4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4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4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4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4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4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4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4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4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4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4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4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4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4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4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4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4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4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4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4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4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4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4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4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4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4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4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4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4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4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4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4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4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4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4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4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4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4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4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4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4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4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4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4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4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4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4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4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4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4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4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4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4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4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4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4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4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4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4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4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4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4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4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4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4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4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4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4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4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4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4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4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4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4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4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4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4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4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4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4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4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4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4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4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4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4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4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4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4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4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4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4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4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4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4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4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4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4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4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4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4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4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4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4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4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4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4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4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4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4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4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4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4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4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4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4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4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4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4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4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4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4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4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4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4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4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4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4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4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4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4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4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4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4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4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4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4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4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4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4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4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4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4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4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4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4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4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4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4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4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4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4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4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4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4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4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4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4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4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4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4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4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4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4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4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4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4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4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4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4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4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4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4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4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4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4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4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4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4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4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4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4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4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4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4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4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4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4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4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4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4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4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4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4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4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4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4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4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4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4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4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4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4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4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4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4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4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4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4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4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4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4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4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4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4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4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4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4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4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4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4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4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4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4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4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4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4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4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4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4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4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4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4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4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4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4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4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4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4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4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4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4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4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4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4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4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4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4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4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4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4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4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4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4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4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4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4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4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4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4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4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4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4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4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4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4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4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4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4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4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4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4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4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4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4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4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4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4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4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4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4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4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4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4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4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4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4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4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4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4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4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4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4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4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4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4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4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4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4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4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4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4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4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4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4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4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4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4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4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4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4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4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4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4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4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4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4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4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4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4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4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4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4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4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4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4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4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4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4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4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4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4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4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4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4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4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4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4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4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4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4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4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4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4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4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4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4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4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4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4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4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4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4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4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4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4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4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4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4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4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4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4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4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4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4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4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4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4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4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4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4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4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4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4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4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4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4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4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4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4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4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4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4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4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4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4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4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4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4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4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4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4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4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4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4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4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4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4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4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4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4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4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4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4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4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4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4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4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4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4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4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4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4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4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4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4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4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4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4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4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4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4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4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4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4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4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4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4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4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4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4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4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4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4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4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4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4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4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4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4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4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4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4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4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4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4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4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4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4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4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4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4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4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4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4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4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4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4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4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4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4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4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4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4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4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4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4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4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4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4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4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4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4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4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4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4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4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4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4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4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4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4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4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4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4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4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4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4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4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4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4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4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4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4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4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4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4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4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4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4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4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4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4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4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4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4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4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4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4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4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4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4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4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4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4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4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4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4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4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4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4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4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4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4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4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4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4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4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4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4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4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4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4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4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4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4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4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4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4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4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4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4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4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4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4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4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4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4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4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4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4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4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4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4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4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4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4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4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4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4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4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4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4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4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4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4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4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4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4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4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4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4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4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4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4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4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4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4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4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4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4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4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4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4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4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4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4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4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4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4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4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4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4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4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4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4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4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4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4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4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4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4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4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4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4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4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4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4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4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4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4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4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4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4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4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4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4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4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4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4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4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4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4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4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4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4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4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4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4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4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4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4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4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4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4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4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4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4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4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4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4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4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4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4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4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4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4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4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4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4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4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4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4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4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4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4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4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4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4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4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4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4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4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4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4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4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4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4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4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4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4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4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4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4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4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4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4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4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4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4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4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4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4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4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4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4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4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4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4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4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4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4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4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4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4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4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4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4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4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4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4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4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4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4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4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4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4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4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4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4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4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4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4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4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4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4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4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4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4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4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4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4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4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4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4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4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4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4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4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4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4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4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4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4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4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4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4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4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4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4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4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4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4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4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4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4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4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4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4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4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4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4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4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4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4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4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4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4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4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4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4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4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4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4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4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4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4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4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4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4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4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4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4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4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4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4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4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4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4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4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4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4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4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4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4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4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4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4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4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4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4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4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4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4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4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4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4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4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4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4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4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4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4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4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4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4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4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4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4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4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4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4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4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4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4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4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4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4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4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4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4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4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4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4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4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4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4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4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4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4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4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4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4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4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4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4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4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4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4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4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4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4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4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4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4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4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4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4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4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4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4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4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4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4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4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4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4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4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4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4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4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4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4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4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4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4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4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4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4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4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4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4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4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4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4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4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4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4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4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4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4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4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4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4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4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4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4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4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4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4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4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4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4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4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4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4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4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4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4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4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4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4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4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4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4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4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4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4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4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4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4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4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4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4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4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4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4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4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4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4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4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4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4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4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4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4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4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4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4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4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4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4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4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4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4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4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4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4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4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4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4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4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4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4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4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4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4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4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4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4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4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4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4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4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4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4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4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4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4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4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4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4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4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4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4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4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4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4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4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4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4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4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4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4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4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4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4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4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4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4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4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4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4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4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4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4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4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4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4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4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4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4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4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4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4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4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4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4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4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4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4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4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4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4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4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4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4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4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4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4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4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4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4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4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4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4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4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4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4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4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4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4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4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4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4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4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4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4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4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4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4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4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4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4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4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4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4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4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4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4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4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4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4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4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4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4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4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4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4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4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4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4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4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4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4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4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4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4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4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4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4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4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4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4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4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4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4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4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4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4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4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4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4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4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4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4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4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4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4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4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4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4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4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4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4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4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4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4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4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4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4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4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4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4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4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4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4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4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4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4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4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4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4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4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4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4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4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4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4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4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4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4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4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4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4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4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4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4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4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4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4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4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4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4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4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4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4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4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4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4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4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4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4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4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4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4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4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4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4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4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4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4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4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4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4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4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4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4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4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4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4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4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4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4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4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4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4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4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4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4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4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4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4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4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4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4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4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4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4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4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4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4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4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4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4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4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4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4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4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4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4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4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4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4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4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4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4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4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4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4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4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4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4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4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4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4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4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4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4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4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4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4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4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4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4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4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4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4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4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4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4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4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4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4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4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4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4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4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4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4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4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4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4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4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4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4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4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4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4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4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4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4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4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4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4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4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4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4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4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4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4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4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4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4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4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4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4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4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4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4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4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4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4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4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4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4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4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4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4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4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4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4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4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4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4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4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4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4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4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4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4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4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4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4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4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4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4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4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4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4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4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4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4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4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4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4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4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4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4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4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4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4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4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4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4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4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4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4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4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4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4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4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4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4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4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4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4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4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4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4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4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4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4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4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4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4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4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4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4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4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4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4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4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4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4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4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4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4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4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4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4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4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4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4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4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4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4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4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4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4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4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4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4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4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4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4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4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4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4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4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4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4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4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4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4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4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4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4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4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4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4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4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4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4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4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4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4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4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4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4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4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4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4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4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4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4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4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4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4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4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4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4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4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4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4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4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4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4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4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4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4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4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4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4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4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4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4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4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4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4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4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4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4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4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4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4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4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4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4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4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4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4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4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4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4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4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4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4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4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4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4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4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4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4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4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4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4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4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4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4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4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4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4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4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4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4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4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4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4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4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4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4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4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4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4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4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4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4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4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4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4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4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4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4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4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4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4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4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4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4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4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4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4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4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4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4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4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4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4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4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4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4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4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4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4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4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4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4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4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4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4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4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4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4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4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4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4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4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4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4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4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4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4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4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4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4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4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4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4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4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4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4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4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4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4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4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4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4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4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4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4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4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4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4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4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4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4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4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4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4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4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4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4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4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4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4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4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4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4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4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4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4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4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4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4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4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4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4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4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4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4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4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4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4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4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4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4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4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4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4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4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4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4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4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4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4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4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4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4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4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4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4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4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4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4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4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4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4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4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4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4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4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4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4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4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4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4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4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4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4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4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4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4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4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4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4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4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4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4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4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4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4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4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4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4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4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4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4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4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4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4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4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4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4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4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4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4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4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4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4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4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4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4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4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4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4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4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4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4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4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4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4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4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4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4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4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4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4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4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4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4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4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4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4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4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4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4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4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4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4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4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4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4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4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4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4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4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4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4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4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4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4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4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4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4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4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4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4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4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4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4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4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4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4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4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4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4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4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4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4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4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4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4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4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4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4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4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4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4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4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4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4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4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4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4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4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4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4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4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4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4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4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4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4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4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4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4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4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4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4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4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4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4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4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4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4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4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4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4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4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4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4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4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4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4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4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4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4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4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4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4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4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4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4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4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4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4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4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4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4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4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4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4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4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4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4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4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4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4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4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4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4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4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4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4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4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4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4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4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4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4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4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4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4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4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4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4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4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4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4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4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4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4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4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4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4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4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4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4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4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4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4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4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4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4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4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4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4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4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4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4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4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4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4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4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4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4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4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4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4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4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4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4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4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4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4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4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4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4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4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4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4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4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4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4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4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4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4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4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4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4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4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4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4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4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4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4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4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4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4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4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4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4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4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4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4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4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4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4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4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4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4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4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4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4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4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4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4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4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4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4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4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4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4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4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4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4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4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4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4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4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4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4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4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4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4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4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4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4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4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4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4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4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4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4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4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4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4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4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4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4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4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4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4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4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4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4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4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4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4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4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4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4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4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4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4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4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4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4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4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4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4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4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4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4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4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4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4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4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4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4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4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4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4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4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4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4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4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4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4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4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4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4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4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4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4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4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4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4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4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4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4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4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4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4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4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4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4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4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4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4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4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4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4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4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4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4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4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4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4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4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4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4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4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4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4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4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4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4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4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4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4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4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4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4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4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4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4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4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4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4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4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4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4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4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4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4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4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4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4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4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4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4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4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4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4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4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4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4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4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4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4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4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4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4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4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4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4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4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4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4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4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4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4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4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4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4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4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4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4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4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4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4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4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4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4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4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4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4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4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4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4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4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4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4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4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4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4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4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4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4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4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4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4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4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4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4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4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4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4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4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4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4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4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4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4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4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4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4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4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4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4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4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4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4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4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4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4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4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4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4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4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4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4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4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4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4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4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4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4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4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4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4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4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4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4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4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4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4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4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4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4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4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4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4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4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4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4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4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4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4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4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4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4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4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4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4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4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4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4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4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4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4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4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4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4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4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4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4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4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4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4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4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4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4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4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4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4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4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4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4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4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4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4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4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4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4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4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4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4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4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4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4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4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4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4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4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4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4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4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4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4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4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4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4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4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4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4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4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4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4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4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4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4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4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4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4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4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4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4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4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4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4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4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4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4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4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4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4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4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4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4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4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4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4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4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4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4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4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4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4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4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4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4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4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4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4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4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4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4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4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4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4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4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4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4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4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4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4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4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4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4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4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4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4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4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4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4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4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4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4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4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4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4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4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4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4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4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4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4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4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4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4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4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4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4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4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4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4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4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4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4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4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4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4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4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4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4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4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4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4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4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4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4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4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4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4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4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4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4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4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4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4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4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4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4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4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4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4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4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4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4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4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4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4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4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4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4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4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4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4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4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4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4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4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4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4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4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4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4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4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4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4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4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4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4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4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4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4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4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4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4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4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4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4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4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4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4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4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4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4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4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4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4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4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4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4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4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4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4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4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4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4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4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4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4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4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4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4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4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4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4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4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4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4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4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4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4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4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4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4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4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4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4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4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4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4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4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4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4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4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4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4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4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4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4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4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4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4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4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4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4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4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4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4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4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4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4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4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4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4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4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4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4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4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4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4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4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4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4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4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4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4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4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4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4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4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4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4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4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4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4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4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4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4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4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4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4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4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4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4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4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4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4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4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4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4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4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4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4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4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4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4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4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4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4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4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4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4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4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4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4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4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4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4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4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4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4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4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4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4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4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4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4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4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4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4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4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4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4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4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4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4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4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4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4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4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4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4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4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4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4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4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4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4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4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4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4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4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4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4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4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4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4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4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4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4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4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4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4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4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4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4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4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4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4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4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4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4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4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4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4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4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4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4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4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4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4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4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4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4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4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4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4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4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4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4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4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4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4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4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4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4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4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4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4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4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4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4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4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4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4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4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4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4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4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4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4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4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4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4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4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4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4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4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4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4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4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4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4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4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4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4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4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4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4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4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4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4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4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4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4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4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4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4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4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4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4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4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4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4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4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4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4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4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4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4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4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4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4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4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4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4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4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4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4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4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4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4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4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4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4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4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4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4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4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4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4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4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4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4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4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4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4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4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4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4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4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4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4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4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4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4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4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4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4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4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4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4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4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4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4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4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4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4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4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4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4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4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4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4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4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4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4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4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4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4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4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4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4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4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4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4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4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4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4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4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4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4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4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4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4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4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4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4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4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4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4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4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4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4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4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4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4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4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4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4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4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4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4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4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4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4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4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4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4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4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4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4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4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4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4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4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4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4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4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4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4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4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4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4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4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4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4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4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4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4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4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4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4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4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4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4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4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4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4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4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4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4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4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4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4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4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4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4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4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4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4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4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4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4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4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4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4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4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4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4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4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4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4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4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4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4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4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4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4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4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4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4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4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4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4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4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4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4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4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4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4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4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4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4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4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4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4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4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4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4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4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4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4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4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4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4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4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4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4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4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4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4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4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4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4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4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4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4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4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4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4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4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4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4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4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4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4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4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4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4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4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4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4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4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4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4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4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4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4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4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4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4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4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4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4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4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4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4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4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4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4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4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4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4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4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4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4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4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4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4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4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4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4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4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4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4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4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4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4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4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4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4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4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4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4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4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4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4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4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4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4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4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4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4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4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4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4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4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4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4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4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4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4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4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4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4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4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4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4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4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4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4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4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4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4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4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4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4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4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4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4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4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4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4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4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4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4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4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4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4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4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4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4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4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4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4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4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4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4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4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4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4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4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4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4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4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4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4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4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4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4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4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4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4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4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4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4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4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4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4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4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4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4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4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4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4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4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4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4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4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4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4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4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4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4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4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4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4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4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4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4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4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4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4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4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4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4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4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4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4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4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4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4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4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4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4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4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4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4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4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4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4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4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4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4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4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4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4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4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4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4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4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4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4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4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4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4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4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4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4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4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4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4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4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4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4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4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4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4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4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4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4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4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4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4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4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4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4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4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4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4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4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4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4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4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4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4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4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4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4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4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4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4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4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4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4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4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4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4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4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4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4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4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4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4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4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4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4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4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4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4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4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4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4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4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4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4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4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4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4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4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4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4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4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4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4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4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4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4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4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4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4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4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4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4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4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4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4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4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4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4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4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4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4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4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4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4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4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4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4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4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4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4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4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4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4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4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4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4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4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4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4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4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4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4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4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4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4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4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4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4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4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4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4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4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4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4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4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4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4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4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4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4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4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4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4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4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4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4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4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4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4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4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4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4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4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4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4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4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4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4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4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4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4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4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4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4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4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4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4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4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4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4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4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4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4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4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4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4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4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4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4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4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4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4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4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4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4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4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4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4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4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4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4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4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4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4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4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4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4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4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4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4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4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4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4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4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4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4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4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4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4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4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4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4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4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4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4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4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4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4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4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4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4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4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4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4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4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4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4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4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4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4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4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4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4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4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4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4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4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4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4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4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4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4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4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4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4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4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4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4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4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4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4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4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4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4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4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4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4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4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4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4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4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4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4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4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4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4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4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4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4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4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4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4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4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4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4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4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4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4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4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4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4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4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4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4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4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4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4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4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4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4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4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4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4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4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4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4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4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4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4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4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4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4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4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4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4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4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4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4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4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4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4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4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4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4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4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4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4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4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4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4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4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4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4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4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4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4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4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4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4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4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4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4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4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4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4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4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4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4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4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4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4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4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4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4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4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4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4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4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4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4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4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4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4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4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4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4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4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4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4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4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4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4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4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4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4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4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4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4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4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4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4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4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4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4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4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4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4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4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4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4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4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4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4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4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4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4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4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4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4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4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4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4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4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4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4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4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4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4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4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4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4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4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4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4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4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4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4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4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4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4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4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4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4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4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4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4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4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4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4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4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4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4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4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4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4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4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4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4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4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4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4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4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4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4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4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4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4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4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4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4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4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4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4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4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4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4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4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4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4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4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4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4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4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4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4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4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4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4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4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4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4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4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4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4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4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4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4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4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4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4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4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4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4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4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4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4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4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4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4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4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4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4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4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4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4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4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4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4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4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4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4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4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4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4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4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4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4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4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4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4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4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4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4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4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4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4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4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4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4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4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4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4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4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4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4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4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4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4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4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4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4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4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4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4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4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4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4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4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4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4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4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4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4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4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4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4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4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4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4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4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4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4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4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4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4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4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4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4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4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4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4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4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4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4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4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4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4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4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4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4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4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4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4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4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4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4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4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4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4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4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4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4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4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4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4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4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4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4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4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4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4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4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4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4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4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4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4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4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4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4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4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4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4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4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4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4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4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4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4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4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4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4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4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4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4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4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4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4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4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4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4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4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4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4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4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4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4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4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4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4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4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4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4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4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4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4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4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4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4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4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4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4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4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4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4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4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4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4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4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4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4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4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4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4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4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4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4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4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4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4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4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4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4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4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4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4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4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4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4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4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4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4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4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4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4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4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4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4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4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4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4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4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4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4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4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4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4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4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4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4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4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4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4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4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4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4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4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4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4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4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4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4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4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4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4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4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4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4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4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4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4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4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4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4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4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4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4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4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4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4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4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4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4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4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4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4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4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4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4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4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4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4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4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4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4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4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4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4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4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4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4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4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4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4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4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4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4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4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4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4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4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4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4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4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4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4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4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4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4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4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4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4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4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4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4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4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4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4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4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4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4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4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4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4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4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4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4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4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4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4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4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4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4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4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4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4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4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4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4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4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4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4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4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4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4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4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4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4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4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4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4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4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4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4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4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4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4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4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4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4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4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4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4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4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4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4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4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4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4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4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4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4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4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4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4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4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4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4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4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4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4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4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4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4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4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4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4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4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4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4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4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4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4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4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4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4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4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4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4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4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4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4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4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4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4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4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4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4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4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4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4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4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4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4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4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4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4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4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4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4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4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4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4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4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4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4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4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4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4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4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4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4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4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4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4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4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4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4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4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4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4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4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4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4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4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4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4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4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4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4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4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4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4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4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4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4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4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4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4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4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4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4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4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4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4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4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4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4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4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4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4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4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4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4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4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4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4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4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4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4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4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4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4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4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4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4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4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4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4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4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4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4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4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4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4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4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4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4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4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4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4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4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4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4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4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4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4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4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4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4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4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4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4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4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4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4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4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4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4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4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4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4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4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4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4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4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4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4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4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4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4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4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4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4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4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4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4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4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4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4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4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4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4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4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4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4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4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4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4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4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4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4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4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4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4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4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4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4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4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4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4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4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4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4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4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4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4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4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4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4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4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4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4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4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4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4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4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4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4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4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4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4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4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4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4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4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4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4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4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4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4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4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4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4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4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4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4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4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4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4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4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4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4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4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4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4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4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4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4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4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4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4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4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4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4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4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4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4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4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4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4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4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4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4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4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4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4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4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4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4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4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4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4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4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4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4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4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4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4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4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4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4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4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4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4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4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4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4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4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4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4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4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4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4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4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4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4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4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4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4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4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4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4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4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4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4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4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4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4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4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4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4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4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4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4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4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4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4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4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4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4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4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4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4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4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4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4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4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4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4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4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4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4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4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4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4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4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4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4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4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4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4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4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4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4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4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4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4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4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4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4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4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4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4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4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4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4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4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4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4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4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4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4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4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4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4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4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4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4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4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4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4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4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4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4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4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4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4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4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4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4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4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4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4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4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4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4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4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4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4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4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4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4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4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4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4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4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4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4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4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4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4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4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4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4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4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4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4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4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4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4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4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4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4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4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4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4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4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4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4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4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4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4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4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4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4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4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4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4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4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4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4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4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4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4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4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4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4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4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4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4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4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4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4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4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4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4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4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4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4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4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4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4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4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4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4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4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4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4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4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4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4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4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4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4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4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4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4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4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4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4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4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4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4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4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4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4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4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4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4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4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4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4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4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4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4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4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4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4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4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4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4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4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4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4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4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4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4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4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4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4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4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4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4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4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4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4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4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4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4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4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4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4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4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4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4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4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4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4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4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4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4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4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4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4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4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4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4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4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4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4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4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4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4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4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4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4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4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4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4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4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4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4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4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4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4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4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4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4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4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4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4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4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4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4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4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4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4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4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4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4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4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4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4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4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4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4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4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4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4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4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4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4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4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4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4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4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4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4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4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4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4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4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4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4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4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4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4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4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4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4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4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4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4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4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4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4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4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4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4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4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4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4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4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4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4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4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4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4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4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4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4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4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4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4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4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4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4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4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4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4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4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4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4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4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4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4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4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4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4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4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4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4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4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4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4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4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4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4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4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4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4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4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4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4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4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4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4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4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4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4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4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4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4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4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4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4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4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4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4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4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4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4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4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4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4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4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4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4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4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4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4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4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4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4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4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4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4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4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4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4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4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4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4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4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4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4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4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4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4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4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4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4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4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4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4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4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4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4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4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4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4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4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4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4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4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4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4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4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4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4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4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4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4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4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4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4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4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4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4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4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4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4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4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4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4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4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4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4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4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4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4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4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4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4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4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4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4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4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4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4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4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4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4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4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4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4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4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4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4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4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4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4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4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4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4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4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4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4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4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4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4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4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4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4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4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4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4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4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4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4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4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4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4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4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4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4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4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4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4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4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4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4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4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4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4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4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4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4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4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4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4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4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4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4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4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4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4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4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4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4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4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4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4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4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4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4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4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4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4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4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4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4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4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4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4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4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4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4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4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4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4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4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4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4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4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4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4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4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4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4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4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4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4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4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4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4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4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4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4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4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4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4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4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4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4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4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4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4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4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4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4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4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4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4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4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4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4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4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4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4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4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4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4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4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4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4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4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4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4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4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4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4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4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4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4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4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4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4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4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4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4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4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4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4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4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4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4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4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4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4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4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4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4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4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4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4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4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4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4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4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4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4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4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4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4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4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4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4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4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4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4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4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4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4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4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4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4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4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4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4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4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4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4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4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4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4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4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4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4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4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4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4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4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4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4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4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4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4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4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4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4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4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4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4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4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4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4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4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4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4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4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4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4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4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4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4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4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4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4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4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4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4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4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4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4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4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4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4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4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4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4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4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4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4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4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4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4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4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4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4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4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4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4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4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4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4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4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4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4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4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4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4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4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4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4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4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4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4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4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4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4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4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4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4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4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4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4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4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4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4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4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4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4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4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4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4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4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4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4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4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4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4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4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4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4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4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4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4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4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4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4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4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4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4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4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4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4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4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4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4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4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4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4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4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4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4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4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4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4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4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4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4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4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4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4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4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4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4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4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4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4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4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4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4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4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4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4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4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4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4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4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4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4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4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4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4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4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4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4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4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4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4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4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4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4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4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4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4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4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4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4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4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4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4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4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4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4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4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4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4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4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4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4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4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4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4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4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4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4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4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4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4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4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4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4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4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4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4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4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4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4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4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4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4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4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4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4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4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4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4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4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4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4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4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4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4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4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4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4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4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4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4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4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4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4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4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4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4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4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4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4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4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4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4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4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4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 xr:uid="{00000000-0009-0000-0000-000002000000}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3</vt:i4>
      </vt:variant>
    </vt:vector>
  </HeadingPairs>
  <TitlesOfParts>
    <vt:vector size="9" baseType="lpstr">
      <vt:lpstr>Furniture_data_ex</vt:lpstr>
      <vt:lpstr>Furniture_data </vt:lpstr>
      <vt:lpstr>Order Furniture train</vt:lpstr>
      <vt:lpstr>Order Furniture test</vt:lpstr>
      <vt:lpstr>Furniture Label</vt:lpstr>
      <vt:lpstr>Orders</vt:lpstr>
      <vt:lpstr>'Furniture Label'!Area_de_extracao</vt:lpstr>
      <vt:lpstr>'Order Furniture test'!Area_de_extracao</vt:lpstr>
      <vt:lpstr>'Order Furniture train'!Area_de_extracao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Raiana</cp:lastModifiedBy>
  <dcterms:created xsi:type="dcterms:W3CDTF">2014-11-07T23:43:06Z</dcterms:created>
  <dcterms:modified xsi:type="dcterms:W3CDTF">2021-04-14T01:32:29Z</dcterms:modified>
</cp:coreProperties>
</file>