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40" customWidth="1" min="4" max="4"/>
  </cols>
  <sheetData>
    <row r="1">
      <c r="A1" t="inlineStr">
        <is>
          <t>Work</t>
        </is>
      </c>
      <c r="B1" t="inlineStr">
        <is>
          <t>Instance</t>
        </is>
      </c>
      <c r="C1" t="inlineStr">
        <is>
          <t>Title</t>
        </is>
      </c>
      <c r="D1" t="inlineStr">
        <is>
          <t>Cover</t>
        </is>
      </c>
    </row>
    <row r="2" ht="70" customHeight="1">
      <c r="A2" t="inlineStr">
        <is>
          <t>bdr:WA1NLM654</t>
        </is>
      </c>
      <c r="B2">
        <f>HYPERLINK("https://library.bdrc.io/show/bdr:MW1NLM654","bdr:MW1NLM654")</f>
        <v/>
      </c>
      <c r="C2" t="inlineStr">
        <is>
          <t>ཆོས་མངོན་པ་མཛོད་སོགས།</t>
        </is>
      </c>
      <c r="D2">
        <f>HYPERLINK("https://library.bdrc.io/show/bdr:W1NLM654",IMAGE("https://iiif.bdrc.io/bdr:I1NLM654_001::I1NLM654_0010003.jpg/full/150,/0/default.jpg"))</f>
        <v/>
      </c>
    </row>
    <row r="3" ht="70" customHeight="1">
      <c r="A3" t="inlineStr">
        <is>
          <t>bdr:WA1KG22379</t>
        </is>
      </c>
      <c r="B3">
        <f>HYPERLINK("https://library.bdrc.io/show/bdr:MW1KG22379","bdr:MW1KG22379")</f>
        <v/>
      </c>
      <c r="C3" t="inlineStr">
        <is>
          <t>གཞུང་ཆེན་བཀའ་པོད་ལྔའི་རྩ་བ།</t>
        </is>
      </c>
      <c r="D3">
        <f>HYPERLINK("https://library.bdrc.io/show/bdr:W1KG22379",IMAGE("https://iiif.bdrc.io/bdr:I1KG22400::I1KG224000003.jpg/full/150,/0/default.jpg"))</f>
        <v/>
      </c>
    </row>
    <row r="4">
      <c r="A4" t="inlineStr">
        <is>
          <t>bdr:WA2KG208134</t>
        </is>
      </c>
      <c r="B4">
        <f>HYPERLINK("https://library.bdrc.io/show/bdr:MW2KG208134","bdr:MW2KG208134")</f>
        <v/>
      </c>
      <c r="C4" t="inlineStr">
        <is>
          <t>ཆོས་མངོན་པ་མཛོད་ཀྱི་རྩ་བ་དང་རྣམ་བཤད་བློ་གསལ་བློའི་པདྨོ་ཁ་འབྱེད།</t>
        </is>
      </c>
      <c r="D4" t="inlineStr"/>
    </row>
    <row r="5" ht="70" customHeight="1">
      <c r="A5" t="inlineStr">
        <is>
          <t>bdr:WA8LS22431</t>
        </is>
      </c>
      <c r="B5">
        <f>HYPERLINK("https://library.bdrc.io/show/bdr:MW8LS22431","bdr:MW8LS22431")</f>
        <v/>
      </c>
      <c r="C5" t="inlineStr">
        <is>
          <t>མངོན་རྟོགས་རྒྱན། དབུ་མ་འཇུག་པ། མཛོད། དབུ་མ་རྒྱན། བྱང་ཆུབ་ལམ་སྒྲོན་དང་སུམ་ཅུ་པའི་རྩ་བ།</t>
        </is>
      </c>
      <c r="D5">
        <f>HYPERLINK("https://library.bdrc.io/show/bdr:W8LS22431",IMAGE("https://iiif.bdrc.io/bdr:I8LS22433::I8LS224330003.jpg/full/150,/0/default.jpg"))</f>
        <v/>
      </c>
    </row>
    <row r="6" ht="70" customHeight="1">
      <c r="A6" t="inlineStr">
        <is>
          <t>bdr:WA4CZ369270</t>
        </is>
      </c>
      <c r="B6">
        <f>HYPERLINK("https://library.bdrc.io/show/bdr:MW4CZ369270","bdr:MW4CZ369270")</f>
        <v/>
      </c>
      <c r="C6" t="inlineStr">
        <is>
          <t>མངོན་པ་མཛོད་ཀྱི་རང་འགྲེལ། ༼སྟོད་ཆ།༽ ༼སྨད་ཆ།༽</t>
        </is>
      </c>
      <c r="D6">
        <f>HYPERLINK("https://library.bdrc.io/show/bdr:W4CZ369270",IMAGE("https://iiif.bdrc.io/bdr:I4CZ369530::I4CZ3695300003.jpg/full/150,/0/default.jpg"))</f>
        <v/>
      </c>
    </row>
    <row r="7" ht="70" customHeight="1">
      <c r="A7" t="inlineStr">
        <is>
          <t>bdr:WA1KG8836</t>
        </is>
      </c>
      <c r="B7">
        <f>HYPERLINK("https://library.bdrc.io/show/bdr:MW1KG8836","bdr:MW1KG8836")</f>
        <v/>
      </c>
      <c r="C7" t="inlineStr">
        <is>
          <t>དབུས་དང་མཐའ་རྣམ་པར་འབྱེད་པའི་འགྲེལ་པ་སོགས་རྒྱ་གཞུང་གི་བསྟན་བཅོས་ཁག་ཅིག</t>
        </is>
      </c>
      <c r="D7">
        <f>HYPERLINK("https://library.bdrc.io/show/bdr:W1KG8836",IMAGE("https://iiif.bdrc.io/bdr:I1KG8877::I1KG88770003.jpg/full/150,/0/default.jpg"))</f>
        <v/>
      </c>
    </row>
    <row r="8" ht="70" customHeight="1">
      <c r="A8" t="inlineStr">
        <is>
          <t>bdr:WA2KG208151</t>
        </is>
      </c>
      <c r="B8">
        <f>HYPERLINK("https://library.bdrc.io/show/bdr:MW8LS66488","bdr:MW8LS66488")</f>
        <v/>
      </c>
      <c r="C8" t="inlineStr">
        <is>
          <t>ཆོས་མངོན་པའི་མཛོད་ཀྱི་བཤད་པ།</t>
        </is>
      </c>
      <c r="D8">
        <f>HYPERLINK("https://library.bdrc.io/show/bdr:W8LS66488",IMAGE("https://iiif.bdrc.io/bdr:I8LS66499::I8LS664990003.jpg/full/150,/0/default.jpg"))</f>
        <v/>
      </c>
    </row>
    <row r="9">
      <c r="A9" t="inlineStr">
        <is>
          <t>bdr:WA2KG208151</t>
        </is>
      </c>
      <c r="B9">
        <f>HYPERLINK("https://library.bdrc.io/show/bdr:MW2KG208151","bdr:MW2KG208151")</f>
        <v/>
      </c>
      <c r="C9" t="inlineStr">
        <is>
          <t>ཆོས་མངོན་པའི་མཛོད་ཀྱི་བཤད་པ།</t>
        </is>
      </c>
      <c r="D9" t="inlineStr"/>
    </row>
    <row r="10" ht="70" customHeight="1">
      <c r="A10" t="inlineStr">
        <is>
          <t>bdr:WA3CN5030</t>
        </is>
      </c>
      <c r="B10">
        <f>HYPERLINK("https://library.bdrc.io/show/bdr:MW3CN5030","bdr:MW3CN5030")</f>
        <v/>
      </c>
      <c r="C10" t="inlineStr">
        <is>
          <t>ཆོས་མངོན་པའི་མཛོད་ཀྱི་རྣམ་བཤད།</t>
        </is>
      </c>
      <c r="D10">
        <f>HYPERLINK("https://library.bdrc.io/show/bdr:W3CN5030",IMAGE("https://iiif.bdrc.io/bdr:I3CN5032::I3CN50320003.jpg/full/150,/0/default.jpg"))</f>
        <v/>
      </c>
    </row>
    <row r="11" ht="70" customHeight="1">
      <c r="A11" t="inlineStr">
        <is>
          <t>bdr:WA3CN20396</t>
        </is>
      </c>
      <c r="B11">
        <f>HYPERLINK("https://library.bdrc.io/show/bdr:MW3CN20396","bdr:MW3CN20396")</f>
        <v/>
      </c>
      <c r="C11" t="inlineStr">
        <is>
          <t>ཆོས་མངོན་མཛོད་ཀྱི་ཚིག་ལེའུར་བྱས་པ་སོགས།</t>
        </is>
      </c>
      <c r="D11">
        <f>HYPERLINK("https://library.bdrc.io/show/bdr:W3CN20396",IMAGE("https://iiif.bdrc.io/bdr:I3CN20398::I3CN203980003.jpg/full/150,/0/default.jpg"))</f>
        <v/>
      </c>
    </row>
    <row r="12" ht="70" customHeight="1">
      <c r="A12" t="inlineStr">
        <is>
          <t>bdr:WA8LS66487</t>
        </is>
      </c>
      <c r="B12">
        <f>HYPERLINK("https://library.bdrc.io/show/bdr:MW8LS66487","bdr:MW8LS66487")</f>
        <v/>
      </c>
      <c r="C12" t="inlineStr">
        <is>
          <t>ཆོས་མངོན་པའི་མཛོད་ཀྱི་འགྲེལ་པ་མངོན་པའི་རྒྱན།</t>
        </is>
      </c>
      <c r="D12">
        <f>HYPERLINK("https://library.bdrc.io/show/bdr:W8LS66487",IMAGE("https://iiif.bdrc.io/bdr:I8LS66495::I8LS664950003.jpg/full/150,/0/default.jpg"))</f>
        <v/>
      </c>
    </row>
    <row r="13" ht="70" customHeight="1">
      <c r="A13" t="inlineStr">
        <is>
          <t>bdr:WA2KG234627</t>
        </is>
      </c>
      <c r="B13">
        <f>HYPERLINK("https://library.bdrc.io/show/bdr:MW2KG234627","bdr:MW2KG234627")</f>
        <v/>
      </c>
      <c r="C13" t="inlineStr">
        <is>
          <t>ཚད་མ་རྣམ་འགྲེལ་དང་། མངོན་རྟོགས་རྒྱན། དབུ་མ་འཇུག་པ། མཛོད་རྩ་བ་བཅས།</t>
        </is>
      </c>
      <c r="D13">
        <f>HYPERLINK("https://library.bdrc.io/show/bdr:W2KG234627",IMAGE("https://iiif.bdrc.io/bdr:I2KG234751::I2KG2347510003.jpg/full/150,/0/default.jpg"))</f>
        <v/>
      </c>
    </row>
    <row r="14" ht="70" customHeight="1">
      <c r="A14" t="inlineStr">
        <is>
          <t>bdr:WA1NLM1140</t>
        </is>
      </c>
      <c r="B14">
        <f>HYPERLINK("https://library.bdrc.io/show/bdr:MW1NLM1140","bdr:MW1NLM1140")</f>
        <v/>
      </c>
      <c r="C14" t="inlineStr">
        <is>
          <t>ཕུང་པོ་ལྔའི་རབ་འབྱེད་སོགས།</t>
        </is>
      </c>
      <c r="D14">
        <f>HYPERLINK("https://library.bdrc.io/show/bdr:W1NLM1140",IMAGE("https://iiif.bdrc.io/bdr:I1NLM1140_001::I1NLM1140_0010003.jpg/full/150,/0/default.jpg"))</f>
        <v/>
      </c>
    </row>
    <row r="15">
      <c r="A15" t="inlineStr">
        <is>
          <t>bdr:WA0XL68864575E9FB</t>
        </is>
      </c>
      <c r="B15">
        <f>HYPERLINK("https://library.bdrc.io/show/bdr:MW3MS878_688645","bdr:MW3MS878_688645")</f>
        <v/>
      </c>
      <c r="C15" t="inlineStr">
        <is>
          <t>ཉི་ཤུ་བའི་ཚིག་ལེའུར་བྱས་པ།</t>
        </is>
      </c>
      <c r="D15" t="inlineStr"/>
    </row>
    <row r="16">
      <c r="A16" t="inlineStr">
        <is>
          <t>bdr:WA4CZ16813</t>
        </is>
      </c>
      <c r="B16">
        <f>HYPERLINK("https://library.bdrc.io/show/bdr:IE0GR0392","bdr:IE0GR0392")</f>
        <v/>
      </c>
      <c r="C16" t="inlineStr">
        <is>
          <t>Vasubandhu: Trimsikavijnaptikarika</t>
        </is>
      </c>
      <c r="D16" t="inlineStr"/>
    </row>
    <row r="17" ht="70" customHeight="1">
      <c r="A17" t="inlineStr">
        <is>
          <t>bdr:WA4CZ294915</t>
        </is>
      </c>
      <c r="B17">
        <f>HYPERLINK("https://library.bdrc.io/show/bdr:MW4CZ294915","bdr:MW4CZ294915")</f>
        <v/>
      </c>
      <c r="C17" t="inlineStr">
        <is>
          <t>མངོན་པ་མཛོད་ཀྱི་རང་འགྲེལ།</t>
        </is>
      </c>
      <c r="D17">
        <f>HYPERLINK("https://library.bdrc.io/show/bdr:W4CZ294915",IMAGE("https://iiif.bdrc.io/bdr:I4CZ307577::I4CZ3075770003.jpg/full/150,/0/default.jpg"))</f>
        <v/>
      </c>
    </row>
    <row r="18" ht="70" customHeight="1">
      <c r="A18" t="inlineStr">
        <is>
          <t>bdr:WA1CZ1014</t>
        </is>
      </c>
      <c r="B18">
        <f>HYPERLINK("https://library.bdrc.io/show/bdr:MW1CZ1014","bdr:MW1CZ1014")</f>
        <v/>
      </c>
      <c r="C18" t="inlineStr">
        <is>
          <t>ཚིགས་སུ་བཅད་པ་སུམ་བཅུ་པའི་ཚིག་ལེའུར་བྱས་པ།</t>
        </is>
      </c>
      <c r="D18">
        <f>HYPERLINK("https://library.bdrc.io/show/bdr:W1CZ1014",IMAGE("https://iiif.bdrc.io/bdr:I1CZ2149::I1CZ21490003.tif/full/150,/0/default.jpg"))</f>
        <v/>
      </c>
    </row>
    <row r="19" ht="70" customHeight="1">
      <c r="A19" t="inlineStr">
        <is>
          <t>bdr:WA4CZ355869</t>
        </is>
      </c>
      <c r="B19">
        <f>HYPERLINK("https://library.bdrc.io/show/bdr:MW4CZ355869","bdr:MW4CZ355869")</f>
        <v/>
      </c>
      <c r="C19" t="inlineStr">
        <is>
          <t>དབུ་མ་འཇུག་པ་དང་མཛོད་རྩ་བ།</t>
        </is>
      </c>
      <c r="D19">
        <f>HYPERLINK("https://library.bdrc.io/show/bdr:W4CZ355869",IMAGE("https://iiif.bdrc.io/bdr:I4CZ358290::I4CZ3582900003.jpg/full/150,/0/default.jpg"))</f>
        <v/>
      </c>
    </row>
    <row r="20" ht="70" customHeight="1">
      <c r="A20" t="inlineStr">
        <is>
          <t>bdr:WA3CN4973</t>
        </is>
      </c>
      <c r="B20">
        <f>HYPERLINK("https://library.bdrc.io/show/bdr:MW3CN4973","bdr:MW3CN4973")</f>
        <v/>
      </c>
      <c r="C20" t="inlineStr">
        <is>
          <t>ཆོས་མངོན་པ་མཛོད་ཀྱི་རྩ་བ།</t>
        </is>
      </c>
      <c r="D20">
        <f>HYPERLINK("https://library.bdrc.io/show/bdr:W3CN4973",IMAGE("https://iiif.bdrc.io/bdr:I3CN4975::I3CN49750003.jpg/full/150,/0/default.jpg"))</f>
        <v/>
      </c>
    </row>
    <row r="21" ht="70" customHeight="1">
      <c r="A21" t="inlineStr">
        <is>
          <t>bdr:WA3CN4973</t>
        </is>
      </c>
      <c r="B21">
        <f>HYPERLINK("https://library.bdrc.io/show/bdr:MW1NLM1792","bdr:MW1NLM1792")</f>
        <v/>
      </c>
      <c r="C21" t="inlineStr">
        <is>
          <t>ཆོས་མངོན་པ་མཛོད་ཀྱི་རྩ་བ།</t>
        </is>
      </c>
      <c r="D21">
        <f>HYPERLINK("https://library.bdrc.io/show/bdr:W1NLM1792",IMAGE("https://iiif.bdrc.io/bdr:I1NLM1792_001::I1NLM1792_0010003.jpg/full/150,/0/default.jpg"))</f>
        <v/>
      </c>
    </row>
    <row r="22" ht="70" customHeight="1">
      <c r="A22" t="inlineStr">
        <is>
          <t>bdr:WA1AC207</t>
        </is>
      </c>
      <c r="B22">
        <f>HYPERLINK("https://library.bdrc.io/show/bdr:MW1AC207","bdr:MW1AC207")</f>
        <v/>
      </c>
      <c r="C22" t="inlineStr">
        <is>
          <t>ཆོས་མངོན་པའི་མཛོད་ཀྱི་ཚིག་ལེའུར་བྱས་པ།</t>
        </is>
      </c>
      <c r="D22">
        <f>HYPERLINK("https://library.bdrc.io/show/bdr:W1AC207",IMAGE("https://iiif.bdrc.io/bdr:I2PD18887::I2PD188870003.jpg/full/150,/0/default.jpg"))</f>
        <v/>
      </c>
    </row>
    <row r="23" ht="70" customHeight="1">
      <c r="A23" t="inlineStr">
        <is>
          <t>bdr:WA1AC207</t>
        </is>
      </c>
      <c r="B23">
        <f>HYPERLINK("https://library.bdrc.io/show/bdr:MW1NLM3004","bdr:MW1NLM3004")</f>
        <v/>
      </c>
      <c r="C23" t="inlineStr">
        <is>
          <t>ཆོས་མངོན་པའི་མཛོད་ཀྱི་ཚིག་ལེའུར་བྱས་པ།</t>
        </is>
      </c>
      <c r="D23">
        <f>HYPERLINK("https://library.bdrc.io/show/bdr:W1NLM3004",IMAGE("https://iiif.bdrc.io/bdr:I1NLM3004_001::I1NLM3004_0010003.jpg/full/150,/0/default.jpg"))</f>
        <v/>
      </c>
    </row>
    <row r="24" ht="70" customHeight="1">
      <c r="A24" t="inlineStr">
        <is>
          <t>bdr:WA1AC207</t>
        </is>
      </c>
      <c r="B24">
        <f>HYPERLINK("https://library.bdrc.io/show/bdr:MW1NLM128","bdr:MW1NLM128")</f>
        <v/>
      </c>
      <c r="C24" t="inlineStr">
        <is>
          <t>ཆོས་མངོན་པའི་མཛོད་ཀྱི་ཚིག་ལེའུར་བྱས་པ།</t>
        </is>
      </c>
      <c r="D24">
        <f>HYPERLINK("https://library.bdrc.io/show/bdr:W1NLM128",IMAGE("https://iiif.bdrc.io/bdr:I1NLM128_001::I1NLM128_0010003.jpg/full/150,/0/default.jpg"))</f>
        <v/>
      </c>
    </row>
    <row r="25" ht="70" customHeight="1">
      <c r="A25" t="inlineStr">
        <is>
          <t>bdr:WA1AC207</t>
        </is>
      </c>
      <c r="B25">
        <f>HYPERLINK("https://library.bdrc.io/show/bdr:MW1NLM2660","bdr:MW1NLM2660")</f>
        <v/>
      </c>
      <c r="C25" t="inlineStr">
        <is>
          <t>ཆོས་མངོན་པའི་མཛོད་ཀྱི་ཚིག་ལེའུར་བྱས་པ།</t>
        </is>
      </c>
      <c r="D25">
        <f>HYPERLINK("https://library.bdrc.io/show/bdr:W1NLM2660",IMAGE("https://iiif.bdrc.io/bdr:I1NLM2660_001::I1NLM2660_0010003.jpg/full/150,/0/default.jpg"))</f>
        <v/>
      </c>
    </row>
    <row r="26">
      <c r="A26" t="inlineStr">
        <is>
          <t>bdr:WA1AC207</t>
        </is>
      </c>
      <c r="B26">
        <f>HYPERLINK("https://library.bdrc.io/show/bdr:MW0NGMCP42838","bdr:MW0NGMCP42838")</f>
        <v/>
      </c>
      <c r="C26" t="inlineStr">
        <is>
          <t>ཆོས་མངོན་པའི་མཛོད་ཀྱི་ཚིག་ལེའུར་བྱས་པ།</t>
        </is>
      </c>
      <c r="D26" t="inlineStr"/>
    </row>
    <row r="27">
      <c r="A27" t="inlineStr">
        <is>
          <t>bdr:WA1AC207</t>
        </is>
      </c>
      <c r="B27">
        <f>HYPERLINK("https://library.bdrc.io/show/bdr:MW0NGMCP48927","bdr:MW0NGMCP48927")</f>
        <v/>
      </c>
      <c r="C27" t="inlineStr">
        <is>
          <t>ཆོས་མངོན་པའི་མཛོད་ཀྱི་ཚིག་ལེའུར་བྱས་པ།</t>
        </is>
      </c>
      <c r="D27" t="inlineStr"/>
    </row>
    <row r="28">
      <c r="A28" t="inlineStr">
        <is>
          <t>bdr:WA1AC207</t>
        </is>
      </c>
      <c r="B28">
        <f>HYPERLINK("https://library.bdrc.io/show/bdr:MW0NGMCP52718","bdr:MW0NGMCP52718")</f>
        <v/>
      </c>
      <c r="C28" t="inlineStr">
        <is>
          <t>ཆོས་མངོན་པའི་མཛོད་ཀྱི་ཚིག་ལེའུར་བྱས་པ།</t>
        </is>
      </c>
      <c r="D28" t="inlineStr"/>
    </row>
    <row r="29" ht="70" customHeight="1">
      <c r="A29" t="inlineStr">
        <is>
          <t>bdr:WA1KG5342</t>
        </is>
      </c>
      <c r="B29">
        <f>HYPERLINK("https://library.bdrc.io/show/bdr:MW1KG5342","bdr:MW1KG5342")</f>
        <v/>
      </c>
      <c r="C29" t="inlineStr">
        <is>
          <t>མངོན་པ་མཛོད་ཀྱི་རྩ་འགྲེལ།</t>
        </is>
      </c>
      <c r="D29">
        <f>HYPERLINK("https://library.bdrc.io/show/bdr:W1KG5342",IMAGE("https://iiif.bdrc.io/bdr:I1KG5405::I1KG54050003.tif/full/150,/0/default.jpg"))</f>
        <v/>
      </c>
    </row>
    <row r="30" ht="70" customHeight="1">
      <c r="A30" t="inlineStr">
        <is>
          <t>bdr:WA1KG8769</t>
        </is>
      </c>
      <c r="B30">
        <f>HYPERLINK("https://library.bdrc.io/show/bdr:MW1KG8769","bdr:MW1KG8769")</f>
        <v/>
      </c>
      <c r="C30" t="inlineStr">
        <is>
          <t>དབུ་མ་འཇུག་པ་ལ་སོགས་པ་རྩ་བ་ཕྱོགས་བསྒྲིགས།</t>
        </is>
      </c>
      <c r="D30">
        <f>HYPERLINK("https://library.bdrc.io/show/bdr:W1KG8769",IMAGE("https://iiif.bdrc.io/bdr:I1KG11879::I1KG118790003.jpg/full/150,/0/default.jpg"))</f>
        <v/>
      </c>
    </row>
    <row r="31">
      <c r="A31" t="inlineStr">
        <is>
          <t>bdr:WA1NLM593</t>
        </is>
      </c>
      <c r="B31">
        <f>HYPERLINK("https://library.bdrc.io/show/bdr:MW8LS32611","bdr:MW8LS32611")</f>
        <v/>
      </c>
      <c r="C31" t="inlineStr">
        <is>
          <t>ཆོས་མངོན་པ་མཛོད།</t>
        </is>
      </c>
      <c r="D31" t="inlineStr"/>
    </row>
    <row r="32" ht="70" customHeight="1">
      <c r="A32" t="inlineStr">
        <is>
          <t>bdr:WA1NLM593</t>
        </is>
      </c>
      <c r="B32">
        <f>HYPERLINK("https://library.bdrc.io/show/bdr:MW1NLM593","bdr:MW1NLM593")</f>
        <v/>
      </c>
      <c r="C32" t="inlineStr">
        <is>
          <t>ཆོས་མངོན་པ་མཛོད།</t>
        </is>
      </c>
      <c r="D32">
        <f>HYPERLINK("https://library.bdrc.io/show/bdr:W1NLM593",IMAGE("https://iiif.bdrc.io/bdr:I1NLM593_001::I1NLM593_0010003.jpg/full/150,/0/default.jpg"))</f>
        <v/>
      </c>
    </row>
    <row r="33" ht="70" customHeight="1">
      <c r="A33" t="inlineStr">
        <is>
          <t>bdr:WA4CZ299877</t>
        </is>
      </c>
      <c r="B33">
        <f>HYPERLINK("https://library.bdrc.io/show/bdr:MW4CZ299877","bdr:MW4CZ299877")</f>
        <v/>
      </c>
      <c r="C33" t="inlineStr">
        <is>
          <t>ཆོས་དང་ཆོས་ཉིད་རྣམ་འབྱེད་དང་དེའི་འགྲེལ་པ།</t>
        </is>
      </c>
      <c r="D33">
        <f>HYPERLINK("https://library.bdrc.io/show/bdr:W4CZ299877",IMAGE("https://iiif.bdrc.io/bdr:I2KG216538::I2KG2165380003.jpg/full/150,/0/default.jpg"))</f>
        <v/>
      </c>
    </row>
    <row r="34" ht="70" customHeight="1">
      <c r="A34" t="inlineStr">
        <is>
          <t>bdr:WA4CZ299877</t>
        </is>
      </c>
      <c r="B34">
        <f>HYPERLINK("https://library.bdrc.io/show/bdr:MW4CZ299877","bdr:MW4CZ299877")</f>
        <v/>
      </c>
      <c r="C34" t="inlineStr">
        <is>
          <t>dharmadharamatavibhangakarika</t>
        </is>
      </c>
      <c r="D34">
        <f>HYPERLINK("https://library.bdrc.io/show/bdr:W4CZ299877",IMAGE("https://iiif.bdrc.io/bdr:I2KG216538::I2KG2165380003.jpg/full/150,/0/default.jpg"))</f>
        <v/>
      </c>
    </row>
    <row r="35" ht="70" customHeight="1">
      <c r="A35" t="inlineStr">
        <is>
          <t>bdr:WA1NLM2112</t>
        </is>
      </c>
      <c r="B35">
        <f>HYPERLINK("https://library.bdrc.io/show/bdr:MW1NLM2112","bdr:MW1NLM2112")</f>
        <v/>
      </c>
      <c r="C35" t="inlineStr">
        <is>
          <t>ཆོས་མངོན་པའི་མཛོད་སོགས།</t>
        </is>
      </c>
      <c r="D35">
        <f>HYPERLINK("https://library.bdrc.io/show/bdr:W1NLM2112",IMAGE("https://iiif.bdrc.io/bdr:I1NLM2112_001::I1NLM2112_0010003.jpg/full/150,/0/default.jpg"))</f>
        <v/>
      </c>
    </row>
    <row r="36" ht="70" customHeight="1">
      <c r="A36" t="inlineStr">
        <is>
          <t>bdr:WA1KG11694</t>
        </is>
      </c>
      <c r="B36">
        <f>HYPERLINK("https://library.bdrc.io/show/bdr:MW1KG11694","bdr:MW1KG11694")</f>
        <v/>
      </c>
      <c r="C36" t="inlineStr">
        <is>
          <t>ཆོས་མངོན་པ་མཛོད་ཀྱི་བཤད་པ།</t>
        </is>
      </c>
      <c r="D36">
        <f>HYPERLINK("https://library.bdrc.io/show/bdr:W1KG11694",IMAGE("https://iiif.bdrc.io/bdr:I1KG11697::I1KG116970003.tif/full/150,/0/default.jpg"))</f>
        <v/>
      </c>
    </row>
    <row r="37" ht="70" customHeight="1">
      <c r="A37" t="inlineStr">
        <is>
          <t>bdr:WA1KG11694</t>
        </is>
      </c>
      <c r="B37">
        <f>HYPERLINK("https://library.bdrc.io/show/bdr:MW3CN9080","bdr:MW3CN9080")</f>
        <v/>
      </c>
      <c r="C37" t="inlineStr">
        <is>
          <t>ཆོས་མངོན་པ་མཛོད་ཀྱི་བཤད་པ།</t>
        </is>
      </c>
      <c r="D37">
        <f>HYPERLINK("https://library.bdrc.io/show/bdr:W3CN9080",IMAGE("https://iiif.bdrc.io/bdr:I3CN9082::I3CN90820003.jpg/full/150,/0/default.jpg"))</f>
        <v/>
      </c>
    </row>
    <row r="38">
      <c r="A38" t="inlineStr">
        <is>
          <t>bdr:WA0XLF4B82EAF4C1B</t>
        </is>
      </c>
      <c r="B38">
        <f>HYPERLINK("https://library.bdrc.io/show/bdr:MW3CN3408_F4B82E","bdr:MW3CN3408_F4B82E")</f>
        <v/>
      </c>
      <c r="C38" t="inlineStr">
        <is>
          <t>དབུས་དང་མཐའ་རྣམ་པར་འབྱེད་པའི་འགྲེལ་པ།</t>
        </is>
      </c>
      <c r="D38" t="inlineStr"/>
    </row>
    <row r="39" ht="70" customHeight="1">
      <c r="A39" t="inlineStr">
        <is>
          <t>bdr:WA1AC27</t>
        </is>
      </c>
      <c r="B39">
        <f>HYPERLINK("https://library.bdrc.io/show/bdr:MW1AC27","bdr:MW1AC27")</f>
        <v/>
      </c>
      <c r="C39" t="inlineStr">
        <is>
          <t>ཆོས་མངོན་པ་མཛོད་ཀྱི་རང་འགྲེལ།  ༼སྟོན་ཆ༽ ༼སྨད་ཆ༽</t>
        </is>
      </c>
      <c r="D39">
        <f>HYPERLINK("https://library.bdrc.io/show/bdr:W1AC27",IMAGE("https://iiif.bdrc.io/bdr:I2PD18546::I2PD185460003.jpg/full/150,/0/default.jpg"))</f>
        <v/>
      </c>
    </row>
    <row r="40" ht="70" customHeight="1">
      <c r="A40" t="inlineStr">
        <is>
          <t>bdr:WA8LS17947</t>
        </is>
      </c>
      <c r="B40">
        <f>HYPERLINK("https://library.bdrc.io/show/bdr:MW8LS17947","bdr:MW8LS17947")</f>
        <v/>
      </c>
      <c r="C40" t="inlineStr">
        <is>
          <t>དབུ་མ་འཇུག་པ། མངོན་རྟོགས་རྒྱན། མཛོད། འདུལ་བ་དང་རྣམ་འགྲེལ་བཅས་ཀྱི་རྩ་བ།</t>
        </is>
      </c>
      <c r="D40">
        <f>HYPERLINK("https://library.bdrc.io/show/bdr:W8LS17947",IMAGE("https://iiif.bdrc.io/bdr:I8LS17955::I8LS179550003.jpg/full/150,/0/default.jpg"))</f>
        <v/>
      </c>
    </row>
    <row r="41">
      <c r="A41" t="inlineStr">
        <is>
          <t>bdr:WA2KG208149</t>
        </is>
      </c>
      <c r="B41">
        <f>HYPERLINK("https://library.bdrc.io/show/bdr:MW2KG208149","bdr:MW2KG208149")</f>
        <v/>
      </c>
      <c r="C41" t="inlineStr">
        <is>
          <t>མདོ་སྡེ་རྒྱན་གྱི་བཤད་པ།</t>
        </is>
      </c>
      <c r="D41" t="inlineStr"/>
    </row>
    <row r="42">
      <c r="A42" t="inlineStr">
        <is>
          <t>bdr:WA2KG208149</t>
        </is>
      </c>
      <c r="B42">
        <f>HYPERLINK("https://library.bdrc.io/show/bdr:MW3CN3408_2E71CE","bdr:MW3CN3408_2E71CE")</f>
        <v/>
      </c>
      <c r="C42" t="inlineStr">
        <is>
          <t>མདོ་སྡེ་རྒྱན་གྱི་བཤད་པ།</t>
        </is>
      </c>
      <c r="D42" t="inlineStr"/>
    </row>
    <row r="43" ht="70" customHeight="1">
      <c r="A43" t="inlineStr">
        <is>
          <t>bdr:WA8LS67997</t>
        </is>
      </c>
      <c r="B43">
        <f>HYPERLINK("https://library.bdrc.io/show/bdr:MW8LS67997","bdr:MW8LS67997")</f>
        <v/>
      </c>
      <c r="C43" t="inlineStr">
        <is>
          <t>གཞུང་པོ་ཏི་ལྔའི་རྩ་བ།</t>
        </is>
      </c>
      <c r="D43">
        <f>HYPERLINK("https://library.bdrc.io/show/bdr:W8LS67997",IMAGE("https://iiif.bdrc.io/bdr:I8LS67999::I8LS679990003.jpg/full/150,/0/default.jpg"))</f>
        <v/>
      </c>
    </row>
    <row r="44" ht="70" customHeight="1">
      <c r="A44" t="inlineStr">
        <is>
          <t>bdr:WA2KG232489</t>
        </is>
      </c>
      <c r="B44">
        <f>HYPERLINK("https://library.bdrc.io/show/bdr:MW2KG232489","bdr:MW2KG232489")</f>
        <v/>
      </c>
      <c r="C44" t="inlineStr">
        <is>
          <t>རྣམ་འགྲེལ་རྩ་བ་དང་། མངོན་རྟོགས་རྒྱན། དབུ་མ་འཇུག་པ། མཛོད་རྩ་བ་བཅས་རྩ་བ་བཞི།</t>
        </is>
      </c>
      <c r="D44">
        <f>HYPERLINK("https://library.bdrc.io/show/bdr:W2KG232489",IMAGE("https://iiif.bdrc.io/bdr:I2KG234781::I2KG2347810003.jpg/full/150,/0/default.jpg"))</f>
        <v/>
      </c>
    </row>
    <row r="45">
      <c r="A45" t="inlineStr">
        <is>
          <t>bdr:WA4CZ16814</t>
        </is>
      </c>
      <c r="B45">
        <f>HYPERLINK("https://library.bdrc.io/show/bdr:IE0GR0391","bdr:IE0GR0391")</f>
        <v/>
      </c>
      <c r="C45" t="inlineStr">
        <is>
          <t>Vasubandhu: Pancaskandhaprakarana</t>
        </is>
      </c>
      <c r="D45" t="inlineStr"/>
    </row>
    <row r="46">
      <c r="A46" t="inlineStr">
        <is>
          <t>bdr:WA0XLB9AB14D2BD31</t>
        </is>
      </c>
      <c r="B46">
        <f>HYPERLINK("https://library.bdrc.io/show/bdr:MW3MS878_B9AB14","bdr:MW3MS878_B9AB14")</f>
        <v/>
      </c>
      <c r="C46" t="inlineStr">
        <is>
          <t>སུམ་ཅུ་པའི་ཚིག་ལེའུ་བྱས་པ།</t>
        </is>
      </c>
      <c r="D46" t="inlineStr"/>
    </row>
    <row r="47" ht="70" customHeight="1">
      <c r="A47" t="inlineStr">
        <is>
          <t>bdr:WA4CZ369480</t>
        </is>
      </c>
      <c r="B47">
        <f>HYPERLINK("https://library.bdrc.io/show/bdr:MW2KG232488","bdr:MW2KG232488")</f>
        <v/>
      </c>
      <c r="C47" t="inlineStr">
        <is>
          <t>མངོན་རྟོགས་རྒྱན་དང་དབུ་མ་འཇུག་པ་མཛོད་རྩ་བ་བཅས།</t>
        </is>
      </c>
      <c r="D47">
        <f>HYPERLINK("https://library.bdrc.io/show/bdr:W2KG232488",IMAGE("https://iiif.bdrc.io/bdr:I2KG234779::I2KG2347790003.jpg/full/150,/0/default.jpg"))</f>
        <v/>
      </c>
    </row>
    <row r="48" ht="70" customHeight="1">
      <c r="A48" t="inlineStr">
        <is>
          <t>bdr:WA4CZ369480</t>
        </is>
      </c>
      <c r="B48">
        <f>HYPERLINK("https://library.bdrc.io/show/bdr:MW2KG232490","bdr:MW2KG232490")</f>
        <v/>
      </c>
      <c r="C48" t="inlineStr">
        <is>
          <t>མངོན་རྟོགས་རྒྱན་དང་། དབུ་མ་འཇུག་པ། མཛོད་རྩ་བ་བཅས།</t>
        </is>
      </c>
      <c r="D48">
        <f>HYPERLINK("https://library.bdrc.io/show/bdr:W2KG232490",IMAGE("https://iiif.bdrc.io/bdr:I2KG234783::I2KG2347830003.jpg/full/150,/0/default.jpg"))</f>
        <v/>
      </c>
    </row>
    <row r="49" ht="70" customHeight="1">
      <c r="A49" t="inlineStr">
        <is>
          <t>bdr:WA4CZ369480</t>
        </is>
      </c>
      <c r="B49">
        <f>HYPERLINK("https://library.bdrc.io/show/bdr:MW4CZ369480","bdr:MW4CZ369480")</f>
        <v/>
      </c>
      <c r="C49" t="inlineStr">
        <is>
          <t>མངོན་རྟོགས་རྒྱན་དང་། དབུ་མ་འཇུག་པ། མཛོད་རྩ་བ་བཅས།</t>
        </is>
      </c>
      <c r="D49">
        <f>HYPERLINK("https://library.bdrc.io/show/bdr:W4CZ369480",IMAGE("https://iiif.bdrc.io/bdr:I4CZ370603::I4CZ3706030003.jpg/full/150,/0/default.jpg"))</f>
        <v/>
      </c>
    </row>
    <row r="50" ht="70" customHeight="1">
      <c r="A50" t="inlineStr">
        <is>
          <t>bdr:WA1NLM496</t>
        </is>
      </c>
      <c r="B50">
        <f>HYPERLINK("https://library.bdrc.io/show/bdr:MW1NLM496","bdr:MW1NLM496")</f>
        <v/>
      </c>
      <c r="C50" t="inlineStr">
        <is>
          <t>ཆོས་མངོན་མཛོད་ཀྱི་ཚིག་ལེའུར་བྱས་པའི་འགྲེལ་པ་མངོན་པའི་རྒྱན་ཅེས་བྱ་བ་ལས་དུམ་བུ་དང་པོ།</t>
        </is>
      </c>
      <c r="D50">
        <f>HYPERLINK("https://library.bdrc.io/show/bdr:W1NLM496",IMAGE("https://iiif.bdrc.io/bdr:I1NLM496_001::I1NLM496_0010003.jpg/full/150,/0/default.jpg"))</f>
        <v/>
      </c>
    </row>
    <row r="51" ht="70" customHeight="1">
      <c r="A51" t="inlineStr">
        <is>
          <t>bdr:WA8LS66287</t>
        </is>
      </c>
      <c r="B51">
        <f>HYPERLINK("https://library.bdrc.io/show/bdr:MW8LS66287","bdr:MW8LS66287")</f>
        <v/>
      </c>
      <c r="C51" t="inlineStr">
        <is>
          <t>མངོན་རྟོགས་རྒྱན། དབུ་མ་འཇུག་པ། མཛོད་རྩ་བ། ཀུན་གཞིའི་རྩ་བ་བཅས་ཕྱོགས་བསྡེབས།</t>
        </is>
      </c>
      <c r="D51">
        <f>HYPERLINK("https://library.bdrc.io/show/bdr:W8LS66287",IMAGE("https://iiif.bdrc.io/bdr:I8LS66289::I8LS662890003.jpg/full/150,/0/default.jpg"))</f>
        <v/>
      </c>
    </row>
    <row r="52" ht="70" customHeight="1">
      <c r="A52" t="inlineStr">
        <is>
          <t>bdr:WA3CN3385</t>
        </is>
      </c>
      <c r="B52">
        <f>HYPERLINK("https://library.bdrc.io/show/bdr:MW3CN3385","bdr:MW3CN3385")</f>
        <v/>
      </c>
      <c r="C52" t="inlineStr">
        <is>
          <t>མངོན་པ་མཛོད་རྩ་འགྲེལ།</t>
        </is>
      </c>
      <c r="D52">
        <f>HYPERLINK("https://library.bdrc.io/show/bdr:W3CN3385",IMAGE("https://iiif.bdrc.io/bdr:I3CN3471::I3CN34710003.jpg/full/150,/0/default.jpg"))</f>
        <v/>
      </c>
    </row>
    <row r="53" ht="70" customHeight="1">
      <c r="A53" t="inlineStr">
        <is>
          <t>bdr:WA8LS22887</t>
        </is>
      </c>
      <c r="B53">
        <f>HYPERLINK("https://library.bdrc.io/show/bdr:MW8LS22887","bdr:MW8LS22887")</f>
        <v/>
      </c>
      <c r="C53" t="inlineStr">
        <is>
          <t>མངོན་རྟོགས་རྒྱན་དང་། དབུ་མ་འཇུག་པ། མཛོད་རྩ་བ།</t>
        </is>
      </c>
      <c r="D53">
        <f>HYPERLINK("https://library.bdrc.io/show/bdr:W8LS22887",IMAGE("https://iiif.bdrc.io/bdr:I8LS22889::I8LS228890003.jpg/full/150,/0/default.jpg"))</f>
        <v/>
      </c>
    </row>
    <row r="54" ht="70" customHeight="1">
      <c r="A54" t="inlineStr">
        <is>
          <t>bdr:WA1KG5817</t>
        </is>
      </c>
      <c r="B54">
        <f>HYPERLINK("https://library.bdrc.io/show/bdr:MW1KG5817","bdr:MW1KG5817")</f>
        <v/>
      </c>
      <c r="C54" t="inlineStr">
        <is>
          <t>དབུས་མཐའ་རྣམ་འབྱེད་དང་ཆོས་ཉིད་རྣམ་འབྱེད་གཉིས་ཀྱི་འགྲེལ་པ།</t>
        </is>
      </c>
      <c r="D54">
        <f>HYPERLINK("https://library.bdrc.io/show/bdr:W1KG5817",IMAGE("https://iiif.bdrc.io/bdr:I1KG5839::I1KG58390003.tif/full/150,/0/default.jpg"))</f>
        <v/>
      </c>
    </row>
    <row r="55">
      <c r="A55" t="inlineStr">
        <is>
          <t>bdr:WA19720</t>
        </is>
      </c>
      <c r="B55">
        <f>HYPERLINK("https://library.bdrc.io/show/bdr:IE0GR0388","bdr:IE0GR0388")</f>
        <v/>
      </c>
      <c r="C55" t="inlineStr">
        <is>
          <t>Vasubandhu: Abhidharmakosa (Karikas)</t>
        </is>
      </c>
      <c r="D55" t="inlineStr"/>
    </row>
    <row r="56" ht="70" customHeight="1">
      <c r="A56" t="inlineStr">
        <is>
          <t>bdr:WA1KG5987</t>
        </is>
      </c>
      <c r="B56">
        <f>HYPERLINK("https://library.bdrc.io/show/bdr:MW8LS18964","bdr:MW8LS18964")</f>
        <v/>
      </c>
      <c r="C56" t="inlineStr">
        <is>
          <t>ཡུམ་གསུམ་གནོད་འཇོམས།</t>
        </is>
      </c>
      <c r="D56">
        <f>HYPERLINK("https://library.bdrc.io/show/bdr:W8LS18964",IMAGE("https://iiif.bdrc.io/bdr:I8LS18966::I8LS189660003.jpg/full/150,/0/default.jpg"))</f>
        <v/>
      </c>
    </row>
    <row r="57" ht="70" customHeight="1">
      <c r="A57" t="inlineStr">
        <is>
          <t>bdr:WA1KG5987</t>
        </is>
      </c>
      <c r="B57">
        <f>HYPERLINK("https://library.bdrc.io/show/bdr:MW1KG5987","bdr:MW1KG5987")</f>
        <v/>
      </c>
      <c r="C57" t="inlineStr">
        <is>
          <t>ཡུམ་གསུམ་གནོད་འཇོམས།</t>
        </is>
      </c>
      <c r="D57">
        <f>HYPERLINK("https://library.bdrc.io/show/bdr:W1KG5987",IMAGE("https://iiif.bdrc.io/bdr:I1KG6004::I1KG60040003.jpg/full/150,/0/default.jpg"))</f>
        <v/>
      </c>
    </row>
    <row r="58" ht="70" customHeight="1">
      <c r="A58" t="inlineStr">
        <is>
          <t>bdr:WA1KG5987</t>
        </is>
      </c>
      <c r="B58">
        <f>HYPERLINK("https://library.bdrc.io/show/bdr:MW1KG5987","bdr:MW1KG5987")</f>
        <v/>
      </c>
      <c r="C58" t="inlineStr">
        <is>
          <t>般若三部释难</t>
        </is>
      </c>
      <c r="D58">
        <f>HYPERLINK("https://library.bdrc.io/show/bdr:W1KG5987",IMAGE("https://iiif.bdrc.io/bdr:I1KG6004::I1KG60040003.jpg/full/150,/0/default.jpg"))</f>
        <v/>
      </c>
    </row>
    <row r="59" ht="70" customHeight="1">
      <c r="A59" t="inlineStr">
        <is>
          <t>bdr:WA2KG234648</t>
        </is>
      </c>
      <c r="B59">
        <f>HYPERLINK("https://library.bdrc.io/show/bdr:MW2KG234648","bdr:MW2KG234648")</f>
        <v/>
      </c>
      <c r="C59" t="inlineStr">
        <is>
          <t>ཐེག་པ་ཆེན་པོའི་མདོ་སྡེའི་རྒྱན་རྩ་འགྲེལ།</t>
        </is>
      </c>
      <c r="D59">
        <f>HYPERLINK("https://library.bdrc.io/show/bdr:W2KG234648",IMAGE("https://iiif.bdrc.io/bdr:I2KG234799::I2KG2347990003.jpg/full/150,/0/default.jpg"))</f>
        <v/>
      </c>
    </row>
    <row r="60" ht="70" customHeight="1">
      <c r="A60" t="inlineStr">
        <is>
          <t>bdr:WA1NLM1180</t>
        </is>
      </c>
      <c r="B60">
        <f>HYPERLINK("https://library.bdrc.io/show/bdr:MW1NLM1180","bdr:MW1NLM1180")</f>
        <v/>
      </c>
      <c r="C60" t="inlineStr">
        <is>
          <t>ཆོས་མངོན་པའི་མཛོད་འགྲེལ་ལས་གནས་དང་པོ་ཁམས་བསྟན་པ་སོགས།</t>
        </is>
      </c>
      <c r="D60">
        <f>HYPERLINK("https://library.bdrc.io/show/bdr:W1NLM1180",IMAGE("https://iiif.bdrc.io/bdr:I1NLM1180_001::I1NLM1180_0010003.jpg/full/150,/0/default.jpg"))</f>
        <v/>
      </c>
    </row>
    <row r="61" ht="70" customHeight="1">
      <c r="A61" t="inlineStr">
        <is>
          <t>bdr:WA1NLM1618</t>
        </is>
      </c>
      <c r="B61">
        <f>HYPERLINK("https://library.bdrc.io/show/bdr:MW1NLM1618","bdr:MW1NLM1618")</f>
        <v/>
      </c>
      <c r="C61" t="inlineStr">
        <is>
          <t>མངོན་པ་མཛོད།</t>
        </is>
      </c>
      <c r="D61">
        <f>HYPERLINK("https://library.bdrc.io/show/bdr:W1NLM1618",IMAGE("https://iiif.bdrc.io/bdr:I1NLM1618_001::I1NLM1618_0010003.jpg/full/150,/0/default.jpg"))</f>
        <v/>
      </c>
    </row>
    <row r="62">
      <c r="A62" t="inlineStr">
        <is>
          <t>bdr:WA1NLM1618</t>
        </is>
      </c>
      <c r="B62">
        <f>HYPERLINK("https://library.bdrc.io/show/bdr:MW0NGMCP48013","bdr:MW0NGMCP48013")</f>
        <v/>
      </c>
      <c r="C62" t="inlineStr">
        <is>
          <t>ཆོས་མངོན་པའི་མཛོད་ཀྱི་ཚིག་ལེའུར་བྱས་པ།</t>
        </is>
      </c>
      <c r="D62" t="inlineStr"/>
    </row>
    <row r="63">
      <c r="A63" t="inlineStr">
        <is>
          <t>bdr:WA1NLM1618</t>
        </is>
      </c>
      <c r="B63">
        <f>HYPERLINK("https://library.bdrc.io/show/bdr:MW0NGMCP53493","bdr:MW0NGMCP53493")</f>
        <v/>
      </c>
      <c r="C63" t="inlineStr">
        <is>
          <t>ཆོས་མངོན་པའི་མཛོད་ཀྱི་ཚིག་ལེའུར་བྱས་པ།</t>
        </is>
      </c>
      <c r="D63" t="inlineStr"/>
    </row>
    <row r="64">
      <c r="A64" t="inlineStr">
        <is>
          <t>bdr:WA1NLM1618</t>
        </is>
      </c>
      <c r="B64">
        <f>HYPERLINK("https://library.bdrc.io/show/bdr:MW0NGMCP58251","bdr:MW0NGMCP58251")</f>
        <v/>
      </c>
      <c r="C64" t="inlineStr">
        <is>
          <t>ཆོས་མངོན་པའི་མཛོད་ཀྱི་ཚིག་ལེའུར་བྱས་པ།</t>
        </is>
      </c>
      <c r="D64" t="inlineStr"/>
    </row>
    <row r="65" ht="70" customHeight="1">
      <c r="A65" t="inlineStr">
        <is>
          <t>bdr:WA3CN8191</t>
        </is>
      </c>
      <c r="B65">
        <f>HYPERLINK("https://library.bdrc.io/show/bdr:MW3CN8191","bdr:MW3CN8191")</f>
        <v/>
      </c>
      <c r="C65" t="inlineStr">
        <is>
          <t>མངོན་པ་མཛོད་རྩ་འགྲེལ།</t>
        </is>
      </c>
      <c r="D65">
        <f>HYPERLINK("https://library.bdrc.io/show/bdr:W3CN8191",IMAGE("https://iiif.bdrc.io/bdr:I3CN8193::I3CN81930003.jpg/full/150,/0/default.jpg"))</f>
        <v/>
      </c>
    </row>
    <row r="66">
      <c r="A66" t="inlineStr">
        <is>
          <t>bdr:WA0RT0037</t>
        </is>
      </c>
      <c r="B66">
        <f>HYPERLINK("https://library.bdrc.io/show/bdr:MW1KG13126_2037","bdr:MW1KG13126_2037")</f>
        <v/>
      </c>
      <c r="C66" t="inlineStr">
        <is>
          <t>དཀོན་མཆོག་གསུམ་གྱི་བསྟོད་པ།</t>
        </is>
      </c>
      <c r="D66" t="inlineStr"/>
    </row>
    <row r="67">
      <c r="A67" t="inlineStr">
        <is>
          <t>bdr:WA0RT0037</t>
        </is>
      </c>
      <c r="B67">
        <f>HYPERLINK("https://library.bdrc.io/show/bdr:MW23703_1146","bdr:MW23703_1146")</f>
        <v/>
      </c>
      <c r="C67" t="inlineStr">
        <is>
          <t>དཀོན་མཆོག་གསུམ་གྱི་བསྟོད་པ།</t>
        </is>
      </c>
      <c r="D67" t="inlineStr"/>
    </row>
    <row r="68">
      <c r="A68" t="inlineStr">
        <is>
          <t>bdr:WA0RT0037</t>
        </is>
      </c>
      <c r="B68">
        <f>HYPERLINK("https://library.bdrc.io/show/bdr:MW23702_0037","bdr:MW23702_0037")</f>
        <v/>
      </c>
      <c r="C68" t="inlineStr">
        <is>
          <t>དཀོན་མཆོག་གསུམ་གྱི་བསྟོད་པ།</t>
        </is>
      </c>
      <c r="D68" t="inlineStr"/>
    </row>
    <row r="69">
      <c r="A69" t="inlineStr">
        <is>
          <t>bdr:WA0RT0037</t>
        </is>
      </c>
      <c r="B69">
        <f>HYPERLINK("https://library.bdrc.io/show/bdr:MW22704_0826","bdr:MW22704_0826")</f>
        <v/>
      </c>
      <c r="C69" t="inlineStr">
        <is>
          <t>དཀོན་མཆོག་གསུམ་གྱི་བསྟོད་པ།</t>
        </is>
      </c>
      <c r="D69" t="inlineStr"/>
    </row>
    <row r="70">
      <c r="A70" t="inlineStr">
        <is>
          <t>bdr:WA0RT0037</t>
        </is>
      </c>
      <c r="B70">
        <f>HYPERLINK("https://library.bdrc.io/show/bdr:MW2KG5015_0826","bdr:MW2KG5015_0826")</f>
        <v/>
      </c>
      <c r="C70" t="inlineStr">
        <is>
          <t>དཀོན་མཆོག་གསུམ་གྱི་བསྟོད་པ།</t>
        </is>
      </c>
      <c r="D70" t="inlineStr"/>
    </row>
    <row r="71">
      <c r="A71" t="inlineStr">
        <is>
          <t>bdr:WA0RT0037</t>
        </is>
      </c>
      <c r="B71">
        <f>HYPERLINK("https://library.bdrc.io/show/bdr:MW1PD95844_0038","bdr:MW1PD95844_0038")</f>
        <v/>
      </c>
      <c r="C71" t="inlineStr">
        <is>
          <t>དཀོན་མཆོག་གསུམ་གྱི་བསྟོད་པ།</t>
        </is>
      </c>
      <c r="D71" t="inlineStr"/>
    </row>
    <row r="72">
      <c r="A72" t="inlineStr">
        <is>
          <t>bdr:WA0RT1517</t>
        </is>
      </c>
      <c r="B72">
        <f>HYPERLINK("https://library.bdrc.io/show/bdr:MW23702_1523","bdr:MW23702_1523")</f>
        <v/>
      </c>
      <c r="C72" t="inlineStr">
        <is>
          <t>འཕགས་པ་སྒོ་དྲུག་པའི་གཟུངས་ཀྱི་རྣམ་པར་བཤད་པ།</t>
        </is>
      </c>
      <c r="D72" t="inlineStr"/>
    </row>
    <row r="73">
      <c r="A73" t="inlineStr">
        <is>
          <t>bdr:WA0RT1517</t>
        </is>
      </c>
      <c r="B73">
        <f>HYPERLINK("https://library.bdrc.io/show/bdr:MW23702_3492","bdr:MW23702_3492")</f>
        <v/>
      </c>
      <c r="C73" t="inlineStr">
        <is>
          <t>འཕགས་པ་སྒོ་དྲུག་པའི་གཟུངས་ཀྱི་རྣམ་པར་བཤད་པ།</t>
        </is>
      </c>
      <c r="D73" t="inlineStr"/>
    </row>
    <row r="74">
      <c r="A74" t="inlineStr">
        <is>
          <t>bdr:WA0RT1517</t>
        </is>
      </c>
      <c r="B74">
        <f>HYPERLINK("https://library.bdrc.io/show/bdr:MW2KG5015_2315","bdr:MW2KG5015_2315")</f>
        <v/>
      </c>
      <c r="C74" t="inlineStr">
        <is>
          <t>འཕགས་པ་སྒོ་དྲུག་པའི་གཟུངས་ཀྱི་རྣམ་པར་བཤད་པ།</t>
        </is>
      </c>
      <c r="D74" t="inlineStr"/>
    </row>
    <row r="75">
      <c r="A75" t="inlineStr">
        <is>
          <t>bdr:WA0RT1517</t>
        </is>
      </c>
      <c r="B75">
        <f>HYPERLINK("https://library.bdrc.io/show/bdr:MW23703_2694","bdr:MW23703_2694")</f>
        <v/>
      </c>
      <c r="C75" t="inlineStr">
        <is>
          <t>འཕགས་པ་སྒོ་དྲུག་པའི་གཟུངས་ཀྱི་རྣམ་པར་བཤད་པ།</t>
        </is>
      </c>
      <c r="D75" t="inlineStr"/>
    </row>
    <row r="76">
      <c r="A76" t="inlineStr">
        <is>
          <t>bdr:WA0RT1517</t>
        </is>
      </c>
      <c r="B76">
        <f>HYPERLINK("https://library.bdrc.io/show/bdr:MW1KG13126_3518","bdr:MW1KG13126_3518")</f>
        <v/>
      </c>
      <c r="C76" t="inlineStr">
        <is>
          <t>འཕགས་པ་སྒོ་དྲུག་པའི་གཟུངས་ཀྱི་རྣམ་པར་བཤད་པ།</t>
        </is>
      </c>
      <c r="D76" t="inlineStr"/>
    </row>
    <row r="77">
      <c r="A77" t="inlineStr">
        <is>
          <t>bdr:WA0RT1517</t>
        </is>
      </c>
      <c r="B77">
        <f>HYPERLINK("https://library.bdrc.io/show/bdr:MW22704_2315","bdr:MW22704_2315")</f>
        <v/>
      </c>
      <c r="C77" t="inlineStr">
        <is>
          <t>འཕགས་པ་སྒོ་དྲུག་པའི་གཟུངས་ཀྱི་རྣམ་པར་བཤད་པ།</t>
        </is>
      </c>
      <c r="D77" t="inlineStr"/>
    </row>
    <row r="78">
      <c r="A78" t="inlineStr">
        <is>
          <t>bdr:WA0RT1517</t>
        </is>
      </c>
      <c r="B78">
        <f>HYPERLINK("https://library.bdrc.io/show/bdr:MW1PD95844_1602","bdr:MW1PD95844_1602")</f>
        <v/>
      </c>
      <c r="C78" t="inlineStr">
        <is>
          <t>འཕགས་པ་སྒོ་དྲུག་པའི་གཟུངས་ཀྱི་རྣམ་པར་བཤད་པ།</t>
        </is>
      </c>
      <c r="D78" t="inlineStr"/>
    </row>
    <row r="79">
      <c r="A79" t="inlineStr">
        <is>
          <t>bdr:WA0RT3161</t>
        </is>
      </c>
      <c r="B79">
        <f>HYPERLINK("https://library.bdrc.io/show/bdr:MW23703_3816","bdr:MW23703_3816")</f>
        <v/>
      </c>
      <c r="C79" t="inlineStr">
        <is>
          <t>བཅོམ་ལྡན་འདས་མ་ཤེས་རབ་ཀྱི་ཕ་རོལ་ཏུ་ཕྱིན་པ་རྡོ་རྗེ་གཅོད་པའི་དོན་བདུན་གྱི་རྒྱ་ཆེར་འགྲེལ་པ།</t>
        </is>
      </c>
      <c r="D79" t="inlineStr"/>
    </row>
    <row r="80">
      <c r="A80" t="inlineStr">
        <is>
          <t>bdr:WA0RT3161</t>
        </is>
      </c>
      <c r="B80">
        <f>HYPERLINK("https://library.bdrc.io/show/bdr:MW1PD95844_3042","bdr:MW1PD95844_3042")</f>
        <v/>
      </c>
      <c r="C80" t="inlineStr">
        <is>
          <t>འཕགས་པ་བཅོམ་ལྡན་འདས་མ་ཤེས་རབ་ཀྱི་ཕ་རོལ་ཏུ་ཕྱིན་པ་རྡོ་རྗེ་གཅོད་པའི་དོན་བདུན་གྱི་རྒྱ་ཆེར་འགྲེལ་པ།</t>
        </is>
      </c>
      <c r="D80" t="inlineStr"/>
    </row>
    <row r="81">
      <c r="A81" t="inlineStr">
        <is>
          <t>bdr:WA0RT3327</t>
        </is>
      </c>
      <c r="B81">
        <f>HYPERLINK("https://library.bdrc.io/show/bdr:MW23702_3490","bdr:MW23702_3490")</f>
        <v/>
      </c>
      <c r="C81" t="inlineStr">
        <is>
          <t>སངས་རྒྱས་རྗེས་སུ་དྲན་པའི་རྒྱ་ཆེར་འགྲེལ་པ།</t>
        </is>
      </c>
      <c r="D81" t="inlineStr"/>
    </row>
    <row r="82">
      <c r="A82" t="inlineStr">
        <is>
          <t>bdr:WA0RT3327</t>
        </is>
      </c>
      <c r="B82">
        <f>HYPERLINK("https://library.bdrc.io/show/bdr:MW22704_4276","bdr:MW22704_4276")</f>
        <v/>
      </c>
      <c r="C82" t="inlineStr">
        <is>
          <t>སངས་རྒྱས་རྗེས་སུ་དྲན་པའི་རྒྱ་ཆེར་འགྲེལ་པ།</t>
        </is>
      </c>
      <c r="D82" t="inlineStr"/>
    </row>
    <row r="83">
      <c r="A83" t="inlineStr">
        <is>
          <t>bdr:WA0RT3327</t>
        </is>
      </c>
      <c r="B83">
        <f>HYPERLINK("https://library.bdrc.io/show/bdr:MW1PD95844_3218","bdr:MW1PD95844_3218")</f>
        <v/>
      </c>
      <c r="C83" t="inlineStr">
        <is>
          <t>སངས་རྒྱས་རྗེས་སུ་དྲན་པའི་རྒྱ་ཆེར་འགྲེལ་པ།</t>
        </is>
      </c>
      <c r="D83" t="inlineStr"/>
    </row>
    <row r="84">
      <c r="A84" t="inlineStr">
        <is>
          <t>bdr:WA0RT3327</t>
        </is>
      </c>
      <c r="B84">
        <f>HYPERLINK("https://library.bdrc.io/show/bdr:MW1KG13126_5487","bdr:MW1KG13126_5487")</f>
        <v/>
      </c>
      <c r="C84" t="inlineStr">
        <is>
          <t>སངས་རྒྱས་སུ་དྲན་པའི་རྒྱ་ཆེར་འགྲེལ་པ།</t>
        </is>
      </c>
      <c r="D84" t="inlineStr"/>
    </row>
    <row r="85">
      <c r="A85" t="inlineStr">
        <is>
          <t>bdr:WA0RT3327</t>
        </is>
      </c>
      <c r="B85">
        <f>HYPERLINK("https://library.bdrc.io/show/bdr:MW23703_3987","bdr:MW23703_3987")</f>
        <v/>
      </c>
      <c r="C85" t="inlineStr">
        <is>
          <t>སངས་རྒྱས་རྗེས་སུ་དྲན་པའི་རྒྱ་ཆེར་འགྲེལ་པ།</t>
        </is>
      </c>
      <c r="D85" t="inlineStr"/>
    </row>
    <row r="86">
      <c r="A86" t="inlineStr">
        <is>
          <t>bdr:WA0RT3327</t>
        </is>
      </c>
      <c r="B86">
        <f>HYPERLINK("https://library.bdrc.io/show/bdr:MW2KG5015_4276","bdr:MW2KG5015_4276")</f>
        <v/>
      </c>
      <c r="C86" t="inlineStr">
        <is>
          <t>སངས་རྒྱས་རྗེས་སུ་དྲན་པའི་རྒྱ་ཆེར་འགྲེལ་པ།</t>
        </is>
      </c>
      <c r="D86" t="inlineStr"/>
    </row>
    <row r="87">
      <c r="A87" t="inlineStr">
        <is>
          <t>bdr:WA0RT3328</t>
        </is>
      </c>
      <c r="B87">
        <f>HYPERLINK("https://library.bdrc.io/show/bdr:MW23702_3491","bdr:MW23702_3491")</f>
        <v/>
      </c>
      <c r="C87" t="inlineStr">
        <is>
          <t>ཚིགས་སུ་བཅད་པ་གཅིག་པའི་བཤད་པ།</t>
        </is>
      </c>
      <c r="D87" t="inlineStr"/>
    </row>
    <row r="88">
      <c r="A88" t="inlineStr">
        <is>
          <t>bdr:WA0RT3328</t>
        </is>
      </c>
      <c r="B88">
        <f>HYPERLINK("https://library.bdrc.io/show/bdr:MW1KG13126_5488","bdr:MW1KG13126_5488")</f>
        <v/>
      </c>
      <c r="C88" t="inlineStr">
        <is>
          <t>ཚིགས་སུ་བཅད་པ་གཅིག་པའི་བཤད་པ།</t>
        </is>
      </c>
      <c r="D88" t="inlineStr"/>
    </row>
    <row r="89">
      <c r="A89" t="inlineStr">
        <is>
          <t>bdr:WA0RT3328</t>
        </is>
      </c>
      <c r="B89">
        <f>HYPERLINK("https://library.bdrc.io/show/bdr:MW23703_3988","bdr:MW23703_3988")</f>
        <v/>
      </c>
      <c r="C89" t="inlineStr">
        <is>
          <t>ཚིགས་སུ་བཅད་པ་གཅིག་པའི་བཤད་པ།</t>
        </is>
      </c>
      <c r="D89" t="inlineStr"/>
    </row>
    <row r="90">
      <c r="A90" t="inlineStr">
        <is>
          <t>bdr:WA0RT3328</t>
        </is>
      </c>
      <c r="B90">
        <f>HYPERLINK("https://library.bdrc.io/show/bdr:MW1PD95844_3219","bdr:MW1PD95844_3219")</f>
        <v/>
      </c>
      <c r="C90" t="inlineStr">
        <is>
          <t>ཚིགས་སུ་བཅད་པ་གཅིག་པའི་བཤད་པ།</t>
        </is>
      </c>
      <c r="D90" t="inlineStr"/>
    </row>
    <row r="91">
      <c r="A91" t="inlineStr">
        <is>
          <t>bdr:WA0RT3328</t>
        </is>
      </c>
      <c r="B91">
        <f>HYPERLINK("https://library.bdrc.io/show/bdr:MW22704_4277","bdr:MW22704_4277")</f>
        <v/>
      </c>
      <c r="C91" t="inlineStr">
        <is>
          <t>ཚིགས་སུ་བཅད་པ་གཅིག་པའི་བཤད་པ།</t>
        </is>
      </c>
      <c r="D91" t="inlineStr"/>
    </row>
    <row r="92">
      <c r="A92" t="inlineStr">
        <is>
          <t>bdr:WA0RT3328</t>
        </is>
      </c>
      <c r="B92">
        <f>HYPERLINK("https://library.bdrc.io/show/bdr:MW2KG5015_4277","bdr:MW2KG5015_4277")</f>
        <v/>
      </c>
      <c r="C92" t="inlineStr">
        <is>
          <t>ཚིགས་སུ་བཅད་པ་གཅིག་པའི་བཤད་པ།</t>
        </is>
      </c>
      <c r="D92" t="inlineStr"/>
    </row>
    <row r="93">
      <c r="A93" t="inlineStr">
        <is>
          <t>bdr:WA0RT3329</t>
        </is>
      </c>
      <c r="B93">
        <f>HYPERLINK("https://library.bdrc.io/show/bdr:MW2KG5015_4278","bdr:MW2KG5015_4278")</f>
        <v/>
      </c>
      <c r="C93" t="inlineStr">
        <is>
          <t>འཕགས་པ་སྒོ་དྲུག་པའི་གཟུངས་ཀྱི་རྣམ་པར་བཤད་པ།</t>
        </is>
      </c>
      <c r="D93" t="inlineStr"/>
    </row>
    <row r="94">
      <c r="A94" t="inlineStr">
        <is>
          <t>bdr:WA0RT3329</t>
        </is>
      </c>
      <c r="B94">
        <f>HYPERLINK("https://library.bdrc.io/show/bdr:MW23703_3989","bdr:MW23703_3989")</f>
        <v/>
      </c>
      <c r="C94" t="inlineStr">
        <is>
          <t>འཕགས་པ་སྒོ་དྲུག་པའི་གཟུངས་ཀྱི་རྣམ་པར་བཤད་པ།</t>
        </is>
      </c>
      <c r="D94" t="inlineStr"/>
    </row>
    <row r="95">
      <c r="A95" t="inlineStr">
        <is>
          <t>bdr:WA0RT3329</t>
        </is>
      </c>
      <c r="B95">
        <f>HYPERLINK("https://library.bdrc.io/show/bdr:MW1PD95844_3220","bdr:MW1PD95844_3220")</f>
        <v/>
      </c>
      <c r="C95" t="inlineStr">
        <is>
          <t>འཕགས་པ་སྒོ་དྲུག་པའི་གཟུངས་ཀྱི་རྣམ་པར་བཤད་པ།</t>
        </is>
      </c>
      <c r="D95" t="inlineStr"/>
    </row>
    <row r="96">
      <c r="A96" t="inlineStr">
        <is>
          <t>bdr:WA0RT3329</t>
        </is>
      </c>
      <c r="B96">
        <f>HYPERLINK("https://library.bdrc.io/show/bdr:MW1KG13126_5489","bdr:MW1KG13126_5489")</f>
        <v/>
      </c>
      <c r="C96" t="inlineStr">
        <is>
          <t>འཕགས་པ་སྒོ་དྲུག་པའི་གཟུངས་ཀྱི་རྣམ་པར་བཤད་པ།</t>
        </is>
      </c>
      <c r="D96" t="inlineStr"/>
    </row>
    <row r="97">
      <c r="A97" t="inlineStr">
        <is>
          <t>bdr:WA0RT3329</t>
        </is>
      </c>
      <c r="B97">
        <f>HYPERLINK("https://library.bdrc.io/show/bdr:MW22704_4278","bdr:MW22704_4278")</f>
        <v/>
      </c>
      <c r="C97" t="inlineStr">
        <is>
          <t>འཕགས་པ་སྒོ་དྲུག་པའི་གཟུངས་ཀྱི་རྣམ་པར་བཤད་པ།</t>
        </is>
      </c>
      <c r="D97" t="inlineStr"/>
    </row>
    <row r="98">
      <c r="A98" t="inlineStr">
        <is>
          <t>bdr:WA0RT3330</t>
        </is>
      </c>
      <c r="B98">
        <f>HYPERLINK("https://library.bdrc.io/show/bdr:MW2KG5015_4279","bdr:MW2KG5015_4279")</f>
        <v/>
      </c>
      <c r="C98" t="inlineStr">
        <is>
          <t>འཕགས་པ་ཆོས་བཞི་པའི་རྣམ་པར་བཤད་པ།</t>
        </is>
      </c>
      <c r="D98" t="inlineStr"/>
    </row>
    <row r="99">
      <c r="A99" t="inlineStr">
        <is>
          <t>bdr:WA0RT3330</t>
        </is>
      </c>
      <c r="B99">
        <f>HYPERLINK("https://library.bdrc.io/show/bdr:MW22704_4279","bdr:MW22704_4279")</f>
        <v/>
      </c>
      <c r="C99" t="inlineStr">
        <is>
          <t>འཕགས་པ་ཆོས་བཞི་པའི་རྣམ་པར་བཤད་པ།</t>
        </is>
      </c>
      <c r="D99" t="inlineStr"/>
    </row>
    <row r="100">
      <c r="A100" t="inlineStr">
        <is>
          <t>bdr:WA0RT3330</t>
        </is>
      </c>
      <c r="B100">
        <f>HYPERLINK("https://library.bdrc.io/show/bdr:MW1KG13126_5490","bdr:MW1KG13126_5490")</f>
        <v/>
      </c>
      <c r="C100" t="inlineStr">
        <is>
          <t>འཕགས་པ་ཆོས་བཞི་པའི་རྣམ་པར་བཤད་པ།</t>
        </is>
      </c>
      <c r="D100" t="inlineStr"/>
    </row>
    <row r="101">
      <c r="A101" t="inlineStr">
        <is>
          <t>bdr:WA0RT3330</t>
        </is>
      </c>
      <c r="B101">
        <f>HYPERLINK("https://library.bdrc.io/show/bdr:MW1PD95844_3221","bdr:MW1PD95844_3221")</f>
        <v/>
      </c>
      <c r="C101" t="inlineStr">
        <is>
          <t>འཕགས་པ་ཆོས་བཞི་པའི་རྣམ་པར་བཤད་པ།</t>
        </is>
      </c>
      <c r="D101" t="inlineStr"/>
    </row>
    <row r="102">
      <c r="A102" t="inlineStr">
        <is>
          <t>bdr:WA0RT3330</t>
        </is>
      </c>
      <c r="B102">
        <f>HYPERLINK("https://library.bdrc.io/show/bdr:MW23703_3990","bdr:MW23703_3990")</f>
        <v/>
      </c>
      <c r="C102" t="inlineStr">
        <is>
          <t>འཕགས་པ་ཆོས་བཞི་པའི་རྣམ་པར་བཤད་པ།</t>
        </is>
      </c>
      <c r="D102" t="inlineStr"/>
    </row>
    <row r="103">
      <c r="A103" t="inlineStr">
        <is>
          <t>bdr:WA0RT3330</t>
        </is>
      </c>
      <c r="B103">
        <f>HYPERLINK("https://library.bdrc.io/show/bdr:MW23702_3493","bdr:MW23702_3493")</f>
        <v/>
      </c>
      <c r="C103" t="inlineStr">
        <is>
          <t>འཕགས་པ་ཆོས་བཞི་པའི་རྣམ་པར་བཤད་པ།</t>
        </is>
      </c>
      <c r="D103" t="inlineStr"/>
    </row>
    <row r="104">
      <c r="A104" t="inlineStr">
        <is>
          <t>bdr:WA0RT3331</t>
        </is>
      </c>
      <c r="B104">
        <f>HYPERLINK("https://library.bdrc.io/show/bdr:MW22704_4281","bdr:MW22704_4281")</f>
        <v/>
      </c>
      <c r="C104" t="inlineStr">
        <is>
          <t>འཕགས་པ་ག་ཡ་གོའི་རི་ཞེས་བྱ་བའི་མདོའི་རྣམ་པར་བཤད་པ།</t>
        </is>
      </c>
      <c r="D104" t="inlineStr"/>
    </row>
    <row r="105">
      <c r="A105" t="inlineStr">
        <is>
          <t>bdr:WA0RT3331</t>
        </is>
      </c>
      <c r="B105">
        <f>HYPERLINK("https://library.bdrc.io/show/bdr:MW23703_3991","bdr:MW23703_3991")</f>
        <v/>
      </c>
      <c r="C105" t="inlineStr">
        <is>
          <t>འཕགས་པ་ག་ཡ་མགོའི་རི་ཞེས་བྱ་བའི་མདོའི་རྣམ་པར་བཤད་པ།</t>
        </is>
      </c>
      <c r="D105" t="inlineStr"/>
    </row>
    <row r="106">
      <c r="A106" t="inlineStr">
        <is>
          <t>bdr:WA0RT3331</t>
        </is>
      </c>
      <c r="B106">
        <f>HYPERLINK("https://library.bdrc.io/show/bdr:MW1PD95844_3223","bdr:MW1PD95844_3223")</f>
        <v/>
      </c>
      <c r="C106" t="inlineStr">
        <is>
          <t>ག་ཡ་མགོའི་རིའི་རྣམ་པར་བཤད་པ།</t>
        </is>
      </c>
      <c r="D106" t="inlineStr"/>
    </row>
    <row r="107">
      <c r="A107" t="inlineStr">
        <is>
          <t>bdr:WA0RT3331</t>
        </is>
      </c>
      <c r="B107">
        <f>HYPERLINK("https://library.bdrc.io/show/bdr:MW1KG13126_5492","bdr:MW1KG13126_5492")</f>
        <v/>
      </c>
      <c r="C107" t="inlineStr">
        <is>
          <t>འཕགས་པ་ག་ཡ་མགོའི་རི་ཞེས་བྱ་བའི་མདོའི་རྣམ་པར་བཤད་པ།</t>
        </is>
      </c>
      <c r="D107" t="inlineStr"/>
    </row>
    <row r="108">
      <c r="A108" t="inlineStr">
        <is>
          <t>bdr:WA0RT3331</t>
        </is>
      </c>
      <c r="B108">
        <f>HYPERLINK("https://library.bdrc.io/show/bdr:MW23702_3495","bdr:MW23702_3495")</f>
        <v/>
      </c>
      <c r="C108" t="inlineStr">
        <is>
          <t>འཕགས་པ་ག་ཡ་གཽ་རི་ཞེས་བྱ་བའི་མདོའི་རྣམ་པར་བཤད་པ།</t>
        </is>
      </c>
      <c r="D108" t="inlineStr"/>
    </row>
    <row r="109">
      <c r="A109" t="inlineStr">
        <is>
          <t>bdr:WA0RT3331</t>
        </is>
      </c>
      <c r="B109">
        <f>HYPERLINK("https://library.bdrc.io/show/bdr:MW2KG5015_4281","bdr:MW2KG5015_4281")</f>
        <v/>
      </c>
      <c r="C109" t="inlineStr">
        <is>
          <t>འཕགས་པ་ག་ཡ་གོའི་རི་ཞེས་བྱ་བའི་མདོའི་རྣམ་པར་བཤད་པ།</t>
        </is>
      </c>
      <c r="D109" t="inlineStr"/>
    </row>
    <row r="110">
      <c r="A110" t="inlineStr">
        <is>
          <t>bdr:WA0RT3333</t>
        </is>
      </c>
      <c r="B110">
        <f>HYPERLINK("https://library.bdrc.io/show/bdr:MW1KG13126_5494","bdr:MW1KG13126_5494")</f>
        <v/>
      </c>
      <c r="C110" t="inlineStr">
        <is>
          <t>འཕགས་པ་ས་བཅུའི་རྣམ་པར་བཤད་པ།</t>
        </is>
      </c>
      <c r="D110" t="inlineStr"/>
    </row>
    <row r="111">
      <c r="A111" t="inlineStr">
        <is>
          <t>bdr:WA0RT3333</t>
        </is>
      </c>
      <c r="B111">
        <f>HYPERLINK("https://library.bdrc.io/show/bdr:MW2KG5015_4283","bdr:MW2KG5015_4283")</f>
        <v/>
      </c>
      <c r="C111" t="inlineStr">
        <is>
          <t>འཕགས་པ་ས་བཅུ་པའི་རྣམ་པར་བཤད་པ།</t>
        </is>
      </c>
      <c r="D111" t="inlineStr"/>
    </row>
    <row r="112">
      <c r="A112" t="inlineStr">
        <is>
          <t>bdr:WA0RT3333</t>
        </is>
      </c>
      <c r="B112">
        <f>HYPERLINK("https://library.bdrc.io/show/bdr:MW22704_4283","bdr:MW22704_4283")</f>
        <v/>
      </c>
      <c r="C112" t="inlineStr">
        <is>
          <t>འཕགས་པ་ས་བཅུ་པའི་རྣམ་པར་བཤད་པ།</t>
        </is>
      </c>
      <c r="D112" t="inlineStr"/>
    </row>
    <row r="113">
      <c r="A113" t="inlineStr">
        <is>
          <t>bdr:WA0RT3333</t>
        </is>
      </c>
      <c r="B113">
        <f>HYPERLINK("https://library.bdrc.io/show/bdr:MW23703_3993","bdr:MW23703_3993")</f>
        <v/>
      </c>
      <c r="C113" t="inlineStr">
        <is>
          <t>འཕགས་པ་ས་བཅུ་པའི་རྣམ་པར་བཤད་པ།</t>
        </is>
      </c>
      <c r="D113" t="inlineStr"/>
    </row>
    <row r="114">
      <c r="A114" t="inlineStr">
        <is>
          <t>bdr:WA0RT3333</t>
        </is>
      </c>
      <c r="B114">
        <f>HYPERLINK("https://library.bdrc.io/show/bdr:MW23702_3497","bdr:MW23702_3497")</f>
        <v/>
      </c>
      <c r="C114" t="inlineStr">
        <is>
          <t>འཕགས་པ་ས་བཅུའི་རྣམ་པར་བཤད་པ།</t>
        </is>
      </c>
      <c r="D114" t="inlineStr"/>
    </row>
    <row r="115">
      <c r="A115" t="inlineStr">
        <is>
          <t>bdr:WA0RT3333</t>
        </is>
      </c>
      <c r="B115">
        <f>HYPERLINK("https://library.bdrc.io/show/bdr:MW1PD95844_3225","bdr:MW1PD95844_3225")</f>
        <v/>
      </c>
      <c r="C115" t="inlineStr">
        <is>
          <t>འཕགས་པ་ས་བཅུ་པའི་རྣམ་པར་བཤད་པ།</t>
        </is>
      </c>
      <c r="D115" t="inlineStr"/>
    </row>
    <row r="116">
      <c r="A116" t="inlineStr">
        <is>
          <t>bdr:WA0RT3334</t>
        </is>
      </c>
      <c r="B116">
        <f>HYPERLINK("https://library.bdrc.io/show/bdr:MW1PD95844_3226","bdr:MW1PD95844_3226")</f>
        <v/>
      </c>
      <c r="C116" t="inlineStr">
        <is>
          <t>འཕགས་པ་བློ་གྲོས་མི་ཟད་པས་བསྟན་པ་རྒྱ་ཆེར་འགྲེལ་པ།</t>
        </is>
      </c>
      <c r="D116" t="inlineStr"/>
    </row>
    <row r="117">
      <c r="A117" t="inlineStr">
        <is>
          <t>bdr:WA0RT3334</t>
        </is>
      </c>
      <c r="B117">
        <f>HYPERLINK("https://library.bdrc.io/show/bdr:MW23703_3994","bdr:MW23703_3994")</f>
        <v/>
      </c>
      <c r="C117" t="inlineStr">
        <is>
          <t>འཕགས་པ་བློ་གྲོས་མི་ཟད་པས་བསྟན་པ་རྒྱ་ཆེར་འགྲེལ་པ།</t>
        </is>
      </c>
      <c r="D117" t="inlineStr"/>
    </row>
    <row r="118">
      <c r="A118" t="inlineStr">
        <is>
          <t>bdr:WA0RT3334</t>
        </is>
      </c>
      <c r="B118">
        <f>HYPERLINK("https://library.bdrc.io/show/bdr:MW22704_4284","bdr:MW22704_4284")</f>
        <v/>
      </c>
      <c r="C118" t="inlineStr">
        <is>
          <t>འཕགས་པ་བློ་གྲོས་མི་ཟད་པས་བསྟན་པ་རྒྱ་ཆེར་འགྲེལ་པ།</t>
        </is>
      </c>
      <c r="D118" t="inlineStr"/>
    </row>
    <row r="119">
      <c r="A119" t="inlineStr">
        <is>
          <t>bdr:WA0RT3334</t>
        </is>
      </c>
      <c r="B119">
        <f>HYPERLINK("https://library.bdrc.io/show/bdr:MW23702_3498","bdr:MW23702_3498")</f>
        <v/>
      </c>
      <c r="C119" t="inlineStr">
        <is>
          <t>འཕགས་པ་བློ་གྲོས་མི་ཟད་པས་བསྟན་པ་རྒྱ་ཆེར་འགྲེལ་པ།</t>
        </is>
      </c>
      <c r="D119" t="inlineStr"/>
    </row>
    <row r="120">
      <c r="A120" t="inlineStr">
        <is>
          <t>bdr:WA0RT3334</t>
        </is>
      </c>
      <c r="B120">
        <f>HYPERLINK("https://library.bdrc.io/show/bdr:MW2KG5015_4284","bdr:MW2KG5015_4284")</f>
        <v/>
      </c>
      <c r="C120" t="inlineStr">
        <is>
          <t>འཕགས་པ་བློ་གྲོས་མི་ཟད་པས་བསྟན་པ་རྒྱ་ཆེར་འགྲེལ་པ།</t>
        </is>
      </c>
      <c r="D120" t="inlineStr"/>
    </row>
    <row r="121">
      <c r="A121" t="inlineStr">
        <is>
          <t>bdr:WA0RT3334</t>
        </is>
      </c>
      <c r="B121">
        <f>HYPERLINK("https://library.bdrc.io/show/bdr:MW1KG13126_5495","bdr:MW1KG13126_5495")</f>
        <v/>
      </c>
      <c r="C121" t="inlineStr">
        <is>
          <t>འཕགས་པ་བློ་གྲོས་མི་ཟད་པས་བསྟན་པའི་རྒྱ་ཆེར་འགྲེལ་པ།</t>
        </is>
      </c>
      <c r="D121" t="inlineStr"/>
    </row>
    <row r="122">
      <c r="A122" t="inlineStr">
        <is>
          <t>bdr:WA0RT3335</t>
        </is>
      </c>
      <c r="B122">
        <f>HYPERLINK("https://library.bdrc.io/show/bdr:MW2KG5015_4285","bdr:MW2KG5015_4285")</f>
        <v/>
      </c>
      <c r="C122" t="inlineStr">
        <is>
          <t>རྟེན་ཅིང་འབྲེལ་པར་འབྱུང་བ་དང་པོའི་རྣམ་པར་དབྱེ་བ་བཤད་པ།</t>
        </is>
      </c>
      <c r="D122" t="inlineStr"/>
    </row>
    <row r="123">
      <c r="A123" t="inlineStr">
        <is>
          <t>bdr:WA0RT3335</t>
        </is>
      </c>
      <c r="B123">
        <f>HYPERLINK("https://library.bdrc.io/show/bdr:MW23703_3995","bdr:MW23703_3995")</f>
        <v/>
      </c>
      <c r="C123" t="inlineStr">
        <is>
          <t>རྟེན་ཅིང་འབྲེལ་པར་འབྱུང་བ་དང་པོའི་རྣམ་པར་དབྱེ་བ་བཤད་པ།</t>
        </is>
      </c>
      <c r="D123" t="inlineStr"/>
    </row>
    <row r="124">
      <c r="A124" t="inlineStr">
        <is>
          <t>bdr:WA0RT3335</t>
        </is>
      </c>
      <c r="B124">
        <f>HYPERLINK("https://library.bdrc.io/show/bdr:MW22704_4285","bdr:MW22704_4285")</f>
        <v/>
      </c>
      <c r="C124" t="inlineStr">
        <is>
          <t>རྟེན་ཅིང་འབྲེལ་པར་འབྱུང་བ་དང་པོའི་རྣམ་པར་དབྱེ་བ་བཤད་པ།</t>
        </is>
      </c>
      <c r="D124" t="inlineStr"/>
    </row>
    <row r="125">
      <c r="A125" t="inlineStr">
        <is>
          <t>bdr:WA0RT3335</t>
        </is>
      </c>
      <c r="B125">
        <f>HYPERLINK("https://library.bdrc.io/show/bdr:MW1PD95844_3227","bdr:MW1PD95844_3227")</f>
        <v/>
      </c>
      <c r="C125" t="inlineStr">
        <is>
          <t>རྟེན་ཅིང་འབྲེལ་བར་འབྱུང་བ་དང་པོའི་རྣམ་པར་དབྱེ་བ་བཤད་པ།</t>
        </is>
      </c>
      <c r="D125" t="inlineStr"/>
    </row>
    <row r="126">
      <c r="A126" t="inlineStr">
        <is>
          <t>bdr:WA0RT3335</t>
        </is>
      </c>
      <c r="B126">
        <f>HYPERLINK("https://library.bdrc.io/show/bdr:MW1KG13126_5496","bdr:MW1KG13126_5496")</f>
        <v/>
      </c>
      <c r="C126" t="inlineStr">
        <is>
          <t>རྟེན་ཅིང་འབྲེལ་པར་འབྱུང་བ་དང་པོ་དང་རྣམ་པར་དབྱེ་བ་བཤད་པ།</t>
        </is>
      </c>
      <c r="D126" t="inlineStr"/>
    </row>
    <row r="127">
      <c r="A127" t="inlineStr">
        <is>
          <t>bdr:WA0RT3335</t>
        </is>
      </c>
      <c r="B127">
        <f>HYPERLINK("https://library.bdrc.io/show/bdr:MW23702_3499","bdr:MW23702_3499")</f>
        <v/>
      </c>
      <c r="C127" t="inlineStr">
        <is>
          <t>རྟེན་ཅིང་འབྲེལ་པར་འབྱུང་བ་དང་པོ་དང་རྣམ་པར་དབྱེ་བ་བཤད་པ།</t>
        </is>
      </c>
      <c r="D127" t="inlineStr"/>
    </row>
    <row r="128">
      <c r="A128" t="inlineStr">
        <is>
          <t>bdr:WA0RT3354</t>
        </is>
      </c>
      <c r="B128">
        <f>HYPERLINK("https://library.bdrc.io/show/bdr:MW23703_4015","bdr:MW23703_4015")</f>
        <v/>
      </c>
      <c r="C128" t="inlineStr">
        <is>
          <t>འཕགས་པ་བཟང་པོ་སྤྱོད་པའི་སྨོན་ལམ་གྱི་འགྲེལ་པ།</t>
        </is>
      </c>
      <c r="D128" t="inlineStr"/>
    </row>
    <row r="129">
      <c r="A129" t="inlineStr">
        <is>
          <t>bdr:WA0RT3354</t>
        </is>
      </c>
      <c r="B129">
        <f>HYPERLINK("https://library.bdrc.io/show/bdr:MW23702_3519","bdr:MW23702_3519")</f>
        <v/>
      </c>
      <c r="C129" t="inlineStr">
        <is>
          <t>འཕགས་པ་བཟང་པོ་སྤྱོད་པའི་སྨོན་ལམ་གྱི་འགྲེལ་པ།</t>
        </is>
      </c>
      <c r="D129" t="inlineStr"/>
    </row>
    <row r="130">
      <c r="A130" t="inlineStr">
        <is>
          <t>bdr:WA0RT3354</t>
        </is>
      </c>
      <c r="B130">
        <f>HYPERLINK("https://library.bdrc.io/show/bdr:MW2KG5015_4305","bdr:MW2KG5015_4305")</f>
        <v/>
      </c>
      <c r="C130" t="inlineStr">
        <is>
          <t>འཕགས་པ་བཟང་པོ་སྤྱོད་པའི་སྨོན་ལམ་གྱི་འགྲེལ་པ།</t>
        </is>
      </c>
      <c r="D130" t="inlineStr"/>
    </row>
    <row r="131">
      <c r="A131" t="inlineStr">
        <is>
          <t>bdr:WA0RT3354</t>
        </is>
      </c>
      <c r="B131">
        <f>HYPERLINK("https://library.bdrc.io/show/bdr:MW1PD95844_3246","bdr:MW1PD95844_3246")</f>
        <v/>
      </c>
      <c r="C131" t="inlineStr">
        <is>
          <t>འཕགས་པ་བཟང་པོ་སྤྱོད་པའི་སྨོན་ལམ་གྱི་འགྲེལ་པ།</t>
        </is>
      </c>
      <c r="D131" t="inlineStr"/>
    </row>
    <row r="132">
      <c r="A132" t="inlineStr">
        <is>
          <t>bdr:WA0RT3354</t>
        </is>
      </c>
      <c r="B132">
        <f>HYPERLINK("https://library.bdrc.io/show/bdr:MW1KG13126_5516","bdr:MW1KG13126_5516")</f>
        <v/>
      </c>
      <c r="C132" t="inlineStr">
        <is>
          <t>འཕགས་པ་བཟང་པོ་སྤྱོད་པའི་སྨོན་ལམ་གྱི་འགྲེལ་པ།</t>
        </is>
      </c>
      <c r="D132" t="inlineStr"/>
    </row>
    <row r="133">
      <c r="A133" t="inlineStr">
        <is>
          <t>bdr:WA0RT3354</t>
        </is>
      </c>
      <c r="B133">
        <f>HYPERLINK("https://library.bdrc.io/show/bdr:MW22704_4305","bdr:MW22704_4305")</f>
        <v/>
      </c>
      <c r="C133" t="inlineStr">
        <is>
          <t>འཕགས་པ་བཟང་པོ་སྤྱོད་པའི་སྨོན་ལམ་གྱི་འགྲེལ་པ།</t>
        </is>
      </c>
      <c r="D133" t="inlineStr"/>
    </row>
    <row r="134">
      <c r="A134" t="inlineStr">
        <is>
          <t>bdr:WA0RT3365</t>
        </is>
      </c>
      <c r="B134">
        <f>HYPERLINK("https://library.bdrc.io/show/bdr:MW1KG13126_5527","bdr:MW1KG13126_5527")</f>
        <v/>
      </c>
      <c r="C134" t="inlineStr">
        <is>
          <t>མདོ་སྡེའི་རྒྱན་གྱི་བཤད་པ།</t>
        </is>
      </c>
      <c r="D134" t="inlineStr"/>
    </row>
    <row r="135">
      <c r="A135" t="inlineStr">
        <is>
          <t>bdr:WA0RT3365</t>
        </is>
      </c>
      <c r="B135">
        <f>HYPERLINK("https://library.bdrc.io/show/bdr:MW1PD95844_3258","bdr:MW1PD95844_3258")</f>
        <v/>
      </c>
      <c r="C135" t="inlineStr">
        <is>
          <t>མདོ་སྡེའི་རྒྱན་གྱི་བཤད་པ།</t>
        </is>
      </c>
      <c r="D135" t="inlineStr"/>
    </row>
    <row r="136">
      <c r="A136" t="inlineStr">
        <is>
          <t>bdr:WA0RT3365</t>
        </is>
      </c>
      <c r="B136">
        <f>HYPERLINK("https://library.bdrc.io/show/bdr:MW23702_3530","bdr:MW23702_3530")</f>
        <v/>
      </c>
      <c r="C136" t="inlineStr">
        <is>
          <t>མོད་སྡེའི་རྒྱན་གྱི་བཤད་པ།</t>
        </is>
      </c>
      <c r="D136" t="inlineStr"/>
    </row>
    <row r="137">
      <c r="A137" t="inlineStr">
        <is>
          <t>bdr:WA0RT3365</t>
        </is>
      </c>
      <c r="B137">
        <f>HYPERLINK("https://library.bdrc.io/show/bdr:MW23703_4026","bdr:MW23703_4026")</f>
        <v/>
      </c>
      <c r="C137" t="inlineStr">
        <is>
          <t>མདོ་སྡེའི་རྒྱན་གྱི་བཤད་པ།</t>
        </is>
      </c>
      <c r="D137" t="inlineStr"/>
    </row>
    <row r="138">
      <c r="A138" t="inlineStr">
        <is>
          <t>bdr:WA0RT3365</t>
        </is>
      </c>
      <c r="B138">
        <f>HYPERLINK("https://library.bdrc.io/show/bdr:MW2KG5015_4316","bdr:MW2KG5015_4316")</f>
        <v/>
      </c>
      <c r="C138" t="inlineStr">
        <is>
          <t>མདོ་སྡེའི་རྒྱན་གྱི་བཤད་པ།</t>
        </is>
      </c>
      <c r="D138" t="inlineStr"/>
    </row>
    <row r="139">
      <c r="A139" t="inlineStr">
        <is>
          <t>bdr:WA0RT3365</t>
        </is>
      </c>
      <c r="B139">
        <f>HYPERLINK("https://library.bdrc.io/show/bdr:MW22704_4316","bdr:MW22704_4316")</f>
        <v/>
      </c>
      <c r="C139" t="inlineStr">
        <is>
          <t>མདོ་སྡེའི་རྒྱན་གྱི་བཤད་པ།</t>
        </is>
      </c>
      <c r="D139" t="inlineStr"/>
    </row>
    <row r="140">
      <c r="A140" t="inlineStr">
        <is>
          <t>bdr:WA0RT3366</t>
        </is>
      </c>
      <c r="B140">
        <f>HYPERLINK("https://library.bdrc.io/show/bdr:MW23702_3531","bdr:MW23702_3531")</f>
        <v/>
      </c>
      <c r="C140" t="inlineStr">
        <is>
          <t>དབུས་དང་མཐའ་རྣམ་པར་འབྱེད་པའི་འགྲེལ་པ།</t>
        </is>
      </c>
      <c r="D140" t="inlineStr"/>
    </row>
    <row r="141">
      <c r="A141" t="inlineStr">
        <is>
          <t>bdr:WA0RT3366</t>
        </is>
      </c>
      <c r="B141">
        <f>HYPERLINK("https://library.bdrc.io/show/bdr:MW22704_4317","bdr:MW22704_4317")</f>
        <v/>
      </c>
      <c r="C141" t="inlineStr">
        <is>
          <t>དབུས་དང་མཐའ་རྣམ་པར་འབྱེད་པའི་འགྲེལ་པ།</t>
        </is>
      </c>
      <c r="D141" t="inlineStr"/>
    </row>
    <row r="142">
      <c r="A142" t="inlineStr">
        <is>
          <t>bdr:WA0RT3366</t>
        </is>
      </c>
      <c r="B142">
        <f>HYPERLINK("https://library.bdrc.io/show/bdr:MW2KG5015_4317","bdr:MW2KG5015_4317")</f>
        <v/>
      </c>
      <c r="C142" t="inlineStr">
        <is>
          <t>དབུས་དང་མཐའ་རྣམ་པར་འབྱེད་པའི་འགྲེལ་པ།</t>
        </is>
      </c>
      <c r="D142" t="inlineStr"/>
    </row>
    <row r="143">
      <c r="A143" t="inlineStr">
        <is>
          <t>bdr:WA0RT3366</t>
        </is>
      </c>
      <c r="B143">
        <f>HYPERLINK("https://library.bdrc.io/show/bdr:MW23703_4027","bdr:MW23703_4027")</f>
        <v/>
      </c>
      <c r="C143" t="inlineStr">
        <is>
          <t>དབུས་དང་མཐའ་རྣམ་པར་འབྱེད་པའི་འགྲེལ་པ།</t>
        </is>
      </c>
      <c r="D143" t="inlineStr"/>
    </row>
    <row r="144">
      <c r="A144" t="inlineStr">
        <is>
          <t>bdr:WA0RT3366</t>
        </is>
      </c>
      <c r="B144">
        <f>HYPERLINK("https://library.bdrc.io/show/bdr:MW1KG13126_5528","bdr:MW1KG13126_5528")</f>
        <v/>
      </c>
      <c r="C144" t="inlineStr">
        <is>
          <t>དབུས་དང་མཐའ་རྣམ་པར་འབྱེད་པའི་འགྲེལ་པ།</t>
        </is>
      </c>
      <c r="D144" t="inlineStr"/>
    </row>
    <row r="145">
      <c r="A145" t="inlineStr">
        <is>
          <t>bdr:WA0RT3366</t>
        </is>
      </c>
      <c r="B145">
        <f>HYPERLINK("https://library.bdrc.io/show/bdr:MW1PD95844_3259","bdr:MW1PD95844_3259")</f>
        <v/>
      </c>
      <c r="C145" t="inlineStr">
        <is>
          <t>དབུས་དང་མཐའ་རྣམ་པར་འབྱེད་པའི་འགྲེལ་པ།</t>
        </is>
      </c>
      <c r="D145" t="inlineStr"/>
    </row>
    <row r="146">
      <c r="A146" t="inlineStr">
        <is>
          <t>bdr:WA0RTI3366</t>
        </is>
      </c>
      <c r="B146">
        <f>HYPERLINK("https://library.bdrc.io/show/bdr:IE0GR0390","bdr:IE0GR0390")</f>
        <v/>
      </c>
      <c r="C146" t="inlineStr">
        <is>
          <t>Vasubandhu: Madhyantavibhagakarikabhasya</t>
        </is>
      </c>
      <c r="D146" t="inlineStr"/>
    </row>
    <row r="147">
      <c r="A147" t="inlineStr">
        <is>
          <t>bdr:WA0RT3367</t>
        </is>
      </c>
      <c r="B147">
        <f>HYPERLINK("https://library.bdrc.io/show/bdr:MW2KG5015_4318","bdr:MW2KG5015_4318")</f>
        <v/>
      </c>
      <c r="C147" t="inlineStr">
        <is>
          <t>ཆོས་དང་ཆོས་ཉིད་རྣམ་པར་འབྱེད་པའི་འགྲེལ་པ།</t>
        </is>
      </c>
      <c r="D147" t="inlineStr"/>
    </row>
    <row r="148">
      <c r="A148" t="inlineStr">
        <is>
          <t>bdr:WA0RT3367</t>
        </is>
      </c>
      <c r="B148">
        <f>HYPERLINK("https://library.bdrc.io/show/bdr:MW1PD95844_3260","bdr:MW1PD95844_3260")</f>
        <v/>
      </c>
      <c r="C148" t="inlineStr">
        <is>
          <t>ཆོས་དང་ཆོས་ཉིད་རྣམ་པར་འབྱེད་པའི་འགྲེལ་པ།</t>
        </is>
      </c>
      <c r="D148" t="inlineStr"/>
    </row>
    <row r="149">
      <c r="A149" t="inlineStr">
        <is>
          <t>bdr:WA0RT3367</t>
        </is>
      </c>
      <c r="B149">
        <f>HYPERLINK("https://library.bdrc.io/show/bdr:MW23703_4028","bdr:MW23703_4028")</f>
        <v/>
      </c>
      <c r="C149" t="inlineStr">
        <is>
          <t>ཆོས་དང་ཆོས་ཉིད་རྣམ་པར་འབྱེད་པའི་འགྲེལ་པ།</t>
        </is>
      </c>
      <c r="D149" t="inlineStr"/>
    </row>
    <row r="150">
      <c r="A150" t="inlineStr">
        <is>
          <t>bdr:WA0RT3367</t>
        </is>
      </c>
      <c r="B150">
        <f>HYPERLINK("https://library.bdrc.io/show/bdr:MW23702_3532","bdr:MW23702_3532")</f>
        <v/>
      </c>
      <c r="C150" t="inlineStr">
        <is>
          <t>ཆོས་དང་ཆོས་ཉིད་རྣམ་པར་འབྱེད་པའི་འགྲེལ་པ།</t>
        </is>
      </c>
      <c r="D150" t="inlineStr"/>
    </row>
    <row r="151">
      <c r="A151" t="inlineStr">
        <is>
          <t>bdr:WA0RT3367</t>
        </is>
      </c>
      <c r="B151">
        <f>HYPERLINK("https://library.bdrc.io/show/bdr:MW1KG13126_5529","bdr:MW1KG13126_5529")</f>
        <v/>
      </c>
      <c r="C151" t="inlineStr">
        <is>
          <t>ཆོས་དང་ཆོས་ཉིད་རྣམ་པར་འབྱེད་པའི་འགྲེལ་པ།</t>
        </is>
      </c>
      <c r="D151" t="inlineStr"/>
    </row>
    <row r="152">
      <c r="A152" t="inlineStr">
        <is>
          <t>bdr:WA0RT3367</t>
        </is>
      </c>
      <c r="B152">
        <f>HYPERLINK("https://library.bdrc.io/show/bdr:MW22704_4318","bdr:MW22704_4318")</f>
        <v/>
      </c>
      <c r="C152" t="inlineStr">
        <is>
          <t>ཆོས་དང་ཆོས་ཉིད་རྣམ་པར་འབྱེད་པའི་འགྲེལ་པ།</t>
        </is>
      </c>
      <c r="D152" t="inlineStr"/>
    </row>
    <row r="153">
      <c r="A153" t="inlineStr">
        <is>
          <t>bdr:WA0RT3389</t>
        </is>
      </c>
      <c r="B153">
        <f>HYPERLINK("https://library.bdrc.io/show/bdr:MW2KG5015_4340","bdr:MW2KG5015_4340")</f>
        <v/>
      </c>
      <c r="C153" t="inlineStr">
        <is>
          <t>ཐེག་པ་ཆེན་པོ་བསྡུས་པའི་འགྲེལ་པ།</t>
        </is>
      </c>
      <c r="D153" t="inlineStr"/>
    </row>
    <row r="154">
      <c r="A154" t="inlineStr">
        <is>
          <t>bdr:WA0RT3389</t>
        </is>
      </c>
      <c r="B154">
        <f>HYPERLINK("https://library.bdrc.io/show/bdr:MW23702_3554","bdr:MW23702_3554")</f>
        <v/>
      </c>
      <c r="C154" t="inlineStr">
        <is>
          <t>ཐེག་པ་ཆེན་པོ་བསྡུས་པའི་འགྲེལ་པ།</t>
        </is>
      </c>
      <c r="D154" t="inlineStr"/>
    </row>
    <row r="155">
      <c r="A155" t="inlineStr">
        <is>
          <t>bdr:WA0RT3389</t>
        </is>
      </c>
      <c r="B155">
        <f>HYPERLINK("https://library.bdrc.io/show/bdr:MW23703_4050","bdr:MW23703_4050")</f>
        <v/>
      </c>
      <c r="C155" t="inlineStr">
        <is>
          <t>ཐེག་པ་ཆེན་པོ་བསྡུས་པའི་འགྲེལ་པ།</t>
        </is>
      </c>
      <c r="D155" t="inlineStr"/>
    </row>
    <row r="156">
      <c r="A156" t="inlineStr">
        <is>
          <t>bdr:WA0RT3389</t>
        </is>
      </c>
      <c r="B156">
        <f>HYPERLINK("https://library.bdrc.io/show/bdr:MW1PD95844_3279","bdr:MW1PD95844_3279")</f>
        <v/>
      </c>
      <c r="C156" t="inlineStr">
        <is>
          <t>ཐེག་པ་ཆེན་པོ་བསྡུས་པའི་འགྲེལ་པ།</t>
        </is>
      </c>
      <c r="D156" t="inlineStr"/>
    </row>
    <row r="157">
      <c r="A157" t="inlineStr">
        <is>
          <t>bdr:WA0RT3389</t>
        </is>
      </c>
      <c r="B157">
        <f>HYPERLINK("https://library.bdrc.io/show/bdr:MW22704_4340","bdr:MW22704_4340")</f>
        <v/>
      </c>
      <c r="C157" t="inlineStr">
        <is>
          <t>ཐེག་པ་ཆེན་པོ་བསྡུས་པའི་འགྲེལ་པ།</t>
        </is>
      </c>
      <c r="D157" t="inlineStr"/>
    </row>
    <row r="158">
      <c r="A158" t="inlineStr">
        <is>
          <t>bdr:WA0RT3389</t>
        </is>
      </c>
      <c r="B158">
        <f>HYPERLINK("https://library.bdrc.io/show/bdr:MW1KG13126_5551","bdr:MW1KG13126_5551")</f>
        <v/>
      </c>
      <c r="C158" t="inlineStr">
        <is>
          <t>ཐེག་པ་ཆེན་པོ་བསྡུས་པའི་འགྲེལ་པ།</t>
        </is>
      </c>
      <c r="D158" t="inlineStr"/>
    </row>
    <row r="159">
      <c r="A159" t="inlineStr">
        <is>
          <t>bdr:WA0RT3394</t>
        </is>
      </c>
      <c r="B159">
        <f>HYPERLINK("https://library.bdrc.io/show/bdr:MW23703_4055","bdr:MW23703_4055")</f>
        <v/>
      </c>
      <c r="C159" t="inlineStr">
        <is>
          <t>སུམ་ཅུ་པའི་ཚིག་ལེའུར་བྱས་པ།</t>
        </is>
      </c>
      <c r="D159" t="inlineStr"/>
    </row>
    <row r="160">
      <c r="A160" t="inlineStr">
        <is>
          <t>bdr:WA0RT3394</t>
        </is>
      </c>
      <c r="B160">
        <f>HYPERLINK("https://library.bdrc.io/show/bdr:MW22704_4345","bdr:MW22704_4345")</f>
        <v/>
      </c>
      <c r="C160" t="inlineStr">
        <is>
          <t>སུམ་ཅུ་པའི་ཚིག་ལེའུར་བྱས་པ།</t>
        </is>
      </c>
      <c r="D160" t="inlineStr"/>
    </row>
    <row r="161">
      <c r="A161" t="inlineStr">
        <is>
          <t>bdr:WA0RT3394</t>
        </is>
      </c>
      <c r="B161">
        <f>HYPERLINK("https://library.bdrc.io/show/bdr:MW2KG5015_4345","bdr:MW2KG5015_4345")</f>
        <v/>
      </c>
      <c r="C161" t="inlineStr">
        <is>
          <t>སུམ་ཅུ་པའི་ཚིག་ལེའུར་བྱས་པ།</t>
        </is>
      </c>
      <c r="D161" t="inlineStr"/>
    </row>
    <row r="162">
      <c r="A162" t="inlineStr">
        <is>
          <t>bdr:WA0RT3394</t>
        </is>
      </c>
      <c r="B162">
        <f>HYPERLINK("https://library.bdrc.io/show/bdr:MW23702_3559","bdr:MW23702_3559")</f>
        <v/>
      </c>
      <c r="C162" t="inlineStr">
        <is>
          <t>སུམ་ཅུ་པའི་ཚིག་ལེའུར་བྱས་པ།</t>
        </is>
      </c>
      <c r="D162" t="inlineStr"/>
    </row>
    <row r="163">
      <c r="A163" t="inlineStr">
        <is>
          <t>bdr:WA0RT3394</t>
        </is>
      </c>
      <c r="B163">
        <f>HYPERLINK("https://library.bdrc.io/show/bdr:MW1PD95844_3284","bdr:MW1PD95844_3284")</f>
        <v/>
      </c>
      <c r="C163" t="inlineStr">
        <is>
          <t>སུམ་ཅུ་པའི་ཚིག་ལེའུར་བྱས་པ།</t>
        </is>
      </c>
      <c r="D163" t="inlineStr"/>
    </row>
    <row r="164">
      <c r="A164" t="inlineStr">
        <is>
          <t>bdr:WA0RT3394</t>
        </is>
      </c>
      <c r="B164">
        <f>HYPERLINK("https://library.bdrc.io/show/bdr:MW1KG13126_5556","bdr:MW1KG13126_5556")</f>
        <v/>
      </c>
      <c r="C164" t="inlineStr">
        <is>
          <t>སུམ་ཅུ་པའི་ཚིག་ལེའུར་བྱས་པ།</t>
        </is>
      </c>
      <c r="D164" t="inlineStr"/>
    </row>
    <row r="165">
      <c r="A165" t="inlineStr">
        <is>
          <t>bdr:WA0RT3395</t>
        </is>
      </c>
      <c r="B165">
        <f>HYPERLINK("https://library.bdrc.io/show/bdr:MW23702_3560","bdr:MW23702_3560")</f>
        <v/>
      </c>
      <c r="C165" t="inlineStr">
        <is>
          <t>ཉི་ཤུ་པའི་ཚིག་ལེའུ་བྱས་པ།</t>
        </is>
      </c>
      <c r="D165" t="inlineStr"/>
    </row>
    <row r="166">
      <c r="A166" t="inlineStr">
        <is>
          <t>bdr:WA0RT3395</t>
        </is>
      </c>
      <c r="B166">
        <f>HYPERLINK("https://library.bdrc.io/show/bdr:MW1PD95844_3285","bdr:MW1PD95844_3285")</f>
        <v/>
      </c>
      <c r="C166" t="inlineStr">
        <is>
          <t>ཉི་ཤུ་པའི་ཚིག་ལེའུར་བྱས་པ།</t>
        </is>
      </c>
      <c r="D166" t="inlineStr"/>
    </row>
    <row r="167">
      <c r="A167" t="inlineStr">
        <is>
          <t>bdr:WA0RT3395</t>
        </is>
      </c>
      <c r="B167">
        <f>HYPERLINK("https://library.bdrc.io/show/bdr:MW22704_4346","bdr:MW22704_4346")</f>
        <v/>
      </c>
      <c r="C167" t="inlineStr">
        <is>
          <t>ཉི་ཤུ་པའི་ཚིག་ལེའུར་བྱས་པ།</t>
        </is>
      </c>
      <c r="D167" t="inlineStr"/>
    </row>
    <row r="168">
      <c r="A168" t="inlineStr">
        <is>
          <t>bdr:WA0RT3395</t>
        </is>
      </c>
      <c r="B168">
        <f>HYPERLINK("https://library.bdrc.io/show/bdr:MW2KG5015_4346","bdr:MW2KG5015_4346")</f>
        <v/>
      </c>
      <c r="C168" t="inlineStr">
        <is>
          <t>ཉི་ཤུ་པའི་ཚིག་ལེའུར་བྱས་པ།</t>
        </is>
      </c>
      <c r="D168" t="inlineStr"/>
    </row>
    <row r="169">
      <c r="A169" t="inlineStr">
        <is>
          <t>bdr:WA0RT3395</t>
        </is>
      </c>
      <c r="B169">
        <f>HYPERLINK("https://library.bdrc.io/show/bdr:MW23703_4056","bdr:MW23703_4056")</f>
        <v/>
      </c>
      <c r="C169" t="inlineStr">
        <is>
          <t>ཉི་ཤུ་པའི་ཚིག་ལེའུར་བྱས་པ།</t>
        </is>
      </c>
      <c r="D169" t="inlineStr"/>
    </row>
    <row r="170">
      <c r="A170" t="inlineStr">
        <is>
          <t>bdr:WA0RT3395</t>
        </is>
      </c>
      <c r="B170">
        <f>HYPERLINK("https://library.bdrc.io/show/bdr:MW1KG13126_5557","bdr:MW1KG13126_5557")</f>
        <v/>
      </c>
      <c r="C170" t="inlineStr">
        <is>
          <t>ཉི་ཤུ་པའི་ཚིག་ལེའུར་བྱས་པ།</t>
        </is>
      </c>
      <c r="D170" t="inlineStr"/>
    </row>
    <row r="171">
      <c r="A171" t="inlineStr">
        <is>
          <t>bdr:WA0RT3396</t>
        </is>
      </c>
      <c r="B171">
        <f>HYPERLINK("https://library.bdrc.io/show/bdr:MW1PD95844_3286","bdr:MW1PD95844_3286")</f>
        <v/>
      </c>
      <c r="C171" t="inlineStr">
        <is>
          <t>ཉི་ཤུ་པའི་འགྲེལ་པ།</t>
        </is>
      </c>
      <c r="D171" t="inlineStr"/>
    </row>
    <row r="172">
      <c r="A172" t="inlineStr">
        <is>
          <t>bdr:WA0RT3396</t>
        </is>
      </c>
      <c r="B172">
        <f>HYPERLINK("https://library.bdrc.io/show/bdr:MW1KG13126_5558","bdr:MW1KG13126_5558")</f>
        <v/>
      </c>
      <c r="C172" t="inlineStr">
        <is>
          <t>ཉི་ཤུ་པའི་འགྲེལ་པ།</t>
        </is>
      </c>
      <c r="D172" t="inlineStr"/>
    </row>
    <row r="173">
      <c r="A173" t="inlineStr">
        <is>
          <t>bdr:WA0RT3396</t>
        </is>
      </c>
      <c r="B173">
        <f>HYPERLINK("https://library.bdrc.io/show/bdr:MW22704_4347","bdr:MW22704_4347")</f>
        <v/>
      </c>
      <c r="C173" t="inlineStr">
        <is>
          <t>ཉི་ཤུ་པའི་འགྲེལ་པ།</t>
        </is>
      </c>
      <c r="D173" t="inlineStr"/>
    </row>
    <row r="174">
      <c r="A174" t="inlineStr">
        <is>
          <t>bdr:WA0RT3396</t>
        </is>
      </c>
      <c r="B174">
        <f>HYPERLINK("https://library.bdrc.io/show/bdr:MW23702_3561","bdr:MW23702_3561")</f>
        <v/>
      </c>
      <c r="C174" t="inlineStr">
        <is>
          <t>ཉི་ཤུ་པའི་འགྲེལ་པ།</t>
        </is>
      </c>
      <c r="D174" t="inlineStr"/>
    </row>
    <row r="175">
      <c r="A175" t="inlineStr">
        <is>
          <t>bdr:WA0RT3396</t>
        </is>
      </c>
      <c r="B175">
        <f>HYPERLINK("https://library.bdrc.io/show/bdr:MW2KG5015_4347","bdr:MW2KG5015_4347")</f>
        <v/>
      </c>
      <c r="C175" t="inlineStr">
        <is>
          <t>ཉི་ཤུ་པའི་འགྲེལ་པ།</t>
        </is>
      </c>
      <c r="D175" t="inlineStr"/>
    </row>
    <row r="176">
      <c r="A176" t="inlineStr">
        <is>
          <t>bdr:WA0RT3396</t>
        </is>
      </c>
      <c r="B176">
        <f>HYPERLINK("https://library.bdrc.io/show/bdr:MW23703_4057","bdr:MW23703_4057")</f>
        <v/>
      </c>
      <c r="C176" t="inlineStr">
        <is>
          <t>ཉི་ཤུ་པའི་འགྲེལ་པ།</t>
        </is>
      </c>
      <c r="D176" t="inlineStr"/>
    </row>
    <row r="177">
      <c r="A177" t="inlineStr">
        <is>
          <t>bdr:WA0RTI3396</t>
        </is>
      </c>
      <c r="B177">
        <f>HYPERLINK("https://library.bdrc.io/show/bdr:IE0GR0395","bdr:IE0GR0395")</f>
        <v/>
      </c>
      <c r="C177" t="inlineStr">
        <is>
          <t>Vasubandhu: Vimsatika vijnaptimatratasiddhi</t>
        </is>
      </c>
      <c r="D177" t="inlineStr"/>
    </row>
    <row r="178">
      <c r="A178" t="inlineStr">
        <is>
          <t>bdr:WA0RTI3396</t>
        </is>
      </c>
      <c r="B178">
        <f>HYPERLINK("https://library.bdrc.io/show/bdr:IE0GR0400","bdr:IE0GR0400")</f>
        <v/>
      </c>
      <c r="C178" t="inlineStr">
        <is>
          <t>Vimsatikakarika</t>
        </is>
      </c>
      <c r="D178" t="inlineStr"/>
    </row>
    <row r="179">
      <c r="A179" t="inlineStr">
        <is>
          <t>bdr:WA0RTI3397</t>
        </is>
      </c>
      <c r="B179">
        <f>HYPERLINK("https://library.bdrc.io/show/bdr:IE0GR0394","bdr:IE0GR0394")</f>
        <v/>
      </c>
      <c r="C179" t="inlineStr">
        <is>
          <t>Vasubandhu: Trisvabhavanirdesa</t>
        </is>
      </c>
      <c r="D179" t="inlineStr"/>
    </row>
    <row r="180">
      <c r="A180" t="inlineStr">
        <is>
          <t>bdr:WA0RT3397</t>
        </is>
      </c>
      <c r="B180">
        <f>HYPERLINK("https://library.bdrc.io/show/bdr:MW1PD95844_3287","bdr:MW1PD95844_3287")</f>
        <v/>
      </c>
      <c r="C180" t="inlineStr">
        <is>
          <t>རང་བཞིན་གསུམ་ངེས་པར་བསྟན་པ།</t>
        </is>
      </c>
      <c r="D180" t="inlineStr"/>
    </row>
    <row r="181">
      <c r="A181" t="inlineStr">
        <is>
          <t>bdr:WA0RT3397</t>
        </is>
      </c>
      <c r="B181">
        <f>HYPERLINK("https://library.bdrc.io/show/bdr:MW2KG5015_4348","bdr:MW2KG5015_4348")</f>
        <v/>
      </c>
      <c r="C181" t="inlineStr">
        <is>
          <t>རང་བཞིན་གསུམ་ངེས་པར་བསྟན་པ།</t>
        </is>
      </c>
      <c r="D181" t="inlineStr"/>
    </row>
    <row r="182">
      <c r="A182" t="inlineStr">
        <is>
          <t>bdr:WA0RT3397</t>
        </is>
      </c>
      <c r="B182">
        <f>HYPERLINK("https://library.bdrc.io/show/bdr:MW1KG13126_5559","bdr:MW1KG13126_5559")</f>
        <v/>
      </c>
      <c r="C182" t="inlineStr">
        <is>
          <t>རང་བཞིན་གསུམ་ངེས་པར་བསྟན་པ།</t>
        </is>
      </c>
      <c r="D182" t="inlineStr"/>
    </row>
    <row r="183">
      <c r="A183" t="inlineStr">
        <is>
          <t>bdr:WA0RT3397</t>
        </is>
      </c>
      <c r="B183">
        <f>HYPERLINK("https://library.bdrc.io/show/bdr:MW23702_3562","bdr:MW23702_3562")</f>
        <v/>
      </c>
      <c r="C183" t="inlineStr">
        <is>
          <t>རང་བཞིན་གསུམ་ངེས་པར་བསྟན་པ།</t>
        </is>
      </c>
      <c r="D183" t="inlineStr"/>
    </row>
    <row r="184">
      <c r="A184" t="inlineStr">
        <is>
          <t>bdr:WA0RT3397</t>
        </is>
      </c>
      <c r="B184">
        <f>HYPERLINK("https://library.bdrc.io/show/bdr:MW23703_4058","bdr:MW23703_4058")</f>
        <v/>
      </c>
      <c r="C184" t="inlineStr">
        <is>
          <t>རང་བཞིན་གསུམ་ངེས་པར་བསྟན་པ།</t>
        </is>
      </c>
      <c r="D184" t="inlineStr"/>
    </row>
    <row r="185">
      <c r="A185" t="inlineStr">
        <is>
          <t>bdr:WA0RT3397</t>
        </is>
      </c>
      <c r="B185">
        <f>HYPERLINK("https://library.bdrc.io/show/bdr:MW22704_4348","bdr:MW22704_4348")</f>
        <v/>
      </c>
      <c r="C185" t="inlineStr">
        <is>
          <t>རང་བཞིན་གསུམ་ངེས་པར་བསྟན་པ།</t>
        </is>
      </c>
      <c r="D185" t="inlineStr"/>
    </row>
    <row r="186">
      <c r="A186" t="inlineStr">
        <is>
          <t>bdr:WA0RT3398</t>
        </is>
      </c>
      <c r="B186">
        <f>HYPERLINK("https://library.bdrc.io/show/bdr:MW23703_4060","bdr:MW23703_4060")</f>
        <v/>
      </c>
      <c r="C186" t="inlineStr">
        <is>
          <t>རྣམ་པར་བཤད་པ་རིགས་པའི་མདོ་སྡེའི་དུམ་བུ་བརྒྱ།</t>
        </is>
      </c>
      <c r="D186" t="inlineStr"/>
    </row>
    <row r="187">
      <c r="A187" t="inlineStr">
        <is>
          <t>bdr:WA0RT3398</t>
        </is>
      </c>
      <c r="B187">
        <f>HYPERLINK("https://library.bdrc.io/show/bdr:MW1PD95844_3289","bdr:MW1PD95844_3289")</f>
        <v/>
      </c>
      <c r="C187" t="inlineStr">
        <is>
          <t>རྣམ་པར་བཤད་པ་རིགས་པའི་མདོ་སྡེའི་དུམ་བུ་བརྒྱ།</t>
        </is>
      </c>
      <c r="D187" t="inlineStr"/>
    </row>
    <row r="188">
      <c r="A188" t="inlineStr">
        <is>
          <t>bdr:WA0RT3398</t>
        </is>
      </c>
      <c r="B188">
        <f>HYPERLINK("https://library.bdrc.io/show/bdr:MW2KG5015_4350","bdr:MW2KG5015_4350")</f>
        <v/>
      </c>
      <c r="C188" t="inlineStr">
        <is>
          <t>རྣམ་པར་བཤད་པ་རིགས་པའི་མདོ་སྡེའི་དུམ་བུ་བརྒྱ།</t>
        </is>
      </c>
      <c r="D188" t="inlineStr"/>
    </row>
    <row r="189">
      <c r="A189" t="inlineStr">
        <is>
          <t>bdr:WA0RT3398</t>
        </is>
      </c>
      <c r="B189">
        <f>HYPERLINK("https://library.bdrc.io/show/bdr:MW1KG13126_5561","bdr:MW1KG13126_5561")</f>
        <v/>
      </c>
      <c r="C189" t="inlineStr">
        <is>
          <t>རྣམ་པར་བཤད་པའི་རིགས་པའི་མདོ་སྡེའི་དུམ་བུ་བརྒྱ།</t>
        </is>
      </c>
      <c r="D189" t="inlineStr"/>
    </row>
    <row r="190">
      <c r="A190" t="inlineStr">
        <is>
          <t>bdr:WA0RT3398</t>
        </is>
      </c>
      <c r="B190">
        <f>HYPERLINK("https://library.bdrc.io/show/bdr:MW23702_3564","bdr:MW23702_3564")</f>
        <v/>
      </c>
      <c r="C190" t="inlineStr">
        <is>
          <t>རྣམ་པར་བཤད་པའི་རིགས་པའི་མདོ་སྡེའི་དུམ་བུ་བརྒྱ།</t>
        </is>
      </c>
      <c r="D190" t="inlineStr"/>
    </row>
    <row r="191">
      <c r="A191" t="inlineStr">
        <is>
          <t>bdr:WA0RT3398</t>
        </is>
      </c>
      <c r="B191">
        <f>HYPERLINK("https://library.bdrc.io/show/bdr:MW22704_4350","bdr:MW22704_4350")</f>
        <v/>
      </c>
      <c r="C191" t="inlineStr">
        <is>
          <t>རྣམ་པར་བཤད་པ་རིགས་པའི་མདོ་སྡེའི་དུམ་བུ་བརྒྱ།</t>
        </is>
      </c>
      <c r="D191" t="inlineStr"/>
    </row>
    <row r="192">
      <c r="A192" t="inlineStr">
        <is>
          <t>bdr:WA0RT3399</t>
        </is>
      </c>
      <c r="B192">
        <f>HYPERLINK("https://library.bdrc.io/show/bdr:MW22704_4351","bdr:MW22704_4351")</f>
        <v/>
      </c>
      <c r="C192" t="inlineStr">
        <is>
          <t>རྣམ་པར་བཤད་པའི་རིགས་པ།</t>
        </is>
      </c>
      <c r="D192" t="inlineStr"/>
    </row>
    <row r="193">
      <c r="A193" t="inlineStr">
        <is>
          <t>bdr:WA0RT3399</t>
        </is>
      </c>
      <c r="B193">
        <f>HYPERLINK("https://library.bdrc.io/show/bdr:MW2KG5015_4351","bdr:MW2KG5015_4351")</f>
        <v/>
      </c>
      <c r="C193" t="inlineStr">
        <is>
          <t>རྣམ་པར་བཤད་པའི་རིགས་པ།</t>
        </is>
      </c>
      <c r="D193" t="inlineStr"/>
    </row>
    <row r="194">
      <c r="A194" t="inlineStr">
        <is>
          <t>bdr:WA0RT3399</t>
        </is>
      </c>
      <c r="B194">
        <f>HYPERLINK("https://library.bdrc.io/show/bdr:MW1KG13126_5562","bdr:MW1KG13126_5562")</f>
        <v/>
      </c>
      <c r="C194" t="inlineStr">
        <is>
          <t>རྣམ་པར་བཤད་པའི་རིགས་པ།</t>
        </is>
      </c>
      <c r="D194" t="inlineStr"/>
    </row>
    <row r="195">
      <c r="A195" t="inlineStr">
        <is>
          <t>bdr:WA0RT3399</t>
        </is>
      </c>
      <c r="B195">
        <f>HYPERLINK("https://library.bdrc.io/show/bdr:MW1PD95844_3290","bdr:MW1PD95844_3290")</f>
        <v/>
      </c>
      <c r="C195" t="inlineStr">
        <is>
          <t>རྣམ་པར་བཤད་པའི་རིགས་པ།</t>
        </is>
      </c>
      <c r="D195" t="inlineStr"/>
    </row>
    <row r="196">
      <c r="A196" t="inlineStr">
        <is>
          <t>bdr:WA0RT3399</t>
        </is>
      </c>
      <c r="B196">
        <f>HYPERLINK("https://library.bdrc.io/show/bdr:MW23703_4061","bdr:MW23703_4061")</f>
        <v/>
      </c>
      <c r="C196" t="inlineStr">
        <is>
          <t>རྣམ་པར་བཤད་པའི་རིགས་པ།</t>
        </is>
      </c>
      <c r="D196" t="inlineStr"/>
    </row>
    <row r="197">
      <c r="A197" t="inlineStr">
        <is>
          <t>bdr:WA0RT3399</t>
        </is>
      </c>
      <c r="B197">
        <f>HYPERLINK("https://library.bdrc.io/show/bdr:MW23702_3565","bdr:MW23702_3565")</f>
        <v/>
      </c>
      <c r="C197" t="inlineStr">
        <is>
          <t>རྣམ་པར་བཤད་པའི་རིགས་པ།</t>
        </is>
      </c>
      <c r="D197" t="inlineStr"/>
    </row>
    <row r="198">
      <c r="A198" t="inlineStr">
        <is>
          <t>bdr:WA0RT3400</t>
        </is>
      </c>
      <c r="B198">
        <f>HYPERLINK("https://library.bdrc.io/show/bdr:MW1PD95844_3291","bdr:MW1PD95844_3291")</f>
        <v/>
      </c>
      <c r="C198" t="inlineStr">
        <is>
          <t>ལས་གྲུབ་པའི་རབ་ཏུ་བྱེད་པ།</t>
        </is>
      </c>
      <c r="D198" t="inlineStr"/>
    </row>
    <row r="199">
      <c r="A199" t="inlineStr">
        <is>
          <t>bdr:WA0RT3400</t>
        </is>
      </c>
      <c r="B199">
        <f>HYPERLINK("https://library.bdrc.io/show/bdr:MW22704_4352","bdr:MW22704_4352")</f>
        <v/>
      </c>
      <c r="C199" t="inlineStr">
        <is>
          <t>ལས་གྲུབ་པའི་རབ་ཏུ་བྱེད་པ།</t>
        </is>
      </c>
      <c r="D199" t="inlineStr"/>
    </row>
    <row r="200">
      <c r="A200" t="inlineStr">
        <is>
          <t>bdr:WA0RT3400</t>
        </is>
      </c>
      <c r="B200">
        <f>HYPERLINK("https://library.bdrc.io/show/bdr:MW23703_4062","bdr:MW23703_4062")</f>
        <v/>
      </c>
      <c r="C200" t="inlineStr">
        <is>
          <t>ལས་གྲུབ་པའི་རབ་ཏུ་བྱེད་པ།</t>
        </is>
      </c>
      <c r="D200" t="inlineStr"/>
    </row>
    <row r="201">
      <c r="A201" t="inlineStr">
        <is>
          <t>bdr:WA0RT3400</t>
        </is>
      </c>
      <c r="B201">
        <f>HYPERLINK("https://library.bdrc.io/show/bdr:MW1KG13126_5563","bdr:MW1KG13126_5563")</f>
        <v/>
      </c>
      <c r="C201" t="inlineStr">
        <is>
          <t>ལས་གྲུབ་པའི་རབ་ཏུ་བྱེད་པ།</t>
        </is>
      </c>
      <c r="D201" t="inlineStr"/>
    </row>
    <row r="202">
      <c r="A202" t="inlineStr">
        <is>
          <t>bdr:WA0RT3400</t>
        </is>
      </c>
      <c r="B202">
        <f>HYPERLINK("https://library.bdrc.io/show/bdr:MW2KG5015_4352","bdr:MW2KG5015_4352")</f>
        <v/>
      </c>
      <c r="C202" t="inlineStr">
        <is>
          <t>ལས་གྲུབ་པའི་རབ་ཏུ་བྱེད་པ།</t>
        </is>
      </c>
      <c r="D202" t="inlineStr"/>
    </row>
    <row r="203">
      <c r="A203" t="inlineStr">
        <is>
          <t>bdr:WA0RT3400</t>
        </is>
      </c>
      <c r="B203">
        <f>HYPERLINK("https://library.bdrc.io/show/bdr:MW23702_3566","bdr:MW23702_3566")</f>
        <v/>
      </c>
      <c r="C203" t="inlineStr">
        <is>
          <t>ལས་གྲུབ་པའི་རབ་ཏུ་བྱེད་པ།</t>
        </is>
      </c>
      <c r="D203" t="inlineStr"/>
    </row>
    <row r="204">
      <c r="A204" t="inlineStr">
        <is>
          <t>bdr:WA0RT3427</t>
        </is>
      </c>
      <c r="B204">
        <f>HYPERLINK("https://library.bdrc.io/show/bdr:MW23703_4089","bdr:MW23703_4089")</f>
        <v/>
      </c>
      <c r="C204" t="inlineStr">
        <is>
          <t>ཆོས་མངོན་པའི་མཛོད་ཀྱི་ཚིག་ལེའུར་བྱས་པ།</t>
        </is>
      </c>
      <c r="D204" t="inlineStr"/>
    </row>
    <row r="205">
      <c r="A205" t="inlineStr">
        <is>
          <t>bdr:WA0RT3427</t>
        </is>
      </c>
      <c r="B205">
        <f>HYPERLINK("https://library.bdrc.io/show/bdr:MW22704_4379","bdr:MW22704_4379")</f>
        <v/>
      </c>
      <c r="C205" t="inlineStr">
        <is>
          <t>ཆོས་མངོན་པའི་མཛོད་ཀྱི་ཚིག་ལེའུར་བྱས་པ།</t>
        </is>
      </c>
      <c r="D205" t="inlineStr"/>
    </row>
    <row r="206">
      <c r="A206" t="inlineStr">
        <is>
          <t>bdr:WA0RT3427</t>
        </is>
      </c>
      <c r="B206">
        <f>HYPERLINK("https://library.bdrc.io/show/bdr:MW2KG5015_4379","bdr:MW2KG5015_4379")</f>
        <v/>
      </c>
      <c r="C206" t="inlineStr">
        <is>
          <t>ཆོས་མངོན་པའི་མཛོད་ཀྱི་ཚིག་ལེའུར་བྱས་པ།</t>
        </is>
      </c>
      <c r="D206" t="inlineStr"/>
    </row>
    <row r="207">
      <c r="A207" t="inlineStr">
        <is>
          <t>bdr:WA0RT3427</t>
        </is>
      </c>
      <c r="B207">
        <f>HYPERLINK("https://library.bdrc.io/show/bdr:MW1KG13126_5590","bdr:MW1KG13126_5590")</f>
        <v/>
      </c>
      <c r="C207" t="inlineStr">
        <is>
          <t>ཆོས་མངོན་པའི་མཛོད་ཀྱི་ཚིད་ལེའུར་བྱས་པ།</t>
        </is>
      </c>
      <c r="D207" t="inlineStr"/>
    </row>
    <row r="208">
      <c r="A208" t="inlineStr">
        <is>
          <t>bdr:WA0RT3427</t>
        </is>
      </c>
      <c r="B208">
        <f>HYPERLINK("https://library.bdrc.io/show/bdr:MW23702_3593","bdr:MW23702_3593")</f>
        <v/>
      </c>
      <c r="C208" t="inlineStr">
        <is>
          <t>ཆོས་མངོན་པའི་མཛོད་ཀྱི་ཚིག་ལེའུར་བྱས་པ།</t>
        </is>
      </c>
      <c r="D208" t="inlineStr"/>
    </row>
    <row r="209">
      <c r="A209" t="inlineStr">
        <is>
          <t>bdr:WA0RT3427</t>
        </is>
      </c>
      <c r="B209">
        <f>HYPERLINK("https://library.bdrc.io/show/bdr:MW1PD95844_3318","bdr:MW1PD95844_3318")</f>
        <v/>
      </c>
      <c r="C209" t="inlineStr">
        <is>
          <t>ཆོས་མངོན་པའི་མཛོད་ཀྱི་ཚིགས་ལེའུར་བྱས་པ།</t>
        </is>
      </c>
      <c r="D209" t="inlineStr"/>
    </row>
    <row r="210">
      <c r="A210" t="inlineStr">
        <is>
          <t>bdr:WA0RTI3428</t>
        </is>
      </c>
      <c r="B210">
        <f>HYPERLINK("https://library.bdrc.io/show/bdr:IE0GR0387","bdr:IE0GR0387")</f>
        <v/>
      </c>
      <c r="C210" t="inlineStr">
        <is>
          <t>Vasubandhu: Abhidharmakosabhasya</t>
        </is>
      </c>
      <c r="D210" t="inlineStr"/>
    </row>
    <row r="211">
      <c r="A211" t="inlineStr">
        <is>
          <t>bdr:WA0RT3428</t>
        </is>
      </c>
      <c r="B211">
        <f>HYPERLINK("https://library.bdrc.io/show/bdr:MW1KG13126_5591","bdr:MW1KG13126_5591")</f>
        <v/>
      </c>
      <c r="C211" t="inlineStr">
        <is>
          <t>ཆོས་མངོན་པའི་མཛོད་ཀྱི་བཤད་པ།</t>
        </is>
      </c>
      <c r="D211" t="inlineStr"/>
    </row>
    <row r="212">
      <c r="A212" t="inlineStr">
        <is>
          <t>bdr:WA0RT3428</t>
        </is>
      </c>
      <c r="B212">
        <f>HYPERLINK("https://library.bdrc.io/show/bdr:MW1PD95844_3319","bdr:MW1PD95844_3319")</f>
        <v/>
      </c>
      <c r="C212" t="inlineStr">
        <is>
          <t>ཆོས་མངོན་པའི་མཛོད་ཀྱི་བཤད་པ།</t>
        </is>
      </c>
      <c r="D212" t="inlineStr"/>
    </row>
    <row r="213">
      <c r="A213" t="inlineStr">
        <is>
          <t>bdr:WA0RT3428</t>
        </is>
      </c>
      <c r="B213">
        <f>HYPERLINK("https://library.bdrc.io/show/bdr:MW22704_4380","bdr:MW22704_4380")</f>
        <v/>
      </c>
      <c r="C213" t="inlineStr">
        <is>
          <t>ཆོས་མངོན་པའི་མཛོད་ཀྱི་བཤད་པ།</t>
        </is>
      </c>
      <c r="D213" t="inlineStr"/>
    </row>
    <row r="214">
      <c r="A214" t="inlineStr">
        <is>
          <t>bdr:WA0RT3428</t>
        </is>
      </c>
      <c r="B214">
        <f>HYPERLINK("https://library.bdrc.io/show/bdr:MW23703_4090","bdr:MW23703_4090")</f>
        <v/>
      </c>
      <c r="C214" t="inlineStr">
        <is>
          <t>ཆོས་མངོན་པའི་མཛོད་ཀྱི་བཤད་པ།</t>
        </is>
      </c>
      <c r="D214" t="inlineStr"/>
    </row>
    <row r="215">
      <c r="A215" t="inlineStr">
        <is>
          <t>bdr:WA0RT3428</t>
        </is>
      </c>
      <c r="B215">
        <f>HYPERLINK("https://library.bdrc.io/show/bdr:MW23702_3594","bdr:MW23702_3594")</f>
        <v/>
      </c>
      <c r="C215" t="inlineStr">
        <is>
          <t>ཆོས་མངོན་པའི་མཛོད་ཀྱི་བཤད་པ།</t>
        </is>
      </c>
      <c r="D215" t="inlineStr"/>
    </row>
    <row r="216">
      <c r="A216" t="inlineStr">
        <is>
          <t>bdr:WA0RT3428</t>
        </is>
      </c>
      <c r="B216">
        <f>HYPERLINK("https://library.bdrc.io/show/bdr:MW2KG5015_4380","bdr:MW2KG5015_4380")</f>
        <v/>
      </c>
      <c r="C216" t="inlineStr">
        <is>
          <t>ཆོས་མངོན་པའི་མཛོད་ཀྱི་བཤད་པ།</t>
        </is>
      </c>
      <c r="D216" t="inlineStr"/>
    </row>
    <row r="217">
      <c r="A217" t="inlineStr">
        <is>
          <t>bdr:WA0RT3440</t>
        </is>
      </c>
      <c r="B217">
        <f>HYPERLINK("https://library.bdrc.io/show/bdr:MW2KG5015_4392","bdr:MW2KG5015_4392")</f>
        <v/>
      </c>
      <c r="C217" t="inlineStr">
        <is>
          <t>བསྟན་བཅོས་ཚིགས་སུ་བཅད་པ་བསྡུས་པ་ཞེས་བྱ་བ།</t>
        </is>
      </c>
      <c r="D217" t="inlineStr"/>
    </row>
    <row r="218">
      <c r="A218" t="inlineStr">
        <is>
          <t>bdr:WA0RT3440</t>
        </is>
      </c>
      <c r="B218">
        <f>HYPERLINK("https://library.bdrc.io/show/bdr:MW23703_4102","bdr:MW23703_4102")</f>
        <v/>
      </c>
      <c r="C218" t="inlineStr">
        <is>
          <t>བསྟན་བཅོས་ཚིགས་སུ་བཅད་པ་བསྡུས་པ་ཞེས་བྱ་བ།</t>
        </is>
      </c>
      <c r="D218" t="inlineStr"/>
    </row>
    <row r="219">
      <c r="A219" t="inlineStr">
        <is>
          <t>bdr:WA0RT3440</t>
        </is>
      </c>
      <c r="B219">
        <f>HYPERLINK("https://library.bdrc.io/show/bdr:MW22704_4392","bdr:MW22704_4392")</f>
        <v/>
      </c>
      <c r="C219" t="inlineStr">
        <is>
          <t>བསྟན་བཅོས་ཚིགས་སུ་བཅད་པ་བསྡུས་པ་ཞེས་བྱ་བ།</t>
        </is>
      </c>
      <c r="D219" t="inlineStr"/>
    </row>
    <row r="220">
      <c r="A220" t="inlineStr">
        <is>
          <t>bdr:WA0RT3440</t>
        </is>
      </c>
      <c r="B220">
        <f>HYPERLINK("https://library.bdrc.io/show/bdr:MW23702_3606","bdr:MW23702_3606")</f>
        <v/>
      </c>
      <c r="C220" t="inlineStr">
        <is>
          <t>བསྟན་བཅོས་ཚིགས་སུ་བཅད་པ་བསྡུས་པ་ཞེས་བྱ་བ།</t>
        </is>
      </c>
      <c r="D220" t="inlineStr"/>
    </row>
    <row r="221">
      <c r="A221" t="inlineStr">
        <is>
          <t>bdr:WA0RT3440</t>
        </is>
      </c>
      <c r="B221">
        <f>HYPERLINK("https://library.bdrc.io/show/bdr:MW1PD95844_3331","bdr:MW1PD95844_3331")</f>
        <v/>
      </c>
      <c r="C221" t="inlineStr">
        <is>
          <t>བསྟན་བཅོས་ཚིགས་སུ་བཅད་པ་བསྡུས་པ་ཞེས་བྱ་བ།</t>
        </is>
      </c>
      <c r="D221" t="inlineStr"/>
    </row>
    <row r="222">
      <c r="A222" t="inlineStr">
        <is>
          <t>bdr:WA0RT3440</t>
        </is>
      </c>
      <c r="B222">
        <f>HYPERLINK("https://library.bdrc.io/show/bdr:MW1KG13126_5603","bdr:MW1KG13126_5603")</f>
        <v/>
      </c>
      <c r="C222" t="inlineStr">
        <is>
          <t>བསྟན་བཅོས་ཚིགས་སུ་བཅད་པ་བསྡུས་པ་ཞེས་བྱ་བ།</t>
        </is>
      </c>
      <c r="D222" t="inlineStr"/>
    </row>
    <row r="223">
      <c r="A223" t="inlineStr">
        <is>
          <t>bdr:WA0RT3441</t>
        </is>
      </c>
      <c r="B223">
        <f>HYPERLINK("https://library.bdrc.io/show/bdr:MW22704_4393","bdr:MW22704_4393")</f>
        <v/>
      </c>
      <c r="C223" t="inlineStr">
        <is>
          <t>ཚིགས་སུ་བཅད་པའི་དོན་བསྡུས་པ་ཞེས་བྱ་བའི་བསྟན་བཅོས།</t>
        </is>
      </c>
      <c r="D223" t="inlineStr"/>
    </row>
    <row r="224">
      <c r="A224" t="inlineStr">
        <is>
          <t>bdr:WA0RT3441</t>
        </is>
      </c>
      <c r="B224">
        <f>HYPERLINK("https://library.bdrc.io/show/bdr:MW2KG5015_4393","bdr:MW2KG5015_4393")</f>
        <v/>
      </c>
      <c r="C224" t="inlineStr">
        <is>
          <t>ཚིགས་སུ་བཅད་པའི་དོན་བསྡུས་པ་ཞེས་བྱ་བའི་བསྟན་བཅོས།</t>
        </is>
      </c>
      <c r="D224" t="inlineStr"/>
    </row>
    <row r="225">
      <c r="A225" t="inlineStr">
        <is>
          <t>bdr:WA0RT3441</t>
        </is>
      </c>
      <c r="B225">
        <f>HYPERLINK("https://library.bdrc.io/show/bdr:MW1PD95844_3332","bdr:MW1PD95844_3332")</f>
        <v/>
      </c>
      <c r="C225" t="inlineStr">
        <is>
          <t>ཚིགས་སུ་བཅད་པའི་དོན་བསྡུས་པ་ཞེས་བྱ་བའི་བསྟན་བཅོས།</t>
        </is>
      </c>
      <c r="D225" t="inlineStr"/>
    </row>
    <row r="226">
      <c r="A226" t="inlineStr">
        <is>
          <t>bdr:WA0RT3441</t>
        </is>
      </c>
      <c r="B226">
        <f>HYPERLINK("https://library.bdrc.io/show/bdr:MW23702_3607","bdr:MW23702_3607")</f>
        <v/>
      </c>
      <c r="C226" t="inlineStr">
        <is>
          <t>ཚིགས་སུ་བཅད་པའི་དོན་བསྡུས་པ་ཞེས་བྱ་བའི་བསྟན་བཅོས།</t>
        </is>
      </c>
      <c r="D226" t="inlineStr"/>
    </row>
    <row r="227">
      <c r="A227" t="inlineStr">
        <is>
          <t>bdr:WA0RT3441</t>
        </is>
      </c>
      <c r="B227">
        <f>HYPERLINK("https://library.bdrc.io/show/bdr:MW1KG13126_5604","bdr:MW1KG13126_5604")</f>
        <v/>
      </c>
      <c r="C227" t="inlineStr">
        <is>
          <t>ཚིགས་སུ་བཅད་པའི་དོན་བསྡུས་པ་ཞེས་བྱ་བའི་བསྟན་བཅོས།</t>
        </is>
      </c>
      <c r="D227" t="inlineStr"/>
    </row>
    <row r="228">
      <c r="A228" t="inlineStr">
        <is>
          <t>bdr:WA0RT3441</t>
        </is>
      </c>
      <c r="B228">
        <f>HYPERLINK("https://library.bdrc.io/show/bdr:MW23703_4103","bdr:MW23703_4103")</f>
        <v/>
      </c>
      <c r="C228" t="inlineStr">
        <is>
          <t>ཚིགས་སུ་བཅད་པའི་དོན་བསྡུས་པ་ཞེས་བྱ་བའི་བསྟན་བཅོས།</t>
        </is>
      </c>
      <c r="D228" t="inlineStr"/>
    </row>
    <row r="229">
      <c r="A229" t="inlineStr">
        <is>
          <t>bdr:WA0RT3501</t>
        </is>
      </c>
      <c r="B229">
        <f>HYPERLINK("https://library.bdrc.io/show/bdr:MW1PD95844_3393","bdr:MW1PD95844_3393")</f>
        <v/>
      </c>
      <c r="C229" t="inlineStr">
        <is>
          <t>ཡོན་ཏན་བདུན་ཡོངས་སུ་བརྗོད་པའི་གཏམ།</t>
        </is>
      </c>
      <c r="D229" t="inlineStr"/>
    </row>
    <row r="230">
      <c r="A230" t="inlineStr">
        <is>
          <t>bdr:WA0RT3501</t>
        </is>
      </c>
      <c r="B230">
        <f>HYPERLINK("https://library.bdrc.io/show/bdr:MW1KG13126_5420","bdr:MW1KG13126_5420")</f>
        <v/>
      </c>
      <c r="C230" t="inlineStr">
        <is>
          <t>ཡོན་ཏན་བདུན་ཡོངས་སུ་བརྗོད་པའི་གཏམ།</t>
        </is>
      </c>
      <c r="D230" t="inlineStr"/>
    </row>
    <row r="231">
      <c r="A231" t="inlineStr">
        <is>
          <t>bdr:WA0RT3501</t>
        </is>
      </c>
      <c r="B231">
        <f>HYPERLINK("https://library.bdrc.io/show/bdr:MW1KG13126_5663","bdr:MW1KG13126_5663")</f>
        <v/>
      </c>
      <c r="C231" t="inlineStr">
        <is>
          <t>ཡོན་ཏན་བདུན་ཡོངས་སུ་བརྗོད་པའི་གཏམ།</t>
        </is>
      </c>
      <c r="D231" t="inlineStr"/>
    </row>
    <row r="232">
      <c r="A232" t="inlineStr">
        <is>
          <t>bdr:WA0RT3501</t>
        </is>
      </c>
      <c r="B232">
        <f>HYPERLINK("https://library.bdrc.io/show/bdr:MW23703_4163","bdr:MW23703_4163")</f>
        <v/>
      </c>
      <c r="C232" t="inlineStr">
        <is>
          <t>ཡོན་ཏན་བདུན་ཡོངས་སུ་བརྗོད་པའི་གཏམ།</t>
        </is>
      </c>
      <c r="D232" t="inlineStr"/>
    </row>
    <row r="233">
      <c r="A233" t="inlineStr">
        <is>
          <t>bdr:WA0RT3501</t>
        </is>
      </c>
      <c r="B233">
        <f>HYPERLINK("https://library.bdrc.io/show/bdr:MW22704_4209","bdr:MW22704_4209")</f>
        <v/>
      </c>
      <c r="C233" t="inlineStr">
        <is>
          <t>ཡོན་ཏན་བདུན་ཡོངས་སུ་བརྗོད་པའི་གཏམ།</t>
        </is>
      </c>
      <c r="D233" t="inlineStr"/>
    </row>
    <row r="234">
      <c r="A234" t="inlineStr">
        <is>
          <t>bdr:WA0RT3501</t>
        </is>
      </c>
      <c r="B234">
        <f>HYPERLINK("https://library.bdrc.io/show/bdr:MW23702_3666","bdr:MW23702_3666")</f>
        <v/>
      </c>
      <c r="C234" t="inlineStr">
        <is>
          <t>ཡོན་ཏན་བདུན་ཡོངས་སུ་བརྫོད་པའི་གཏམ།</t>
        </is>
      </c>
      <c r="D234" t="inlineStr"/>
    </row>
    <row r="235">
      <c r="A235" t="inlineStr">
        <is>
          <t>bdr:WA0RT3501</t>
        </is>
      </c>
      <c r="B235">
        <f>HYPERLINK("https://library.bdrc.io/show/bdr:MW22704_4452","bdr:MW22704_4452")</f>
        <v/>
      </c>
      <c r="C235" t="inlineStr">
        <is>
          <t>ཡོན་ཏན་བདུན་ཡོངས་སུ་བརྗོད་པའི་གཏམ།</t>
        </is>
      </c>
      <c r="D235" t="inlineStr"/>
    </row>
    <row r="236">
      <c r="A236" t="inlineStr">
        <is>
          <t>bdr:WA0RT3501</t>
        </is>
      </c>
      <c r="B236">
        <f>HYPERLINK("https://library.bdrc.io/show/bdr:MW2KG5015_4452","bdr:MW2KG5015_4452")</f>
        <v/>
      </c>
      <c r="C236" t="inlineStr">
        <is>
          <t>ཡོན་ཏན་བདུན་ཡོངས་སུ་བརྗོད་པའི་གཏམ།</t>
        </is>
      </c>
      <c r="D236" t="inlineStr"/>
    </row>
    <row r="237">
      <c r="A237" t="inlineStr">
        <is>
          <t>bdr:WA0RT3501</t>
        </is>
      </c>
      <c r="B237">
        <f>HYPERLINK("https://library.bdrc.io/show/bdr:MW2KG5015_4209","bdr:MW2KG5015_4209")</f>
        <v/>
      </c>
      <c r="C237" t="inlineStr">
        <is>
          <t>ཡོན་ཏན་བདུན་ཡོངས་སུ་བརྗོད་པའི་གཏམ།</t>
        </is>
      </c>
      <c r="D237" t="inlineStr"/>
    </row>
    <row r="238">
      <c r="A238" t="inlineStr">
        <is>
          <t>bdr:WA0RT3502</t>
        </is>
      </c>
      <c r="B238">
        <f>HYPERLINK("https://library.bdrc.io/show/bdr:MW1KG13126_5664","bdr:MW1KG13126_5664")</f>
        <v/>
      </c>
      <c r="C238" t="inlineStr">
        <is>
          <t>ཚུལ་ཁྲིམས་ཀྱི་གཏམ།</t>
        </is>
      </c>
      <c r="D238" t="inlineStr"/>
    </row>
    <row r="239">
      <c r="A239" t="inlineStr">
        <is>
          <t>bdr:WA0RT3502</t>
        </is>
      </c>
      <c r="B239">
        <f>HYPERLINK("https://library.bdrc.io/show/bdr:MW22704_4210","bdr:MW22704_4210")</f>
        <v/>
      </c>
      <c r="C239" t="inlineStr">
        <is>
          <t>ཚུལ་ཁྲིམས་ཀྱི་གཏམ།</t>
        </is>
      </c>
      <c r="D239" t="inlineStr"/>
    </row>
    <row r="240">
      <c r="A240" t="inlineStr">
        <is>
          <t>bdr:WA0RT3502</t>
        </is>
      </c>
      <c r="B240">
        <f>HYPERLINK("https://library.bdrc.io/show/bdr:MW23702_3424","bdr:MW23702_3424")</f>
        <v/>
      </c>
      <c r="C240" t="inlineStr">
        <is>
          <t>ཚུལ་ཁྲིམས་ཀྱི་གཏམ།</t>
        </is>
      </c>
      <c r="D240" t="inlineStr"/>
    </row>
    <row r="241">
      <c r="A241" t="inlineStr">
        <is>
          <t>bdr:WA0RT3502</t>
        </is>
      </c>
      <c r="B241">
        <f>HYPERLINK("https://library.bdrc.io/show/bdr:MW22704_4453","bdr:MW22704_4453")</f>
        <v/>
      </c>
      <c r="C241" t="inlineStr">
        <is>
          <t>ཚུལ་ཁྲིམས་ཀྱི་གཏམ།</t>
        </is>
      </c>
      <c r="D241" t="inlineStr"/>
    </row>
    <row r="242">
      <c r="A242" t="inlineStr">
        <is>
          <t>bdr:WA0RT3502</t>
        </is>
      </c>
      <c r="B242">
        <f>HYPERLINK("https://library.bdrc.io/show/bdr:MW1PD95844_3394","bdr:MW1PD95844_3394")</f>
        <v/>
      </c>
      <c r="C242" t="inlineStr">
        <is>
          <t>ཚུལ་ཁྲིམས་ཀྱི་གཏམ།</t>
        </is>
      </c>
      <c r="D242" t="inlineStr"/>
    </row>
    <row r="243">
      <c r="A243" t="inlineStr">
        <is>
          <t>bdr:WA0RT3502</t>
        </is>
      </c>
      <c r="B243">
        <f>HYPERLINK("https://library.bdrc.io/show/bdr:MW2KG5015_4210","bdr:MW2KG5015_4210")</f>
        <v/>
      </c>
      <c r="C243" t="inlineStr">
        <is>
          <t>ཚུལ་ཁྲིམས་ཀྱི་གཏམ།</t>
        </is>
      </c>
      <c r="D243" t="inlineStr"/>
    </row>
    <row r="244">
      <c r="A244" t="inlineStr">
        <is>
          <t>bdr:WA0RT3502</t>
        </is>
      </c>
      <c r="B244">
        <f>HYPERLINK("https://library.bdrc.io/show/bdr:MW2KG5015_4453","bdr:MW2KG5015_4453")</f>
        <v/>
      </c>
      <c r="C244" t="inlineStr">
        <is>
          <t>ཚུལ་ཁྲིམས་ཀྱི་གཏམ།</t>
        </is>
      </c>
      <c r="D244" t="inlineStr"/>
    </row>
    <row r="245">
      <c r="A245" t="inlineStr">
        <is>
          <t>bdr:WA0RT3502</t>
        </is>
      </c>
      <c r="B245">
        <f>HYPERLINK("https://library.bdrc.io/show/bdr:MW23702_3667","bdr:MW23702_3667")</f>
        <v/>
      </c>
      <c r="C245" t="inlineStr">
        <is>
          <t>ཚུལ་ཁྲིམས་ཀྱི་གཏན།</t>
        </is>
      </c>
      <c r="D245" t="inlineStr"/>
    </row>
    <row r="246">
      <c r="A246" t="inlineStr">
        <is>
          <t>bdr:WA0RT3502</t>
        </is>
      </c>
      <c r="B246">
        <f>HYPERLINK("https://library.bdrc.io/show/bdr:MW1KG13126_5421","bdr:MW1KG13126_5421")</f>
        <v/>
      </c>
      <c r="C246" t="inlineStr">
        <is>
          <t>ཚུལ་ཁྲིམས་ཀྱི་གཏམ།</t>
        </is>
      </c>
      <c r="D246" t="inlineStr"/>
    </row>
    <row r="247">
      <c r="A247" t="inlineStr">
        <is>
          <t>bdr:WA0RT3502</t>
        </is>
      </c>
      <c r="B247">
        <f>HYPERLINK("https://library.bdrc.io/show/bdr:MW23703_4164","bdr:MW23703_4164")</f>
        <v/>
      </c>
      <c r="C247" t="inlineStr">
        <is>
          <t>ཚུལ་ཁྲིམས་ཀྱི་གཏམ།</t>
        </is>
      </c>
      <c r="D247" t="inlineStr"/>
    </row>
    <row r="248">
      <c r="A248" t="inlineStr">
        <is>
          <t>bdr:WA0RT3504</t>
        </is>
      </c>
      <c r="B248">
        <f>HYPERLINK("https://library.bdrc.io/show/bdr:MW2KG5015_4455","bdr:MW2KG5015_4455")</f>
        <v/>
      </c>
      <c r="C248" t="inlineStr">
        <is>
          <t>ཚོགས་ཀྱི་གཏམ།</t>
        </is>
      </c>
      <c r="D248" t="inlineStr"/>
    </row>
    <row r="249">
      <c r="A249" t="inlineStr">
        <is>
          <t>bdr:WA0RT3504</t>
        </is>
      </c>
      <c r="B249">
        <f>HYPERLINK("https://library.bdrc.io/show/bdr:MW22704_4211","bdr:MW22704_4211")</f>
        <v/>
      </c>
      <c r="C249" t="inlineStr">
        <is>
          <t>ཚོགས་ཀྱི་གཏམ།</t>
        </is>
      </c>
      <c r="D249" t="inlineStr"/>
    </row>
    <row r="250">
      <c r="A250" t="inlineStr">
        <is>
          <t>bdr:WA0RT3504</t>
        </is>
      </c>
      <c r="B250">
        <f>HYPERLINK("https://library.bdrc.io/show/bdr:MW23703_4166","bdr:MW23703_4166")</f>
        <v/>
      </c>
      <c r="C250" t="inlineStr">
        <is>
          <t>ཚོགས་ཀྱི་གཏམ།</t>
        </is>
      </c>
      <c r="D250" t="inlineStr"/>
    </row>
    <row r="251">
      <c r="A251" t="inlineStr">
        <is>
          <t>bdr:WA0RT3504</t>
        </is>
      </c>
      <c r="B251">
        <f>HYPERLINK("https://library.bdrc.io/show/bdr:MW1KG13126_5666","bdr:MW1KG13126_5666")</f>
        <v/>
      </c>
      <c r="C251" t="inlineStr">
        <is>
          <t>ཚོགས་ཀྱི་གཏམ།</t>
        </is>
      </c>
      <c r="D251" t="inlineStr"/>
    </row>
    <row r="252">
      <c r="A252" t="inlineStr">
        <is>
          <t>bdr:WA0RT3504</t>
        </is>
      </c>
      <c r="B252">
        <f>HYPERLINK("https://library.bdrc.io/show/bdr:MW2KG5015_4211","bdr:MW2KG5015_4211")</f>
        <v/>
      </c>
      <c r="C252" t="inlineStr">
        <is>
          <t>ཚོགས་ཀྱི་གཏམ།</t>
        </is>
      </c>
      <c r="D252" t="inlineStr"/>
    </row>
    <row r="253">
      <c r="A253" t="inlineStr">
        <is>
          <t>bdr:WA0RT3504</t>
        </is>
      </c>
      <c r="B253">
        <f>HYPERLINK("https://library.bdrc.io/show/bdr:MW1PD95844_3396","bdr:MW1PD95844_3396")</f>
        <v/>
      </c>
      <c r="C253" t="inlineStr">
        <is>
          <t>ཚོགས་ཀྱི་གཏམ།</t>
        </is>
      </c>
      <c r="D253" t="inlineStr"/>
    </row>
    <row r="254">
      <c r="A254" t="inlineStr">
        <is>
          <t>bdr:WA0RT3504</t>
        </is>
      </c>
      <c r="B254">
        <f>HYPERLINK("https://library.bdrc.io/show/bdr:MW23702_3669","bdr:MW23702_3669")</f>
        <v/>
      </c>
      <c r="C254" t="inlineStr">
        <is>
          <t>ཚོགས་ཀྱི་གཏམ།</t>
        </is>
      </c>
      <c r="D254" t="inlineStr"/>
    </row>
    <row r="255">
      <c r="A255" t="inlineStr">
        <is>
          <t>bdr:WA0RT3504</t>
        </is>
      </c>
      <c r="B255">
        <f>HYPERLINK("https://library.bdrc.io/show/bdr:MW22704_4455","bdr:MW22704_4455")</f>
        <v/>
      </c>
      <c r="C255" t="inlineStr">
        <is>
          <t>ཚོགས་ཀྱི་གཏམ།</t>
        </is>
      </c>
      <c r="D255" t="inlineStr"/>
    </row>
    <row r="256">
      <c r="A256" t="inlineStr">
        <is>
          <t>bdr:WA0RT3504</t>
        </is>
      </c>
      <c r="B256">
        <f>HYPERLINK("https://library.bdrc.io/show/bdr:MW1KG13126_5422","bdr:MW1KG13126_5422")</f>
        <v/>
      </c>
      <c r="C256" t="inlineStr">
        <is>
          <t>ཚོགས་ཀྱི་གཏམ།</t>
        </is>
      </c>
      <c r="D256" t="inlineStr"/>
    </row>
    <row r="257">
      <c r="A257" t="inlineStr">
        <is>
          <t>bdr:WA0RT3504</t>
        </is>
      </c>
      <c r="B257">
        <f>HYPERLINK("https://library.bdrc.io/show/bdr:MW23702_3425","bdr:MW23702_3425")</f>
        <v/>
      </c>
      <c r="C257" t="inlineStr">
        <is>
          <t>ཚོགས་ཀྱི་གཏམ།</t>
        </is>
      </c>
      <c r="D257" t="inlineStr"/>
    </row>
    <row r="258">
      <c r="A258" t="inlineStr">
        <is>
          <t>bdr:WA0RT3518</t>
        </is>
      </c>
      <c r="B258">
        <f>HYPERLINK("https://library.bdrc.io/show/bdr:MW2KG5015_4469","bdr:MW2KG5015_4469")</f>
        <v/>
      </c>
      <c r="C258" t="inlineStr">
        <is>
          <t>འདོད་པའི་ཡོན་ཏན་ལྔའི་ཉེས་དམིགས་བཤད་པ།</t>
        </is>
      </c>
      <c r="D258" t="inlineStr"/>
    </row>
    <row r="259">
      <c r="A259" t="inlineStr">
        <is>
          <t>bdr:WA0RT3518</t>
        </is>
      </c>
      <c r="B259">
        <f>HYPERLINK("https://library.bdrc.io/show/bdr:MW23703_4180","bdr:MW23703_4180")</f>
        <v/>
      </c>
      <c r="C259" t="inlineStr">
        <is>
          <t>འདོད་པའི་ཡོན་ཏན་ལྔའི་ཉེས་དམིགས་བཤད་པ།</t>
        </is>
      </c>
      <c r="D259" t="inlineStr"/>
    </row>
    <row r="260">
      <c r="A260" t="inlineStr">
        <is>
          <t>bdr:WA0RT3518</t>
        </is>
      </c>
      <c r="B260">
        <f>HYPERLINK("https://library.bdrc.io/show/bdr:MW2KG5015_4225","bdr:MW2KG5015_4225")</f>
        <v/>
      </c>
      <c r="C260" t="inlineStr">
        <is>
          <t>འདོད་པའི་ཡོན་ཏན་ལྔའི་ཉེས་དམིགས་བཤད་པ།</t>
        </is>
      </c>
      <c r="D260" t="inlineStr"/>
    </row>
    <row r="261">
      <c r="A261" t="inlineStr">
        <is>
          <t>bdr:WA0RT3518</t>
        </is>
      </c>
      <c r="B261">
        <f>HYPERLINK("https://library.bdrc.io/show/bdr:MW1KG13126_5680","bdr:MW1KG13126_5680")</f>
        <v/>
      </c>
      <c r="C261" t="inlineStr">
        <is>
          <t>འདོད་པའི་ཡོན་ཏན་ལྔའི་ཉེས་དམིགས་བཤད་པ།</t>
        </is>
      </c>
      <c r="D261" t="inlineStr"/>
    </row>
    <row r="262">
      <c r="A262" t="inlineStr">
        <is>
          <t>bdr:WA0RT3518</t>
        </is>
      </c>
      <c r="B262">
        <f>HYPERLINK("https://library.bdrc.io/show/bdr:MW22704_4225","bdr:MW22704_4225")</f>
        <v/>
      </c>
      <c r="C262" t="inlineStr">
        <is>
          <t>འདོད་པའི་ཡོན་ཏན་ལྔའི་ཉེས་དམིགས་བཤད་པ།</t>
        </is>
      </c>
      <c r="D262" t="inlineStr"/>
    </row>
    <row r="263">
      <c r="A263" t="inlineStr">
        <is>
          <t>bdr:WA0RT3518</t>
        </is>
      </c>
      <c r="B263">
        <f>HYPERLINK("https://library.bdrc.io/show/bdr:MW1PD95844_3410","bdr:MW1PD95844_3410")</f>
        <v/>
      </c>
      <c r="C263" t="inlineStr">
        <is>
          <t>འདོད་པའི་ཡོན་ཏན་ལྔའི་ཉེས་དམིགས་བཤད་པ།</t>
        </is>
      </c>
      <c r="D263" t="inlineStr"/>
    </row>
    <row r="264">
      <c r="A264" t="inlineStr">
        <is>
          <t>bdr:WA0RT3518</t>
        </is>
      </c>
      <c r="B264">
        <f>HYPERLINK("https://library.bdrc.io/show/bdr:MW22704_4469","bdr:MW22704_4469")</f>
        <v/>
      </c>
      <c r="C264" t="inlineStr">
        <is>
          <t>འདོད་པའི་ཡོན་ཏན་ལྔའི་ཉེས་དམིགས་བཤད་པ།</t>
        </is>
      </c>
      <c r="D264" t="inlineStr"/>
    </row>
    <row r="265">
      <c r="A265" t="inlineStr">
        <is>
          <t>bdr:WA0RT3518</t>
        </is>
      </c>
      <c r="B265">
        <f>HYPERLINK("https://library.bdrc.io/show/bdr:MW23702_3683","bdr:MW23702_3683")</f>
        <v/>
      </c>
      <c r="C265" t="inlineStr">
        <is>
          <t>འདོད་པའི་ཡོན་ཏན་ལྔའི་ཉེས་དམིགས་བཤད་པ།</t>
        </is>
      </c>
      <c r="D265" t="inlineStr"/>
    </row>
    <row r="266">
      <c r="A266" t="inlineStr">
        <is>
          <t>bdr:WA0RT4227</t>
        </is>
      </c>
      <c r="B266">
        <f>HYPERLINK("https://library.bdrc.io/show/bdr:MW23703_4059","bdr:MW23703_4059")</f>
        <v/>
      </c>
      <c r="C266" t="inlineStr">
        <is>
          <t>ཕུང་པོ་ལྔའི་རབ་ཏུ་བྱེད་པ།</t>
        </is>
      </c>
      <c r="D266" t="inlineStr"/>
    </row>
    <row r="267">
      <c r="A267" t="inlineStr">
        <is>
          <t>bdr:WA0RT4227</t>
        </is>
      </c>
      <c r="B267">
        <f>HYPERLINK("https://library.bdrc.io/show/bdr:MW1KG13126_5560","bdr:MW1KG13126_5560")</f>
        <v/>
      </c>
      <c r="C267" t="inlineStr">
        <is>
          <t>ཕུང་པོ་ལྔའི་རབ་ཏུ་བྱེད་པ།</t>
        </is>
      </c>
      <c r="D267" t="inlineStr"/>
    </row>
    <row r="268">
      <c r="A268" t="inlineStr">
        <is>
          <t>bdr:WA0RT4227</t>
        </is>
      </c>
      <c r="B268">
        <f>HYPERLINK("https://library.bdrc.io/show/bdr:MW22704_4349","bdr:MW22704_4349")</f>
        <v/>
      </c>
      <c r="C268" t="inlineStr">
        <is>
          <t>ཕུང་པོ་ལྔའི་རབ་ཏུ་བྱེད་པ།</t>
        </is>
      </c>
      <c r="D268" t="inlineStr"/>
    </row>
    <row r="269">
      <c r="A269" t="inlineStr">
        <is>
          <t>bdr:WA0RT4227</t>
        </is>
      </c>
      <c r="B269">
        <f>HYPERLINK("https://library.bdrc.io/show/bdr:MW2KG5015_4349","bdr:MW2KG5015_4349")</f>
        <v/>
      </c>
      <c r="C269" t="inlineStr">
        <is>
          <t>ཕུང་པོ་ལྔའི་རབ་ཏུ་བྱེད་པ།</t>
        </is>
      </c>
      <c r="D269" t="inlineStr"/>
    </row>
    <row r="270">
      <c r="A270" t="inlineStr">
        <is>
          <t>bdr:WA0NGMCP62362</t>
        </is>
      </c>
      <c r="B270">
        <f>HYPERLINK("https://library.bdrc.io/show/bdr:MW0NGMCP62362","bdr:MW0NGMCP62362")</f>
        <v/>
      </c>
      <c r="C270" t="inlineStr">
        <is>
          <t>སློབ་དཔོན་དབྱིག་གཉེན་གྱིས་མཛད་པའི་འདོད་པའི་ཡོན་ཏན་ལྔའི་ཉེས་དམིགས།</t>
        </is>
      </c>
      <c r="D270" t="inlineStr"/>
    </row>
    <row r="271">
      <c r="A271" t="inlineStr">
        <is>
          <t>bdr:WA0NGMCP75147</t>
        </is>
      </c>
      <c r="B271">
        <f>HYPERLINK("https://library.bdrc.io/show/bdr:MW0NGMCP75147","bdr:MW0NGMCP75147")</f>
        <v/>
      </c>
      <c r="C271" t="inlineStr">
        <is>
          <t>དབུས་མཐའ་རྣམ་འབྱེད་ཀྱི་འགྲེལ་པ་སློབ་དཔོན་དབྱིག་གཉེན་གྱི་མཛད་པ།</t>
        </is>
      </c>
      <c r="D271" t="inlineStr"/>
    </row>
    <row r="272">
      <c r="A272" t="inlineStr">
        <is>
          <t>bdr:WA0NGMCP75151</t>
        </is>
      </c>
      <c r="B272">
        <f>HYPERLINK("https://library.bdrc.io/show/bdr:MW0NGMCP75151","bdr:MW0NGMCP75151")</f>
        <v/>
      </c>
      <c r="C272" t="inlineStr">
        <is>
          <t>སློབ་དབྱིག་གཉེན་གྱིས་མཛད་པའི་ས་བཅུ་པའི་འགྲེལ་བཤད་པ་སློབ་དཔོན་ཉི་མ་གྲུབ་ཀྱིས་མཛད་པ།</t>
        </is>
      </c>
      <c r="D272" t="inlineStr"/>
    </row>
    <row r="273">
      <c r="A273" t="inlineStr">
        <is>
          <t>bdr:WA0NGMCP75153</t>
        </is>
      </c>
      <c r="B273">
        <f>HYPERLINK("https://library.bdrc.io/show/bdr:MW0NGMCP75153","bdr:MW0NGMCP75153")</f>
        <v/>
      </c>
      <c r="C273" t="inlineStr">
        <is>
          <t>བློ་གྲོས་མི་ཟད་པའི་བསྟན་པའི་མདོ་འགྲེལ་སློབ་དཔོན་དབྱིག་གཉེན་གྱིས་མཛད་པ།</t>
        </is>
      </c>
      <c r="D273" t="inlineStr"/>
    </row>
    <row r="274">
      <c r="A274" t="inlineStr">
        <is>
          <t>bdr:WA0NGMCP75154</t>
        </is>
      </c>
      <c r="B274">
        <f>HYPERLINK("https://library.bdrc.io/show/bdr:MW0NGMCP75154","bdr:MW0NGMCP75154")</f>
        <v/>
      </c>
      <c r="C274" t="inlineStr">
        <is>
          <t>རྟེན་ཅིང་འགྲེལ་པར་འབྱུང་བ་དང་པོ་དང་རྣམ་པར་དབྱེ་བ་བཤད་པ་སློབ་དཔོན་དབྱིག་གཉེན་གྱིས་མཛད་པ།</t>
        </is>
      </c>
      <c r="D274" t="inlineStr"/>
    </row>
    <row r="275">
      <c r="A275" t="inlineStr">
        <is>
          <t>bdr:WA0LULDC295873</t>
        </is>
      </c>
      <c r="B275">
        <f>HYPERLINK("https://library.bdrc.io/show/bdr:MW0LULDC295873","bdr:MW0LULDC295873")</f>
        <v/>
      </c>
      <c r="C275" t="inlineStr">
        <is>
          <t>ཆོས་མངོན་པ་མཛོད།</t>
        </is>
      </c>
      <c r="D275" t="inlineStr"/>
    </row>
    <row r="276" ht="70" customHeight="1">
      <c r="A276" t="inlineStr">
        <is>
          <t>bdr:WA2KG238001</t>
        </is>
      </c>
      <c r="B276">
        <f>HYPERLINK("https://library.bdrc.io/show/bdr:MW2KG238001","bdr:MW2KG238001")</f>
        <v/>
      </c>
      <c r="C276" t="inlineStr">
        <is>
          <t>མཛོད་རྩ་སྡོམ།</t>
        </is>
      </c>
      <c r="D276">
        <f>HYPERLINK("https://library.bdrc.io/show/bdr:W2KG238001",IMAGE("https://iiif.bdrc.io/bdr:I2KG238137::I2KG2381370003.jpg/full/150,/0/default.jpg"))</f>
        <v/>
      </c>
    </row>
    <row r="277">
      <c r="A277" t="inlineStr">
        <is>
          <t>bdr:WA1NLM593</t>
        </is>
      </c>
      <c r="B277" t="inlineStr">
        <is>
          <t>conceptual</t>
        </is>
      </c>
      <c r="C277" t="inlineStr">
        <is>
          <t>ཆོས་མངོན་པ་མཛོད།</t>
        </is>
      </c>
      <c r="D277" t="inlineStr"/>
    </row>
    <row r="278">
      <c r="A278" t="inlineStr">
        <is>
          <t>bdr:WA4CZ299877</t>
        </is>
      </c>
      <c r="B278" t="inlineStr">
        <is>
          <t>conceptual</t>
        </is>
      </c>
      <c r="C278" t="inlineStr">
        <is>
          <t>ཆོས་དང་ཆོས་ཉིད་རྣམ་འབྱེད་དང་དེའི་འགྲེལ་པ།</t>
        </is>
      </c>
      <c r="D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2022-11-23T10:48:06Z</dcterms:created>
  <dcterms:modified xmlns:dcterms="http://purl.org/dc/terms/" xmlns:xsi="http://www.w3.org/2001/XMLSchema-instance" xsi:type="dcterms:W3CDTF">2022-11-23T10:48:06Z</dcterms:modified>
</cp:coreProperties>
</file>