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WA0XLD4953D28BB91</t>
        </is>
      </c>
      <c r="C2" t="inlineStr">
        <is>
          <t>མཆོད་རྟེན་བརྒྱ་རྩ་བརྒྱད་བཏབ་པའི་ཆོ་ག</t>
        </is>
      </c>
      <c r="D2">
        <f>HYPERLINK("https://library.bdrc.io/show/bdr:MW25983_D4953D?uilang=bo","MW25983_D4953D")</f>
        <v/>
      </c>
      <c r="E2" t="inlineStr"/>
      <c r="F2" t="inlineStr"/>
      <c r="G2">
        <f>HYPERLINK("https://library.bdrc.io/search?lg=bo&amp;t=Work&amp;pg=1&amp;f=author,exc,bdr:P5659&amp;uilang=bo&amp;q=མཆོད་རྟེན་བརྒྱ་རྩ་བརྒྱད་བཏབ་པའི་ཆོ་ག~1", "བརྩམས་ཆོས་གཞན།")</f>
        <v/>
      </c>
      <c r="H2">
        <f>HYPERLINK("https://library.bdrc.io/search?lg=bo&amp;t=Etext&amp;pg=1&amp;f=author,exc,bdr:P5659&amp;uilang=bo&amp;q=མཆོད་རྟེན་བརྒྱ་རྩ་བརྒྱད་བཏབ་པའི་ཆོ་ག~1", "ཡིག་རྐྱང་གཞན།")</f>
        <v/>
      </c>
    </row>
    <row r="3" ht="70" customHeight="1">
      <c r="A3" t="inlineStr"/>
      <c r="B3" t="inlineStr">
        <is>
          <t>WA1KG5150</t>
        </is>
      </c>
      <c r="C3" t="inlineStr">
        <is>
          <t>དབུ་མའི་རྒྱན་གྱི་འགྲེལ་པ།</t>
        </is>
      </c>
      <c r="D3">
        <f>HYPERLINK("https://library.bdrc.io/show/bdr:MW1KG5150?uilang=bo","MW1KG5150")</f>
        <v/>
      </c>
      <c r="E3">
        <f>HYPERLINK("https://library.bdrc.io/show/bdr:W1KG5150",IMAGE("https://iiif.bdrc.io/bdr:I1KG5166::I1KG51660003.tif/full/150,/0/default.jpg"))</f>
        <v/>
      </c>
      <c r="F3">
        <f>HYPERLINK("https://library.bdrc.io/show/bdr:W1KG5150",IMAGE("https://iiif.bdrc.io/bdr:I1KG5166::I1KG51660026.tif/full/150,/0/default.jpg"))</f>
        <v/>
      </c>
      <c r="G3">
        <f>HYPERLINK("https://library.bdrc.io/search?lg=bo&amp;t=Work&amp;pg=1&amp;f=author,exc,bdr:P5659&amp;uilang=bo&amp;q=དབུ་མའི་རྒྱན་གྱི་འགྲེལ་པ།~1", "བརྩམས་ཆོས་གཞན།")</f>
        <v/>
      </c>
      <c r="H3">
        <f>HYPERLINK("https://library.bdrc.io/search?lg=bo&amp;t=Etext&amp;pg=1&amp;f=author,exc,bdr:P5659&amp;uilang=bo&amp;q=དབུ་མའི་རྒྱན་གྱི་འགྲེལ་པ།~1", "ཡིག་རྐྱང་གཞན།")</f>
        <v/>
      </c>
    </row>
    <row r="4" ht="70" customHeight="1">
      <c r="A4" t="inlineStr"/>
      <c r="B4" t="inlineStr">
        <is>
          <t>WA8LS22431</t>
        </is>
      </c>
      <c r="C4" t="inlineStr">
        <is>
          <t>མངོན་རྟོགས་རྒྱན། དབུ་མ་འཇུག་པ། མཛོད། དབུ་མ་རྒྱན། བྱང་ཆུབ་ལམ་སྒྲོན་དང་སུམ་ཅུ་པའི་རྩ་བ།</t>
        </is>
      </c>
      <c r="D4">
        <f>HYPERLINK("https://library.bdrc.io/show/bdr:MW8LS22431?uilang=bo","MW8LS22431")</f>
        <v/>
      </c>
      <c r="E4">
        <f>HYPERLINK("https://library.bdrc.io/show/bdr:W8LS22431",IMAGE("https://iiif.bdrc.io/bdr:I8LS22433::I8LS224330003.jpg/full/150,/0/default.jpg"))</f>
        <v/>
      </c>
      <c r="F4">
        <f>HYPERLINK("https://library.bdrc.io/show/bdr:W8LS22431",IMAGE("https://iiif.bdrc.io/bdr:I8LS22433::I8LS224330063.jpg/full/150,/0/default.jpg"))</f>
        <v/>
      </c>
      <c r="G4">
        <f>HYPERLINK("https://library.bdrc.io/search?lg=bo&amp;t=Work&amp;pg=1&amp;f=author,exc,bdr:P5659&amp;uilang=bo&amp;q=མངོན་རྟོགས་རྒྱན། དབུ་མ་འཇུག་པ། མཛོད། དབུ་མ་རྒྱན། བྱང་ཆུབ་ལམ་སྒྲོན་དང་སུམ་ཅུ་པའི་རྩ་བ།~1", "བརྩམས་ཆོས་གཞན།")</f>
        <v/>
      </c>
      <c r="H4">
        <f>HYPERLINK("https://library.bdrc.io/search?lg=bo&amp;t=Etext&amp;pg=1&amp;f=author,exc,bdr:P5659&amp;uilang=bo&amp;q=མངོན་རྟོགས་རྒྱན། དབུ་མ་འཇུག་པ། མཛོད། དབུ་མ་རྒྱན། བྱང་ཆུབ་ལམ་སྒྲོན་དང་སུམ་ཅུ་པའི་རྩ་བ།~1", "ཡིག་རྐྱང་གཞན།")</f>
        <v/>
      </c>
    </row>
    <row r="5" ht="70" customHeight="1">
      <c r="A5" t="inlineStr"/>
      <c r="B5" t="inlineStr">
        <is>
          <t>WA3CN4976</t>
        </is>
      </c>
      <c r="C5" t="inlineStr">
        <is>
          <t>དབུ་མ་རྩ་བ་ཤེས་རབ་དང་བཞི་བརྒྱ་པ་དབུ་མ་རྒྱན་བཅས།</t>
        </is>
      </c>
      <c r="D5">
        <f>HYPERLINK("https://library.bdrc.io/show/bdr:MW3CN4976?uilang=bo","MW3CN4976")</f>
        <v/>
      </c>
      <c r="E5">
        <f>HYPERLINK("https://library.bdrc.io/show/bdr:W3CN4976",IMAGE("https://iiif.bdrc.io/bdr:I3CN4978::I3CN49780003.jpg/full/150,/0/default.jpg"))</f>
        <v/>
      </c>
      <c r="F5">
        <f>HYPERLINK("https://library.bdrc.io/show/bdr:W3CN4976",IMAGE("https://iiif.bdrc.io/bdr:I3CN4978::I3CN49780114.tif/full/150,/0/default.jpg"))</f>
        <v/>
      </c>
      <c r="G5">
        <f>HYPERLINK("https://library.bdrc.io/search?lg=bo&amp;t=Work&amp;pg=1&amp;f=author,exc,bdr:P5659&amp;uilang=bo&amp;q=དབུ་མ་རྩ་བ་ཤེས་རབ་དང་བཞི་བརྒྱ་པ་དབུ་མ་རྒྱན་བཅས།~1", "བརྩམས་ཆོས་གཞན།")</f>
        <v/>
      </c>
      <c r="H5">
        <f>HYPERLINK("https://library.bdrc.io/search?lg=bo&amp;t=Etext&amp;pg=1&amp;f=author,exc,bdr:P5659&amp;uilang=bo&amp;q=དབུ་མ་རྩ་བ་ཤེས་རབ་དང་བཞི་བརྒྱ་པ་དབུ་མ་རྒྱན་བཅས།~1", "ཡིག་རྐྱང་གཞན།")</f>
        <v/>
      </c>
    </row>
    <row r="6" ht="70" customHeight="1">
      <c r="A6" t="inlineStr"/>
      <c r="B6" t="inlineStr">
        <is>
          <t>WA1PD107152</t>
        </is>
      </c>
      <c r="C6" t="inlineStr">
        <is>
          <t>དབུ་མ་རྒྱན་རྩ་འགྲེལ།</t>
        </is>
      </c>
      <c r="D6">
        <f>HYPERLINK("https://library.bdrc.io/show/bdr:MW1PD107152?uilang=bo","MW1PD107152")</f>
        <v/>
      </c>
      <c r="E6">
        <f>HYPERLINK("https://library.bdrc.io/show/bdr:W1PD107152",IMAGE("https://iiif.bdrc.io/bdr:I1PD107154::I1PD1071540003.jpg/full/150,/0/default.jpg"))</f>
        <v/>
      </c>
      <c r="F6">
        <f>HYPERLINK("https://library.bdrc.io/show/bdr:W1PD107152",IMAGE("https://iiif.bdrc.io/bdr:I1PD107154::I1PD1071540211.jpg/full/150,/0/default.jpg"))</f>
        <v/>
      </c>
      <c r="G6">
        <f>HYPERLINK("https://library.bdrc.io/search?lg=bo&amp;t=Work&amp;pg=1&amp;f=author,exc,bdr:P5659&amp;uilang=bo&amp;q=དབུ་མ་རྒྱན་རྩ་འགྲེལ།~1", "བརྩམས་ཆོས་གཞན།")</f>
        <v/>
      </c>
      <c r="H6">
        <f>HYPERLINK("https://library.bdrc.io/search?lg=bo&amp;t=Etext&amp;pg=1&amp;f=author,exc,bdr:P5659&amp;uilang=bo&amp;q=དབུ་མ་རྒྱན་རྩ་འགྲེལ།~1", "ཡིག་རྐྱང་གཞན།")</f>
        <v/>
      </c>
    </row>
    <row r="7" ht="70" customHeight="1">
      <c r="A7" t="inlineStr"/>
      <c r="B7" t="inlineStr">
        <is>
          <t>WA1PD107152</t>
        </is>
      </c>
      <c r="C7" t="inlineStr">
        <is>
          <t>དབུ་མ་རྒྱན་རྩ་འགྲེལ།</t>
        </is>
      </c>
      <c r="D7">
        <f>HYPERLINK("https://library.bdrc.io/show/bdr:MW20456?uilang=bo","MW20456")</f>
        <v/>
      </c>
      <c r="E7">
        <f>HYPERLINK("https://library.bdrc.io/show/bdr:W20456",IMAGE("https://iiif.bdrc.io/bdr:I1KG10353::I1KG103530003.jpg/full/150,/0/default.jpg"))</f>
        <v/>
      </c>
      <c r="F7">
        <f>HYPERLINK("https://library.bdrc.io/show/bdr:W20456",IMAGE("https://iiif.bdrc.io/bdr:I1KG10353::I1KG103530141.jpg/full/150,/0/default.jpg"))</f>
        <v/>
      </c>
      <c r="G7">
        <f>HYPERLINK("https://library.bdrc.io/search?lg=bo&amp;t=Work&amp;pg=1&amp;f=author,exc,bdr:P5659&amp;uilang=bo&amp;q=དབུ་མ་རྒྱན་རྩ་འགྲེལ།~1", "བརྩམས་ཆོས་གཞན།")</f>
        <v/>
      </c>
      <c r="H7">
        <f>HYPERLINK("https://library.bdrc.io/search?lg=bo&amp;t=Etext&amp;pg=1&amp;f=author,exc,bdr:P5659&amp;uilang=bo&amp;q=དབུ་མ་རྒྱན་རྩ་འགྲེལ།~1", "ཡིག་རྐྱང་གཞན།")</f>
        <v/>
      </c>
    </row>
    <row r="8" ht="70" customHeight="1">
      <c r="A8" t="inlineStr"/>
      <c r="B8" t="inlineStr">
        <is>
          <t>WA1KG8937</t>
        </is>
      </c>
      <c r="C8" t="inlineStr">
        <is>
          <t>དབུ་མ་རྒྱན་རྩ་འགྲེལ་ཕྱོགས་བསྒྲིགས།</t>
        </is>
      </c>
      <c r="D8">
        <f>HYPERLINK("https://library.bdrc.io/show/bdr:MW1KG8937?uilang=bo","MW1KG8937")</f>
        <v/>
      </c>
      <c r="E8">
        <f>HYPERLINK("https://library.bdrc.io/show/bdr:W1KG8937",IMAGE("https://iiif.bdrc.io/bdr:I1KG8941::I1KG89410003.tif/full/150,/0/default.jpg"))</f>
        <v/>
      </c>
      <c r="F8">
        <f>HYPERLINK("https://library.bdrc.io/show/bdr:W1KG8937",IMAGE("https://iiif.bdrc.io/bdr:I1KG8941::I1KG89410009.tif/full/150,/0/default.jpg"))</f>
        <v/>
      </c>
      <c r="G8">
        <f>HYPERLINK("https://library.bdrc.io/search?lg=bo&amp;t=Work&amp;pg=1&amp;f=author,exc,bdr:P5659&amp;uilang=bo&amp;q=དབུ་མ་རྒྱན་རྩ་འགྲེལ་ཕྱོགས་བསྒྲིགས།~1", "བརྩམས་ཆོས་གཞན།")</f>
        <v/>
      </c>
      <c r="H8">
        <f>HYPERLINK("https://library.bdrc.io/search?lg=bo&amp;t=Etext&amp;pg=1&amp;f=author,exc,bdr:P5659&amp;uilang=bo&amp;q=དབུ་མ་རྒྱན་རྩ་འགྲེལ་ཕྱོགས་བསྒྲིགས།~1", "ཡིག་རྐྱང་གཞན།")</f>
        <v/>
      </c>
    </row>
    <row r="9" ht="70" customHeight="1">
      <c r="A9" t="inlineStr"/>
      <c r="B9" t="inlineStr">
        <is>
          <t>WA0XL0A0D904C79A6</t>
        </is>
      </c>
      <c r="C9" t="inlineStr">
        <is>
          <t>བྷོ་དྷི་སྟས་མཛད་པའི་སྨན་ཆོག</t>
        </is>
      </c>
      <c r="D9">
        <f>HYPERLINK("https://library.bdrc.io/show/bdr:MW25983_0A0D90?uilang=bo","MW25983_0A0D90")</f>
        <v/>
      </c>
      <c r="E9" t="inlineStr"/>
      <c r="F9" t="inlineStr"/>
      <c r="G9">
        <f>HYPERLINK("https://library.bdrc.io/search?lg=bo&amp;t=Work&amp;pg=1&amp;f=author,exc,bdr:P5659&amp;uilang=bo&amp;q=བྷོ་དྷི་སྟས་མཛད་པའི་སྨན་ཆོག~1", "བརྩམས་ཆོས་གཞན།")</f>
        <v/>
      </c>
      <c r="H9">
        <f>HYPERLINK("https://library.bdrc.io/search?lg=bo&amp;t=Etext&amp;pg=1&amp;f=author,exc,bdr:P5659&amp;uilang=bo&amp;q=བྷོ་དྷི་སྟས་མཛད་པའི་སྨན་ཆོག~1", "ཡིག་རྐྱང་གཞན།")</f>
        <v/>
      </c>
    </row>
    <row r="10" ht="70" customHeight="1">
      <c r="A10" t="inlineStr"/>
      <c r="B10" t="inlineStr">
        <is>
          <t>WA4CZ307964</t>
        </is>
      </c>
      <c r="C10" t="inlineStr">
        <is>
          <t>དབུ་མ་རྒྱན་རྩ་འགྲེལ།</t>
        </is>
      </c>
      <c r="D10">
        <f>HYPERLINK("https://library.bdrc.io/show/bdr:MW4CZ307964?uilang=bo","MW4CZ307964")</f>
        <v/>
      </c>
      <c r="E10">
        <f>HYPERLINK("https://library.bdrc.io/show/bdr:W4CZ307964",IMAGE("https://iiif.bdrc.io/bdr:I4CZ308231::I4CZ3082310003.jpg/full/150,/0/default.jpg"))</f>
        <v/>
      </c>
      <c r="F10">
        <f>HYPERLINK("https://library.bdrc.io/show/bdr:W4CZ307964",IMAGE("https://iiif.bdrc.io/bdr:I4CZ308231::I4CZ3082310056.tif/full/150,/0/default.jpg"))</f>
        <v/>
      </c>
      <c r="G10">
        <f>HYPERLINK("https://library.bdrc.io/search?lg=bo&amp;t=Work&amp;pg=1&amp;f=author,exc,bdr:P5659&amp;uilang=bo&amp;q=དབུ་མ་རྒྱན་རྩ་འགྲེལ།~1", "བརྩམས་ཆོས་གཞན།")</f>
        <v/>
      </c>
      <c r="H10">
        <f>HYPERLINK("https://library.bdrc.io/search?lg=bo&amp;t=Etext&amp;pg=1&amp;f=author,exc,bdr:P5659&amp;uilang=bo&amp;q=དབུ་མ་རྒྱན་རྩ་འགྲེལ།~1", "ཡིག་རྐྱང་གཞན།")</f>
        <v/>
      </c>
    </row>
    <row r="11" ht="70" customHeight="1">
      <c r="A11" t="inlineStr"/>
      <c r="B11" t="inlineStr">
        <is>
          <t>WA3CN4278</t>
        </is>
      </c>
      <c r="C11" t="inlineStr">
        <is>
          <t>དབུ་མ་རྒྱན་འཇུག་པ་བཞི་བརྒྱ་པའི་རྩ་བ།</t>
        </is>
      </c>
      <c r="D11">
        <f>HYPERLINK("https://library.bdrc.io/show/bdr:MW3CN4278?uilang=bo","MW3CN4278")</f>
        <v/>
      </c>
      <c r="E11">
        <f>HYPERLINK("https://library.bdrc.io/show/bdr:W3CN4278",IMAGE("https://iiif.bdrc.io/bdr:I3CN4302::I3CN43020003.jpg/full/150,/0/default.jpg"))</f>
        <v/>
      </c>
      <c r="F11">
        <f>HYPERLINK("https://library.bdrc.io/show/bdr:W3CN4278",IMAGE("https://iiif.bdrc.io/bdr:I3CN4302::I3CN43020087.tif/full/150,/0/default.jpg"))</f>
        <v/>
      </c>
      <c r="G11">
        <f>HYPERLINK("https://library.bdrc.io/search?lg=bo&amp;t=Work&amp;pg=1&amp;f=author,exc,bdr:P5659&amp;uilang=bo&amp;q=དབུ་མ་རྒྱན་འཇུག་པ་བཞི་བརྒྱ་པའི་རྩ་བ།~1", "བརྩམས་ཆོས་གཞན།")</f>
        <v/>
      </c>
      <c r="H11">
        <f>HYPERLINK("https://library.bdrc.io/search?lg=bo&amp;t=Etext&amp;pg=1&amp;f=author,exc,bdr:P5659&amp;uilang=bo&amp;q=དབུ་མ་རྒྱན་འཇུག་པ་བཞི་བརྒྱ་པའི་རྩ་བ།~1", "ཡིག་རྐྱང་གཞན།")</f>
        <v/>
      </c>
    </row>
    <row r="12" ht="70" customHeight="1">
      <c r="A12" t="inlineStr"/>
      <c r="B12" t="inlineStr">
        <is>
          <t>WA1AC306</t>
        </is>
      </c>
      <c r="C12" t="inlineStr">
        <is>
          <t>གསུང་འབུམ། ཞི་བ་འཚོ།</t>
        </is>
      </c>
      <c r="D12">
        <f>HYPERLINK("https://library.bdrc.io/show/bdr:MW1AC306?uilang=bo","MW1AC306")</f>
        <v/>
      </c>
      <c r="E12">
        <f>HYPERLINK("https://library.bdrc.io/show/bdr:W1AC306",IMAGE("https://iiif.bdrc.io/bdr:I2PD17742::I2PD177420003.jpg/full/150,/0/default.jpg"))</f>
        <v/>
      </c>
      <c r="F12">
        <f>HYPERLINK("https://library.bdrc.io/show/bdr:W1AC306",IMAGE("https://iiif.bdrc.io/bdr:I2PD17742::I2PD177420273.tif/full/150,/0/default.jpg"))</f>
        <v/>
      </c>
      <c r="G12">
        <f>HYPERLINK("https://library.bdrc.io/search?lg=bo&amp;t=Work&amp;pg=1&amp;f=author,exc,bdr:P5659&amp;uilang=bo&amp;q=གསུང་འབུམ། ཞི་བ་འཚོ།~1", "བརྩམས་ཆོས་གཞན།")</f>
        <v/>
      </c>
      <c r="H12">
        <f>HYPERLINK("https://library.bdrc.io/search?lg=bo&amp;t=Etext&amp;pg=1&amp;f=author,exc,bdr:P5659&amp;uilang=bo&amp;q=གསུང་འབུམ། ཞི་བ་འཚོ།~1", "ཡིག་རྐྱང་གཞན།")</f>
        <v/>
      </c>
    </row>
    <row r="13" ht="70" customHeight="1">
      <c r="A13" t="inlineStr"/>
      <c r="B13" t="inlineStr">
        <is>
          <t>WA1NLM1468</t>
        </is>
      </c>
      <c r="C13" t="inlineStr">
        <is>
          <t>དབུ་མའི་རྒྱན་གྱི་འགྲེལ་པ་རྒྱལ་བའི་སྲས་པོ་ཞི་བ་འཚོས་མཛད་པ་སོགས།</t>
        </is>
      </c>
      <c r="D13">
        <f>HYPERLINK("https://library.bdrc.io/show/bdr:MW1NLM1468?uilang=bo","MW1NLM1468")</f>
        <v/>
      </c>
      <c r="E13">
        <f>HYPERLINK("https://library.bdrc.io/show/bdr:W1NLM1468",IMAGE("https://iiif.bdrc.io/bdr:I1NLM1468_001::I1NLM1468_0010003.jpg/full/150,/0/default.jpg"))</f>
        <v/>
      </c>
      <c r="F13">
        <f>HYPERLINK("https://library.bdrc.io/show/bdr:W1NLM1468",IMAGE("https://iiif.bdrc.io/bdr:I1NLM1468_001::I1NLM1468_0010109.jpg/full/150,/0/default.jpg"))</f>
        <v/>
      </c>
      <c r="G13">
        <f>HYPERLINK("https://library.bdrc.io/search?lg=bo&amp;t=Work&amp;pg=1&amp;f=author,exc,bdr:P5659&amp;uilang=bo&amp;q=དབུ་མའི་རྒྱན་གྱི་འགྲེལ་པ་རྒྱལ་བའི་སྲས་པོ་ཞི་བ་འཚོས་མཛད་པ་སོགས།~1", "བརྩམས་ཆོས་གཞན།")</f>
        <v/>
      </c>
      <c r="H13">
        <f>HYPERLINK("https://library.bdrc.io/search?lg=bo&amp;t=Etext&amp;pg=1&amp;f=author,exc,bdr:P5659&amp;uilang=bo&amp;q=དབུ་མའི་རྒྱན་གྱི་འགྲེལ་པ་རྒྱལ་བའི་སྲས་པོ་ཞི་བ་འཚོས་མཛད་པ་སོགས།~1", "ཡིག་རྐྱང་གཞན།")</f>
        <v/>
      </c>
    </row>
    <row r="14" ht="70" customHeight="1">
      <c r="A14" t="inlineStr"/>
      <c r="B14" t="inlineStr">
        <is>
          <t>WA2KG234649</t>
        </is>
      </c>
      <c r="C14" t="inlineStr">
        <is>
          <t>ཚད་མའི་དེ་ཁོ་ན་ཉིད་བསྡུས་པའི་ཚིག་ལེའུར་བྱས་པ་དང་། དེ་ཁོ་ན་ཉིད་བསྡུས་པའི་དཀའ་འགྲེལ།</t>
        </is>
      </c>
      <c r="D14">
        <f>HYPERLINK("https://library.bdrc.io/show/bdr:MW2KG234649?uilang=bo","MW2KG234649")</f>
        <v/>
      </c>
      <c r="E14">
        <f>HYPERLINK("https://library.bdrc.io/show/bdr:W2KG234649",IMAGE("https://iiif.bdrc.io/bdr:I2KG234801::I2KG2348010003.jpg/full/150,/0/default.jpg"))</f>
        <v/>
      </c>
      <c r="F14">
        <f>HYPERLINK("https://library.bdrc.io/show/bdr:W2KG234649",IMAGE("https://iiif.bdrc.io/bdr:I2KG234801::I2KG2348010446.jpg/full/150,/0/default.jpg"))</f>
        <v/>
      </c>
      <c r="G14">
        <f>HYPERLINK("https://library.bdrc.io/search?lg=bo&amp;t=Work&amp;pg=1&amp;f=author,exc,bdr:P5659&amp;uilang=bo&amp;q=ཚད་མའི་དེ་ཁོ་ན་ཉིད་བསྡུས་པའི་ཚིག་ལེའུར་བྱས་པ་དང་། དེ་ཁོ་ན་ཉིད་བསྡུས་པའི་དཀའ་འགྲེལ།~1", "བརྩམས་ཆོས་གཞན།")</f>
        <v/>
      </c>
      <c r="H14">
        <f>HYPERLINK("https://library.bdrc.io/search?lg=bo&amp;t=Etext&amp;pg=1&amp;f=author,exc,bdr:P5659&amp;uilang=bo&amp;q=ཚད་མའི་དེ་ཁོ་ན་ཉིད་བསྡུས་པའི་ཚིག་ལེའུར་བྱས་པ་དང་། དེ་ཁོ་ན་ཉིད་བསྡུས་པའི་དཀའ་འགྲེལ།~1", "ཡིག་རྐྱང་གཞན།")</f>
        <v/>
      </c>
    </row>
    <row r="15" ht="70" customHeight="1">
      <c r="A15" t="inlineStr"/>
      <c r="B15" t="inlineStr">
        <is>
          <t>WA1NLM3014</t>
        </is>
      </c>
      <c r="C15" t="inlineStr">
        <is>
          <t>མི་གཙང་མའི་དག་བྱེད་པའི་བདུད་རྩིའི་སྙིང་པོ་སོགས།</t>
        </is>
      </c>
      <c r="D15">
        <f>HYPERLINK("https://library.bdrc.io/show/bdr:MW1NLM3014?uilang=bo","MW1NLM3014")</f>
        <v/>
      </c>
      <c r="E15">
        <f>HYPERLINK("https://library.bdrc.io/show/bdr:W1NLM3014",IMAGE("https://iiif.bdrc.io/bdr:I1NLM3014_001::I1NLM3014_0010003.jpg/full/150,/0/default.jpg"))</f>
        <v/>
      </c>
      <c r="F15">
        <f>HYPERLINK("https://library.bdrc.io/show/bdr:W1NLM3014",IMAGE("https://iiif.bdrc.io/bdr:I1NLM3014_001::I1NLM3014_0010037.jpg/full/150,/0/default.jpg"))</f>
        <v/>
      </c>
      <c r="G15">
        <f>HYPERLINK("https://library.bdrc.io/search?lg=bo&amp;t=Work&amp;pg=1&amp;f=author,exc,bdr:P5659&amp;uilang=bo&amp;q=མི་གཙང་མའི་དག་བྱེད་པའི་བདུད་རྩིའི་སྙིང་པོ་སོགས།~1", "བརྩམས་ཆོས་གཞན།")</f>
        <v/>
      </c>
      <c r="H15">
        <f>HYPERLINK("https://library.bdrc.io/search?lg=bo&amp;t=Etext&amp;pg=1&amp;f=author,exc,bdr:P5659&amp;uilang=bo&amp;q=མི་གཙང་མའི་དག་བྱེད་པའི་བདུད་རྩིའི་སྙིང་པོ་སོགས།~1", "ཡིག་རྐྱང་གཞན།")</f>
        <v/>
      </c>
    </row>
    <row r="16" ht="70" customHeight="1">
      <c r="A16" t="inlineStr"/>
      <c r="B16" t="inlineStr">
        <is>
          <t>WA0XL7007F5D672A4</t>
        </is>
      </c>
      <c r="C16" t="inlineStr">
        <is>
          <t>དེ་ཁོ་ན་ཉིད་གྲུབ་པ།</t>
        </is>
      </c>
      <c r="D16">
        <f>HYPERLINK("https://library.bdrc.io/show/bdr:MW3PD1288_7007F5?uilang=bo","MW3PD1288_7007F5")</f>
        <v/>
      </c>
      <c r="E16" t="inlineStr"/>
      <c r="F16" t="inlineStr"/>
      <c r="G16">
        <f>HYPERLINK("https://library.bdrc.io/search?lg=bo&amp;t=Work&amp;pg=1&amp;f=author,exc,bdr:P5659&amp;uilang=bo&amp;q=དེ་ཁོ་ན་ཉིད་གྲུབ་པ།~1", "བརྩམས་ཆོས་གཞན།")</f>
        <v/>
      </c>
      <c r="H16">
        <f>HYPERLINK("https://library.bdrc.io/search?lg=bo&amp;t=Etext&amp;pg=1&amp;f=author,exc,bdr:P5659&amp;uilang=bo&amp;q=དེ་ཁོ་ན་ཉིད་གྲུབ་པ།~1", "ཡིག་རྐྱང་གཞན།")</f>
        <v/>
      </c>
    </row>
    <row r="17" ht="70" customHeight="1">
      <c r="A17" t="inlineStr"/>
      <c r="B17" t="inlineStr">
        <is>
          <t>WA1NLM1412</t>
        </is>
      </c>
      <c r="C17" t="inlineStr">
        <is>
          <t>ཆོས་མངོན་པ་ཀུན་ལས་བཏུས་པ་ཤིན་རྟ་ཆེན་པོ་འཕགས་པ་ཐོགས་མེད་ཀྱིས་མཛད་པ་སོགས།</t>
        </is>
      </c>
      <c r="D17">
        <f>HYPERLINK("https://library.bdrc.io/show/bdr:MW1NLM1412?uilang=bo","MW1NLM1412")</f>
        <v/>
      </c>
      <c r="E17">
        <f>HYPERLINK("https://library.bdrc.io/show/bdr:W1NLM1412",IMAGE("https://iiif.bdrc.io/bdr:I1NLM1412_001::I1NLM1412_0010003.jpg/full/150,/0/default.jpg"))</f>
        <v/>
      </c>
      <c r="F17">
        <f>HYPERLINK("https://library.bdrc.io/show/bdr:W1NLM1412",IMAGE("https://iiif.bdrc.io/bdr:I1NLM1412_001::I1NLM1412_0010391.jpg/full/150,/0/default.jpg"))</f>
        <v/>
      </c>
      <c r="G17">
        <f>HYPERLINK("https://library.bdrc.io/search?lg=bo&amp;t=Work&amp;pg=1&amp;f=author,exc,bdr:P5659&amp;uilang=bo&amp;q=ཆོས་མངོན་པ་ཀུན་ལས་བཏུས་པ་ཤིན་རྟ་ཆེན་པོ་འཕགས་པ་ཐོགས་མེད་ཀྱིས་མཛད་པ་སོགས།~1", "བརྩམས་ཆོས་གཞན།")</f>
        <v/>
      </c>
      <c r="H17">
        <f>HYPERLINK("https://library.bdrc.io/search?lg=bo&amp;t=Etext&amp;pg=1&amp;f=author,exc,bdr:P5659&amp;uilang=bo&amp;q=ཆོས་མངོན་པ་ཀུན་ལས་བཏུས་པ་ཤིན་རྟ་ཆེན་པོ་འཕགས་པ་ཐོགས་མེད་ཀྱིས་མཛད་པ་སོགས།~1", "ཡིག་རྐྱང་གཞན།")</f>
        <v/>
      </c>
    </row>
    <row r="18" ht="70" customHeight="1">
      <c r="A18" t="inlineStr"/>
      <c r="B18" t="inlineStr">
        <is>
          <t>WA4CZ16859</t>
        </is>
      </c>
      <c r="C18" t="inlineStr">
        <is>
          <t>Santaraksita: Tattvasamgraha</t>
        </is>
      </c>
      <c r="D18">
        <f>HYPERLINK("https://library.bdrc.io/show/bdr:IE0GR0352?uilang=bo","IE0GR0352")</f>
        <v/>
      </c>
      <c r="E18" t="inlineStr"/>
      <c r="F18" t="inlineStr"/>
      <c r="G18">
        <f>HYPERLINK("https://library.bdrc.io/search?lg=bo&amp;t=Work&amp;pg=1&amp;f=author,exc,bdr:P5659&amp;uilang=bo&amp;q=Santaraksita: Tattvasamgraha~1", "བརྩམས་ཆོས་གཞན།")</f>
        <v/>
      </c>
      <c r="H18">
        <f>HYPERLINK("https://library.bdrc.io/search?lg=bo&amp;t=Etext&amp;pg=1&amp;f=author,exc,bdr:P5659&amp;uilang=bo&amp;q=Santaraksita: Tattvasamgraha~1", "ཡིག་རྐྱང་གཞན།")</f>
        <v/>
      </c>
    </row>
    <row r="19" ht="70" customHeight="1">
      <c r="A19" t="inlineStr"/>
      <c r="B19" t="inlineStr">
        <is>
          <t>WA0RT0052</t>
        </is>
      </c>
      <c r="C19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19">
        <f>HYPERLINK("https://library.bdrc.io/show/bdr:MW23702_0052?uilang=bo","MW23702_0052")</f>
        <v/>
      </c>
      <c r="E19" t="inlineStr"/>
      <c r="F19" t="inlineStr"/>
      <c r="G19">
        <f>HYPERLINK("https://library.bdrc.io/search?lg=bo&amp;t=Work&amp;pg=1&amp;f=author,exc,bdr:P5659&amp;uilang=bo&amp;q=བཅོམ་ལྡན་འདས་ལ་བསྟོད་པ་དཔལ་རྡོ་རྗེ་འཛིན་གྱི་དབྱངས་ཀྱི་རྒྱ་ཆེར་བཤད་པ།~1", "བརྩམས་ཆོས་གཞན།")</f>
        <v/>
      </c>
      <c r="H19">
        <f>HYPERLINK("https://library.bdrc.io/search?lg=bo&amp;t=Etext&amp;pg=1&amp;f=author,exc,bdr:P5659&amp;uilang=bo&amp;q=བཅོམ་ལྡན་འདས་ལ་བསྟོད་པ་དཔལ་རྡོ་རྗེ་འཛིན་གྱི་དབྱངས་ཀྱི་རྒྱ་ཆེར་བཤད་པ།~1", "ཡིག་རྐྱང་གཞན།")</f>
        <v/>
      </c>
    </row>
    <row r="20" ht="70" customHeight="1">
      <c r="A20" t="inlineStr"/>
      <c r="B20" t="inlineStr">
        <is>
          <t>WA0RT0052</t>
        </is>
      </c>
      <c r="C20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0">
        <f>HYPERLINK("https://library.bdrc.io/show/bdr:MW22704_0841?uilang=bo","MW22704_0841")</f>
        <v/>
      </c>
      <c r="E20" t="inlineStr"/>
      <c r="F20" t="inlineStr"/>
      <c r="G20">
        <f>HYPERLINK("https://library.bdrc.io/search?lg=bo&amp;t=Work&amp;pg=1&amp;f=author,exc,bdr:P5659&amp;uilang=bo&amp;q=བཅོམ་ལྡན་འདས་ལ་བསྟོད་པ་དཔལ་རྡོ་རྗེ་འཛིན་གྱི་དབྱངས་ཀྱི་རྒྱ་ཆེར་བཤད་པ།~1", "བརྩམས་ཆོས་གཞན།")</f>
        <v/>
      </c>
      <c r="H20">
        <f>HYPERLINK("https://library.bdrc.io/search?lg=bo&amp;t=Etext&amp;pg=1&amp;f=author,exc,bdr:P5659&amp;uilang=bo&amp;q=བཅོམ་ལྡན་འདས་ལ་བསྟོད་པ་དཔལ་རྡོ་རྗེ་འཛིན་གྱི་དབྱངས་ཀྱི་རྒྱ་ཆེར་བཤད་པ།~1", "ཡིག་རྐྱང་གཞན།")</f>
        <v/>
      </c>
    </row>
    <row r="21" ht="70" customHeight="1">
      <c r="A21" t="inlineStr"/>
      <c r="B21" t="inlineStr">
        <is>
          <t>WA0RT0052</t>
        </is>
      </c>
      <c r="C21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1">
        <f>HYPERLINK("https://library.bdrc.io/show/bdr:MW1PD95844_0055?uilang=bo","MW1PD95844_0055")</f>
        <v/>
      </c>
      <c r="E21" t="inlineStr"/>
      <c r="F21" t="inlineStr"/>
      <c r="G21">
        <f>HYPERLINK("https://library.bdrc.io/search?lg=bo&amp;t=Work&amp;pg=1&amp;f=author,exc,bdr:P5659&amp;uilang=bo&amp;q=བཅོམ་ལྡན་འདས་ལ་བསྟོད་པ་དཔལ་རྡོ་རྗེ་འཛིན་གྱི་དབྱངས་ཀྱི་རྒྱ་ཆེར་བཤད་པ།~1", "བརྩམས་ཆོས་གཞན།")</f>
        <v/>
      </c>
      <c r="H21">
        <f>HYPERLINK("https://library.bdrc.io/search?lg=bo&amp;t=Etext&amp;pg=1&amp;f=author,exc,bdr:P5659&amp;uilang=bo&amp;q=བཅོམ་ལྡན་འདས་ལ་བསྟོད་པ་དཔལ་རྡོ་རྗེ་འཛིན་གྱི་དབྱངས་ཀྱི་རྒྱ་ཆེར་བཤད་པ།~1", "ཡིག་རྐྱང་གཞན།")</f>
        <v/>
      </c>
    </row>
    <row r="22" ht="70" customHeight="1">
      <c r="A22" t="inlineStr"/>
      <c r="B22" t="inlineStr">
        <is>
          <t>WA0RT0052</t>
        </is>
      </c>
      <c r="C22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2">
        <f>HYPERLINK("https://library.bdrc.io/show/bdr:MW1KG13126_2052?uilang=bo","MW1KG13126_2052")</f>
        <v/>
      </c>
      <c r="E22" t="inlineStr"/>
      <c r="F22" t="inlineStr"/>
      <c r="G22">
        <f>HYPERLINK("https://library.bdrc.io/search?lg=bo&amp;t=Work&amp;pg=1&amp;f=author,exc,bdr:P5659&amp;uilang=bo&amp;q=བཅོམ་ལྡན་འདས་ལ་བསྟོད་པ་དཔལ་རྡོ་རྗེ་འཛིན་གྱི་དབྱངས་ཀྱི་རྒྱ་ཆེར་བཤད་པ།~1", "བརྩམས་ཆོས་གཞན།")</f>
        <v/>
      </c>
      <c r="H22">
        <f>HYPERLINK("https://library.bdrc.io/search?lg=bo&amp;t=Etext&amp;pg=1&amp;f=author,exc,bdr:P5659&amp;uilang=bo&amp;q=བཅོམ་ལྡན་འདས་ལ་བསྟོད་པ་དཔལ་རྡོ་རྗེ་འཛིན་གྱི་དབྱངས་ཀྱི་རྒྱ་ཆེར་བཤད་པ།~1", "ཡིག་རྐྱང་གཞན།")</f>
        <v/>
      </c>
    </row>
    <row r="23" ht="70" customHeight="1">
      <c r="A23" t="inlineStr"/>
      <c r="B23" t="inlineStr">
        <is>
          <t>WA0RT0052</t>
        </is>
      </c>
      <c r="C23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3">
        <f>HYPERLINK("https://library.bdrc.io/show/bdr:MW23703_1163?uilang=bo","MW23703_1163")</f>
        <v/>
      </c>
      <c r="E23" t="inlineStr"/>
      <c r="F23" t="inlineStr"/>
      <c r="G23">
        <f>HYPERLINK("https://library.bdrc.io/search?lg=bo&amp;t=Work&amp;pg=1&amp;f=author,exc,bdr:P5659&amp;uilang=bo&amp;q=བཅོམ་ལྡན་འདས་ལ་བསྟོད་པ་དཔལ་རྡོ་རྗེ་འཛིན་གྱི་དབྱངས་ཀྱི་རྒྱ་ཆེར་བཤད་པ།~1", "བརྩམས་ཆོས་གཞན།")</f>
        <v/>
      </c>
      <c r="H23">
        <f>HYPERLINK("https://library.bdrc.io/search?lg=bo&amp;t=Etext&amp;pg=1&amp;f=author,exc,bdr:P5659&amp;uilang=bo&amp;q=བཅོམ་ལྡན་འདས་ལ་བསྟོད་པ་དཔལ་རྡོ་རྗེ་འཛིན་གྱི་དབྱངས་ཀྱི་རྒྱ་ཆེར་བཤད་པ།~1", "ཡིག་རྐྱང་གཞན།")</f>
        <v/>
      </c>
    </row>
    <row r="24" ht="70" customHeight="1">
      <c r="A24" t="inlineStr"/>
      <c r="B24" t="inlineStr">
        <is>
          <t>WA0RT0052</t>
        </is>
      </c>
      <c r="C24" t="inlineStr">
        <is>
          <t>བཅོམ་ལྡན་འདས་ལ་བསྟོད་པ་དཔལ་རྡོ་རྗེ་འཛིན་གྱི་དབྱངས་ཀྱི་རྒྱ་ཆེར་བཤད་པ།</t>
        </is>
      </c>
      <c r="D24">
        <f>HYPERLINK("https://library.bdrc.io/show/bdr:MW2KG5015_0841?uilang=bo","MW2KG5015_0841")</f>
        <v/>
      </c>
      <c r="E24" t="inlineStr"/>
      <c r="F24" t="inlineStr"/>
      <c r="G24">
        <f>HYPERLINK("https://library.bdrc.io/search?lg=bo&amp;t=Work&amp;pg=1&amp;f=author,exc,bdr:P5659&amp;uilang=bo&amp;q=བཅོམ་ལྡན་འདས་ལ་བསྟོད་པ་དཔལ་རྡོ་རྗེ་འཛིན་གྱི་དབྱངས་ཀྱི་རྒྱ་ཆེར་བཤད་པ།~1", "བརྩམས་ཆོས་གཞན།")</f>
        <v/>
      </c>
      <c r="H24">
        <f>HYPERLINK("https://library.bdrc.io/search?lg=bo&amp;t=Etext&amp;pg=1&amp;f=author,exc,bdr:P5659&amp;uilang=bo&amp;q=བཅོམ་ལྡན་འདས་ལ་བསྟོད་པ་དཔལ་རྡོ་རྗེ་འཛིན་གྱི་དབྱངས་ཀྱི་རྒྱ་ཆེར་བཤད་པ།~1", "ཡིག་རྐྱང་གཞན།")</f>
        <v/>
      </c>
    </row>
    <row r="25" ht="70" customHeight="1">
      <c r="A25" t="inlineStr"/>
      <c r="B25" t="inlineStr">
        <is>
          <t>WA0RT0055</t>
        </is>
      </c>
      <c r="C25" t="inlineStr">
        <is>
          <t>དེ་བཞིན་གཤེགས་པ་བརྒྱད་ལ་བསྟོད་པ།</t>
        </is>
      </c>
      <c r="D25">
        <f>HYPERLINK("https://library.bdrc.io/show/bdr:MW1PD95844_0058?uilang=bo","MW1PD95844_0058")</f>
        <v/>
      </c>
      <c r="E25" t="inlineStr"/>
      <c r="F25" t="inlineStr"/>
      <c r="G25">
        <f>HYPERLINK("https://library.bdrc.io/search?lg=bo&amp;t=Work&amp;pg=1&amp;f=author,exc,bdr:P5659&amp;uilang=bo&amp;q=དེ་བཞིན་གཤེགས་པ་བརྒྱད་ལ་བསྟོད་པ།~1", "བརྩམས་ཆོས་གཞན།")</f>
        <v/>
      </c>
      <c r="H25">
        <f>HYPERLINK("https://library.bdrc.io/search?lg=bo&amp;t=Etext&amp;pg=1&amp;f=author,exc,bdr:P5659&amp;uilang=bo&amp;q=དེ་བཞིན་གཤེགས་པ་བརྒྱད་ལ་བསྟོད་པ།~1", "ཡིག་རྐྱང་གཞན།")</f>
        <v/>
      </c>
    </row>
    <row r="26" ht="70" customHeight="1">
      <c r="A26" t="inlineStr"/>
      <c r="B26" t="inlineStr">
        <is>
          <t>WA0RT0055</t>
        </is>
      </c>
      <c r="C26" t="inlineStr">
        <is>
          <t>དེ་བཞིན་གཤེགས་པ་བརྒྱད་ལ་བསྟོད་པ།</t>
        </is>
      </c>
      <c r="D26">
        <f>HYPERLINK("https://library.bdrc.io/show/bdr:MW22704_0844?uilang=bo","MW22704_0844")</f>
        <v/>
      </c>
      <c r="E26" t="inlineStr"/>
      <c r="F26" t="inlineStr"/>
      <c r="G26">
        <f>HYPERLINK("https://library.bdrc.io/search?lg=bo&amp;t=Work&amp;pg=1&amp;f=author,exc,bdr:P5659&amp;uilang=bo&amp;q=དེ་བཞིན་གཤེགས་པ་བརྒྱད་ལ་བསྟོད་པ།~1", "བརྩམས་ཆོས་གཞན།")</f>
        <v/>
      </c>
      <c r="H26">
        <f>HYPERLINK("https://library.bdrc.io/search?lg=bo&amp;t=Etext&amp;pg=1&amp;f=author,exc,bdr:P5659&amp;uilang=bo&amp;q=དེ་བཞིན་གཤེགས་པ་བརྒྱད་ལ་བསྟོད་པ།~1", "ཡིག་རྐྱང་གཞན།")</f>
        <v/>
      </c>
    </row>
    <row r="27" ht="70" customHeight="1">
      <c r="A27" t="inlineStr"/>
      <c r="B27" t="inlineStr">
        <is>
          <t>WA0RT0055</t>
        </is>
      </c>
      <c r="C27" t="inlineStr">
        <is>
          <t>དེ་བཞིན་གཤེགས་པ་བརྒྱད་ལ་བསྟོད་པ།</t>
        </is>
      </c>
      <c r="D27">
        <f>HYPERLINK("https://library.bdrc.io/show/bdr:MW23702_0055?uilang=bo","MW23702_0055")</f>
        <v/>
      </c>
      <c r="E27" t="inlineStr"/>
      <c r="F27" t="inlineStr"/>
      <c r="G27">
        <f>HYPERLINK("https://library.bdrc.io/search?lg=bo&amp;t=Work&amp;pg=1&amp;f=author,exc,bdr:P5659&amp;uilang=bo&amp;q=དེ་བཞིན་གཤེགས་པ་བརྒྱད་ལ་བསྟོད་པ།~1", "བརྩམས་ཆོས་གཞན།")</f>
        <v/>
      </c>
      <c r="H27">
        <f>HYPERLINK("https://library.bdrc.io/search?lg=bo&amp;t=Etext&amp;pg=1&amp;f=author,exc,bdr:P5659&amp;uilang=bo&amp;q=དེ་བཞིན་གཤེགས་པ་བརྒྱད་ལ་བསྟོད་པ།~1", "ཡིག་རྐྱང་གཞན།")</f>
        <v/>
      </c>
    </row>
    <row r="28" ht="70" customHeight="1">
      <c r="A28" t="inlineStr"/>
      <c r="B28" t="inlineStr">
        <is>
          <t>WA0RT0055</t>
        </is>
      </c>
      <c r="C28" t="inlineStr">
        <is>
          <t>དེ་བཞིན་གཤེགས་པ་བརྒྱད་ལ་བསྟོད་པ།</t>
        </is>
      </c>
      <c r="D28">
        <f>HYPERLINK("https://library.bdrc.io/show/bdr:MW23703_1166?uilang=bo","MW23703_1166")</f>
        <v/>
      </c>
      <c r="E28" t="inlineStr"/>
      <c r="F28" t="inlineStr"/>
      <c r="G28">
        <f>HYPERLINK("https://library.bdrc.io/search?lg=bo&amp;t=Work&amp;pg=1&amp;f=author,exc,bdr:P5659&amp;uilang=bo&amp;q=དེ་བཞིན་གཤེགས་པ་བརྒྱད་ལ་བསྟོད་པ།~1", "བརྩམས་ཆོས་གཞན།")</f>
        <v/>
      </c>
      <c r="H28">
        <f>HYPERLINK("https://library.bdrc.io/search?lg=bo&amp;t=Etext&amp;pg=1&amp;f=author,exc,bdr:P5659&amp;uilang=bo&amp;q=དེ་བཞིན་གཤེགས་པ་བརྒྱད་ལ་བསྟོད་པ།~1", "ཡིག་རྐྱང་གཞན།")</f>
        <v/>
      </c>
    </row>
    <row r="29" ht="70" customHeight="1">
      <c r="A29" t="inlineStr"/>
      <c r="B29" t="inlineStr">
        <is>
          <t>WA0RT0055</t>
        </is>
      </c>
      <c r="C29" t="inlineStr">
        <is>
          <t>དེ་བཞིན་གཤེགས་པ་བརྒྱད་ལ་བསྟོད་པ།</t>
        </is>
      </c>
      <c r="D29">
        <f>HYPERLINK("https://library.bdrc.io/show/bdr:MW1KG13126_2055?uilang=bo","MW1KG13126_2055")</f>
        <v/>
      </c>
      <c r="E29" t="inlineStr"/>
      <c r="F29" t="inlineStr"/>
      <c r="G29">
        <f>HYPERLINK("https://library.bdrc.io/search?lg=bo&amp;t=Work&amp;pg=1&amp;f=author,exc,bdr:P5659&amp;uilang=bo&amp;q=དེ་བཞིན་གཤེགས་པ་བརྒྱད་ལ་བསྟོད་པ།~1", "བརྩམས་ཆོས་གཞན།")</f>
        <v/>
      </c>
      <c r="H29">
        <f>HYPERLINK("https://library.bdrc.io/search?lg=bo&amp;t=Etext&amp;pg=1&amp;f=author,exc,bdr:P5659&amp;uilang=bo&amp;q=དེ་བཞིན་གཤེགས་པ་བརྒྱད་ལ་བསྟོད་པ།~1", "ཡིག་རྐྱང་གཞན།")</f>
        <v/>
      </c>
    </row>
    <row r="30" ht="70" customHeight="1">
      <c r="A30" t="inlineStr"/>
      <c r="B30" t="inlineStr">
        <is>
          <t>WA0RT0055</t>
        </is>
      </c>
      <c r="C30" t="inlineStr">
        <is>
          <t>དེ་བཞིན་གཤེགས་པ་བརྒྱད་ལ་བསྟོད་པ།</t>
        </is>
      </c>
      <c r="D30">
        <f>HYPERLINK("https://library.bdrc.io/show/bdr:MW2KG5015_0844?uilang=bo","MW2KG5015_0844")</f>
        <v/>
      </c>
      <c r="E30" t="inlineStr"/>
      <c r="F30" t="inlineStr"/>
      <c r="G30">
        <f>HYPERLINK("https://library.bdrc.io/search?lg=bo&amp;t=Work&amp;pg=1&amp;f=author,exc,bdr:P5659&amp;uilang=bo&amp;q=དེ་བཞིན་གཤེགས་པ་བརྒྱད་ལ་བསྟོད་པ།~1", "བརྩམས་ཆོས་གཞན།")</f>
        <v/>
      </c>
      <c r="H30">
        <f>HYPERLINK("https://library.bdrc.io/search?lg=bo&amp;t=Etext&amp;pg=1&amp;f=author,exc,bdr:P5659&amp;uilang=bo&amp;q=དེ་བཞིན་གཤེགས་པ་བརྒྱད་ལ་བསྟོད་པ།~1", "ཡིག་རྐྱང་གཞན།")</f>
        <v/>
      </c>
    </row>
    <row r="31" ht="70" customHeight="1">
      <c r="A31" t="inlineStr"/>
      <c r="B31" t="inlineStr">
        <is>
          <t>WA0RT0447</t>
        </is>
      </c>
      <c r="C31" t="inlineStr">
        <is>
          <t>ཀྱེའི་རྡོ་རྗེ་ལས་བྱུང་བའི་ཀུ་རུ་ཀུ་ལླེའི་མན་ངག་ཆེན་པོ་ལྔ་།</t>
        </is>
      </c>
      <c r="D31">
        <f>HYPERLINK("https://library.bdrc.io/show/bdr:MW22704_1242?uilang=bo","MW22704_1242")</f>
        <v/>
      </c>
      <c r="E31" t="inlineStr"/>
      <c r="F31" t="inlineStr"/>
      <c r="G31">
        <f>HYPERLINK("https://library.bdrc.io/search?lg=bo&amp;t=Work&amp;pg=1&amp;f=author,exc,bdr:P5659&amp;uilang=bo&amp;q=ཀྱེའི་རྡོ་རྗེ་ལས་བྱུང་བའི་ཀུ་རུ་ཀུ་ལླེའི་མན་ངག་ཆེན་པོ་ལྔ་།~1", "བརྩམས་ཆོས་གཞན།")</f>
        <v/>
      </c>
      <c r="H31">
        <f>HYPERLINK("https://library.bdrc.io/search?lg=bo&amp;t=Etext&amp;pg=1&amp;f=author,exc,bdr:P5659&amp;uilang=bo&amp;q=ཀྱེའི་རྡོ་རྗེ་ལས་བྱུང་བའི་ཀུ་རུ་ཀུ་ལླེའི་མན་ངག་ཆེན་པོ་ལྔ་།~1", "ཡིག་རྐྱང་གཞན།")</f>
        <v/>
      </c>
    </row>
    <row r="32" ht="70" customHeight="1">
      <c r="A32" t="inlineStr"/>
      <c r="B32" t="inlineStr">
        <is>
          <t>WA0RT0447</t>
        </is>
      </c>
      <c r="C32" t="inlineStr">
        <is>
          <t>ཀྱེའི་རྡོ་རྗེ་ལས་བྱུང་བའི་ཀུ་རུ་ཀུ་ལླེའི་མན་ངག་ཆེན་པོ་ལྔ་།</t>
        </is>
      </c>
      <c r="D32">
        <f>HYPERLINK("https://library.bdrc.io/show/bdr:MW1KG13126_2447?uilang=bo","MW1KG13126_2447")</f>
        <v/>
      </c>
      <c r="E32" t="inlineStr"/>
      <c r="F32" t="inlineStr"/>
      <c r="G32">
        <f>HYPERLINK("https://library.bdrc.io/search?lg=bo&amp;t=Work&amp;pg=1&amp;f=author,exc,bdr:P5659&amp;uilang=bo&amp;q=ཀྱེའི་རྡོ་རྗེ་ལས་བྱུང་བའི་ཀུ་རུ་ཀུ་ལླེའི་མན་ངག་ཆེན་པོ་ལྔ་།~1", "བརྩམས་ཆོས་གཞན།")</f>
        <v/>
      </c>
      <c r="H32">
        <f>HYPERLINK("https://library.bdrc.io/search?lg=bo&amp;t=Etext&amp;pg=1&amp;f=author,exc,bdr:P5659&amp;uilang=bo&amp;q=ཀྱེའི་རྡོ་རྗེ་ལས་བྱུང་བའི་ཀུ་རུ་ཀུ་ལླེའི་མན་ངག་ཆེན་པོ་ལྔ་།~1", "ཡིག་རྐྱང་གཞན།")</f>
        <v/>
      </c>
    </row>
    <row r="33" ht="70" customHeight="1">
      <c r="A33" t="inlineStr"/>
      <c r="B33" t="inlineStr">
        <is>
          <t>WA0RT0447</t>
        </is>
      </c>
      <c r="C33" t="inlineStr">
        <is>
          <t>ཀྱེའི་རྡོ་རྗེ་ལས་བྱུང་བའི་ཀུ་རུ་ཀུ་ལླེའི་མན་ངག་ཆེན་པོ་ལྔ་།</t>
        </is>
      </c>
      <c r="D33">
        <f>HYPERLINK("https://library.bdrc.io/show/bdr:MW2KG5015_1242?uilang=bo","MW2KG5015_1242")</f>
        <v/>
      </c>
      <c r="E33" t="inlineStr"/>
      <c r="F33" t="inlineStr"/>
      <c r="G33">
        <f>HYPERLINK("https://library.bdrc.io/search?lg=bo&amp;t=Work&amp;pg=1&amp;f=author,exc,bdr:P5659&amp;uilang=bo&amp;q=ཀྱེའི་རྡོ་རྗེ་ལས་བྱུང་བའི་ཀུ་རུ་ཀུ་ལླེའི་མན་ངག་ཆེན་པོ་ལྔ་།~1", "བརྩམས་ཆོས་གཞན།")</f>
        <v/>
      </c>
      <c r="H33">
        <f>HYPERLINK("https://library.bdrc.io/search?lg=bo&amp;t=Etext&amp;pg=1&amp;f=author,exc,bdr:P5659&amp;uilang=bo&amp;q=ཀྱེའི་རྡོ་རྗེ་ལས་བྱུང་བའི་ཀུ་རུ་ཀུ་ལླེའི་མན་ངག་ཆེན་པོ་ལྔ་།~1", "ཡིག་རྐྱང་གཞན།")</f>
        <v/>
      </c>
    </row>
    <row r="34" ht="70" customHeight="1">
      <c r="A34" t="inlineStr"/>
      <c r="B34" t="inlineStr">
        <is>
          <t>WA0RT0447</t>
        </is>
      </c>
      <c r="C34" t="inlineStr">
        <is>
          <t>ཀྱེའི་རྡོ་རྗེ་ལས་བྱུང་བའི་ཀུ་རུ་ཀུ་ལླེའི་མན་ངག་ཆེན་པོ་ལྔ་།</t>
        </is>
      </c>
      <c r="D34">
        <f>HYPERLINK("https://library.bdrc.io/show/bdr:MW1PD95844_0212?uilang=bo","MW1PD95844_0212")</f>
        <v/>
      </c>
      <c r="E34" t="inlineStr"/>
      <c r="F34" t="inlineStr"/>
      <c r="G34">
        <f>HYPERLINK("https://library.bdrc.io/search?lg=bo&amp;t=Work&amp;pg=1&amp;f=author,exc,bdr:P5659&amp;uilang=bo&amp;q=ཀྱེའི་རྡོ་རྗེ་ལས་བྱུང་བའི་ཀུ་རུ་ཀུ་ལླེའི་མན་ངག་ཆེན་པོ་ལྔ་།~1", "བརྩམས་ཆོས་གཞན།")</f>
        <v/>
      </c>
      <c r="H34">
        <f>HYPERLINK("https://library.bdrc.io/search?lg=bo&amp;t=Etext&amp;pg=1&amp;f=author,exc,bdr:P5659&amp;uilang=bo&amp;q=ཀྱེའི་རྡོ་རྗེ་ལས་བྱུང་བའི་ཀུ་རུ་ཀུ་ལླེའི་མན་ངག་ཆེན་པོ་ལྔ་།~1", "ཡིག་རྐྱང་གཞན།")</f>
        <v/>
      </c>
    </row>
    <row r="35" ht="70" customHeight="1">
      <c r="A35" t="inlineStr"/>
      <c r="B35" t="inlineStr">
        <is>
          <t>WA0RT0447</t>
        </is>
      </c>
      <c r="C35" t="inlineStr">
        <is>
          <t>ཀྱེའི་རྡོ་རྗེ་ལས་བྱུང་བའི་ཀུ་རུ་ཀུལླེའི་མན་ངག་ཆེན་པོ་ལྔ་།</t>
        </is>
      </c>
      <c r="D35">
        <f>HYPERLINK("https://library.bdrc.io/show/bdr:MW23702_0451?uilang=bo","MW23702_0451")</f>
        <v/>
      </c>
      <c r="E35" t="inlineStr"/>
      <c r="F35" t="inlineStr"/>
      <c r="G35">
        <f>HYPERLINK("https://library.bdrc.io/search?lg=bo&amp;t=Work&amp;pg=1&amp;f=author,exc,bdr:P5659&amp;uilang=bo&amp;q=ཀྱེའི་རྡོ་རྗེ་ལས་བྱུང་བའི་ཀུ་རུ་ཀུལླེའི་མན་ངག་ཆེན་པོ་ལྔ་།~1", "བརྩམས་ཆོས་གཞན།")</f>
        <v/>
      </c>
      <c r="H35">
        <f>HYPERLINK("https://library.bdrc.io/search?lg=bo&amp;t=Etext&amp;pg=1&amp;f=author,exc,bdr:P5659&amp;uilang=bo&amp;q=ཀྱེའི་རྡོ་རྗེ་ལས་བྱུང་བའི་ཀུ་རུ་ཀུལླེའི་མན་ངག་ཆེན་པོ་ལྔ་།~1", "ཡིག་རྐྱང་གཞན།")</f>
        <v/>
      </c>
    </row>
    <row r="36" ht="70" customHeight="1">
      <c r="A36" t="inlineStr"/>
      <c r="B36" t="inlineStr">
        <is>
          <t>WA0RT0447</t>
        </is>
      </c>
      <c r="C36" t="inlineStr">
        <is>
          <t>ཀྱེའི་རྡོ་རྗེ་ལས་བྱུང་བའི་ཀུ་རུ་ཀུལླེའི་མན་ངག་ཆེན་པོ་ལྔ་།</t>
        </is>
      </c>
      <c r="D36">
        <f>HYPERLINK("https://library.bdrc.io/show/bdr:MW23703_1316?uilang=bo","MW23703_1316")</f>
        <v/>
      </c>
      <c r="E36" t="inlineStr"/>
      <c r="F36" t="inlineStr"/>
      <c r="G36">
        <f>HYPERLINK("https://library.bdrc.io/search?lg=bo&amp;t=Work&amp;pg=1&amp;f=author,exc,bdr:P5659&amp;uilang=bo&amp;q=ཀྱེའི་རྡོ་རྗེ་ལས་བྱུང་བའི་ཀུ་རུ་ཀུལླེའི་མན་ངག་ཆེན་པོ་ལྔ་།~1", "བརྩམས་ཆོས་གཞན།")</f>
        <v/>
      </c>
      <c r="H36">
        <f>HYPERLINK("https://library.bdrc.io/search?lg=bo&amp;t=Etext&amp;pg=1&amp;f=author,exc,bdr:P5659&amp;uilang=bo&amp;q=ཀྱེའི་རྡོ་རྗེ་ལས་བྱུང་བའི་ཀུ་རུ་ཀུལླེའི་མན་ངག་ཆེན་པོ་ལྔ་།~1", "ཡིག་རྐྱང་གཞན།")</f>
        <v/>
      </c>
    </row>
    <row r="37" ht="70" customHeight="1">
      <c r="A37" t="inlineStr"/>
      <c r="B37" t="inlineStr">
        <is>
          <t>WA0RT1501</t>
        </is>
      </c>
      <c r="C37" t="inlineStr">
        <is>
          <t>རྡོ་རྗེ་རྣམ་པར་འཇོམས་པ་ཞེས་བྱ་བའི་གཟུངས་ཀྱི་བཤད་པ།</t>
        </is>
      </c>
      <c r="D37">
        <f>HYPERLINK("https://library.bdrc.io/show/bdr:MW23702_1506?uilang=bo","MW23702_1506")</f>
        <v/>
      </c>
      <c r="E37" t="inlineStr"/>
      <c r="F37" t="inlineStr"/>
      <c r="G37">
        <f>HYPERLINK("https://library.bdrc.io/search?lg=bo&amp;t=Work&amp;pg=1&amp;f=author,exc,bdr:P5659&amp;uilang=bo&amp;q=རྡོ་རྗེ་རྣམ་པར་འཇོམས་པ་ཞེས་བྱ་བའི་གཟུངས་ཀྱི་བཤད་པ།~1", "བརྩམས་ཆོས་གཞན།")</f>
        <v/>
      </c>
      <c r="H37">
        <f>HYPERLINK("https://library.bdrc.io/search?lg=bo&amp;t=Etext&amp;pg=1&amp;f=author,exc,bdr:P5659&amp;uilang=bo&amp;q=རྡོ་རྗེ་རྣམ་པར་འཇོམས་པ་ཞེས་བྱ་བའི་གཟུངས་ཀྱི་བཤད་པ།~1", "ཡིག་རྐྱང་གཞན།")</f>
        <v/>
      </c>
    </row>
    <row r="38" ht="70" customHeight="1">
      <c r="A38" t="inlineStr"/>
      <c r="B38" t="inlineStr">
        <is>
          <t>WA0RT1501</t>
        </is>
      </c>
      <c r="C38" t="inlineStr">
        <is>
          <t>རྡོ་རྗེ་རྣམ་པར་འཇོམས་པ་ཞེས་བྱ་བའི་གཟུངས་ཀྱི་བཤད་པ།</t>
        </is>
      </c>
      <c r="D38">
        <f>HYPERLINK("https://library.bdrc.io/show/bdr:MW2KG5015_2298?uilang=bo","MW2KG5015_2298")</f>
        <v/>
      </c>
      <c r="E38" t="inlineStr"/>
      <c r="F38" t="inlineStr"/>
      <c r="G38">
        <f>HYPERLINK("https://library.bdrc.io/search?lg=bo&amp;t=Work&amp;pg=1&amp;f=author,exc,bdr:P5659&amp;uilang=bo&amp;q=རྡོ་རྗེ་རྣམ་པར་འཇོམས་པ་ཞེས་བྱ་བའི་གཟུངས་ཀྱི་བཤད་པ།~1", "བརྩམས་ཆོས་གཞན།")</f>
        <v/>
      </c>
      <c r="H38">
        <f>HYPERLINK("https://library.bdrc.io/search?lg=bo&amp;t=Etext&amp;pg=1&amp;f=author,exc,bdr:P5659&amp;uilang=bo&amp;q=རྡོ་རྗེ་རྣམ་པར་འཇོམས་པ་ཞེས་བྱ་བའི་གཟུངས་ཀྱི་བཤད་པ།~1", "ཡིག་རྐྱང་གཞན།")</f>
        <v/>
      </c>
    </row>
    <row r="39" ht="70" customHeight="1">
      <c r="A39" t="inlineStr"/>
      <c r="B39" t="inlineStr">
        <is>
          <t>WA0RT1501</t>
        </is>
      </c>
      <c r="C39" t="inlineStr">
        <is>
          <t>རྡོ་རྗེ་རྣམ་པར་འཇོམས་པ་ཞེས་བྱ་བའི་གཟུངས་ཀྱི་བཤད་པ།</t>
        </is>
      </c>
      <c r="D39">
        <f>HYPERLINK("https://library.bdrc.io/show/bdr:MW1PD95844_1585?uilang=bo","MW1PD95844_1585")</f>
        <v/>
      </c>
      <c r="E39" t="inlineStr"/>
      <c r="F39" t="inlineStr"/>
      <c r="G39">
        <f>HYPERLINK("https://library.bdrc.io/search?lg=bo&amp;t=Work&amp;pg=1&amp;f=author,exc,bdr:P5659&amp;uilang=bo&amp;q=རྡོ་རྗེ་རྣམ་པར་འཇོམས་པ་ཞེས་བྱ་བའི་གཟུངས་ཀྱི་བཤད་པ།~1", "བརྩམས་ཆོས་གཞན།")</f>
        <v/>
      </c>
      <c r="H39">
        <f>HYPERLINK("https://library.bdrc.io/search?lg=bo&amp;t=Etext&amp;pg=1&amp;f=author,exc,bdr:P5659&amp;uilang=bo&amp;q=རྡོ་རྗེ་རྣམ་པར་འཇོམས་པ་ཞེས་བྱ་བའི་གཟུངས་ཀྱི་བཤད་པ།~1", "ཡིག་རྐྱང་གཞན།")</f>
        <v/>
      </c>
    </row>
    <row r="40" ht="70" customHeight="1">
      <c r="A40" t="inlineStr"/>
      <c r="B40" t="inlineStr">
        <is>
          <t>WA0RT1501</t>
        </is>
      </c>
      <c r="C40" t="inlineStr">
        <is>
          <t>རྡོ་རྗེ་རྣམ་པར་འཇོམས་པ་ཞེས་བྱ་བའི་གཟུངས་ཀྱི་བཤད་པ།</t>
        </is>
      </c>
      <c r="D40">
        <f>HYPERLINK("https://library.bdrc.io/show/bdr:MW1KG13126_3502?uilang=bo","MW1KG13126_3502")</f>
        <v/>
      </c>
      <c r="E40" t="inlineStr"/>
      <c r="F40" t="inlineStr"/>
      <c r="G40">
        <f>HYPERLINK("https://library.bdrc.io/search?lg=bo&amp;t=Work&amp;pg=1&amp;f=author,exc,bdr:P5659&amp;uilang=bo&amp;q=རྡོ་རྗེ་རྣམ་པར་འཇོམས་པ་ཞེས་བྱ་བའི་གཟུངས་ཀྱི་བཤད་པ།~1", "བརྩམས་ཆོས་གཞན།")</f>
        <v/>
      </c>
      <c r="H40">
        <f>HYPERLINK("https://library.bdrc.io/search?lg=bo&amp;t=Etext&amp;pg=1&amp;f=author,exc,bdr:P5659&amp;uilang=bo&amp;q=རྡོ་རྗེ་རྣམ་པར་འཇོམས་པ་ཞེས་བྱ་བའི་གཟུངས་ཀྱི་བཤད་པ།~1", "ཡིག་རྐྱང་གཞན།")</f>
        <v/>
      </c>
    </row>
    <row r="41" ht="70" customHeight="1">
      <c r="A41" t="inlineStr"/>
      <c r="B41" t="inlineStr">
        <is>
          <t>WA0RT1501</t>
        </is>
      </c>
      <c r="C41" t="inlineStr">
        <is>
          <t>རྡོ་རྗེས་རྣམ་པར་འཇོམས་པ་ཞེས་བྱ་བའི་གཟུངས་ཀྱི་བཤད་པ།</t>
        </is>
      </c>
      <c r="D41">
        <f>HYPERLINK("https://library.bdrc.io/show/bdr:MW23703_2678?uilang=bo","MW23703_2678")</f>
        <v/>
      </c>
      <c r="E41" t="inlineStr"/>
      <c r="F41" t="inlineStr"/>
      <c r="G41">
        <f>HYPERLINK("https://library.bdrc.io/search?lg=bo&amp;t=Work&amp;pg=1&amp;f=author,exc,bdr:P5659&amp;uilang=bo&amp;q=རྡོ་རྗེས་རྣམ་པར་འཇོམས་པ་ཞེས་བྱ་བའི་གཟུངས་ཀྱི་བཤད་པ།~1", "བརྩམས་ཆོས་གཞན།")</f>
        <v/>
      </c>
      <c r="H41">
        <f>HYPERLINK("https://library.bdrc.io/search?lg=bo&amp;t=Etext&amp;pg=1&amp;f=author,exc,bdr:P5659&amp;uilang=bo&amp;q=རྡོ་རྗེས་རྣམ་པར་འཇོམས་པ་ཞེས་བྱ་བའི་གཟུངས་ཀྱི་བཤད་པ།~1", "ཡིག་རྐྱང་གཞན།")</f>
        <v/>
      </c>
    </row>
    <row r="42" ht="70" customHeight="1">
      <c r="A42" t="inlineStr"/>
      <c r="B42" t="inlineStr">
        <is>
          <t>WA0RT1501</t>
        </is>
      </c>
      <c r="C42" t="inlineStr">
        <is>
          <t>རྡོ་རྗེ་རྣམ་པར་འཇོམས་པ་ཞེས་བྱ་བའི་གཟུངས་ཀྱི་བཤད་པ།</t>
        </is>
      </c>
      <c r="D42">
        <f>HYPERLINK("https://library.bdrc.io/show/bdr:MW22704_2298?uilang=bo","MW22704_2298")</f>
        <v/>
      </c>
      <c r="E42" t="inlineStr"/>
      <c r="F42" t="inlineStr"/>
      <c r="G42">
        <f>HYPERLINK("https://library.bdrc.io/search?lg=bo&amp;t=Work&amp;pg=1&amp;f=author,exc,bdr:P5659&amp;uilang=bo&amp;q=རྡོ་རྗེ་རྣམ་པར་འཇོམས་པ་ཞེས་བྱ་བའི་གཟུངས་ཀྱི་བཤད་པ།~1", "བརྩམས་ཆོས་གཞན།")</f>
        <v/>
      </c>
      <c r="H42">
        <f>HYPERLINK("https://library.bdrc.io/search?lg=bo&amp;t=Etext&amp;pg=1&amp;f=author,exc,bdr:P5659&amp;uilang=bo&amp;q=རྡོ་རྗེ་རྣམ་པར་འཇོམས་པ་ཞེས་བྱ་བའི་གཟུངས་ཀྱི་བཤད་པ།~1", "ཡིག་རྐྱང་གཞན།")</f>
        <v/>
      </c>
    </row>
    <row r="43" ht="70" customHeight="1">
      <c r="A43" t="inlineStr"/>
      <c r="B43" t="inlineStr">
        <is>
          <t>WA0RT2530</t>
        </is>
      </c>
      <c r="C43" t="inlineStr">
        <is>
          <t>དེ་ཁོ་ན་ཉིད་གྲུབ་པ་ཞེས་བྱ་བའི་རབ་ཏུ་བྱེད་པ།</t>
        </is>
      </c>
      <c r="D43">
        <f>HYPERLINK("https://library.bdrc.io/show/bdr:MW22704_3324?uilang=bo","MW22704_3324")</f>
        <v/>
      </c>
      <c r="E43" t="inlineStr"/>
      <c r="F43" t="inlineStr"/>
      <c r="G43">
        <f>HYPERLINK("https://library.bdrc.io/search?lg=bo&amp;t=Work&amp;pg=1&amp;f=author,exc,bdr:P5659&amp;uilang=bo&amp;q=དེ་ཁོ་ན་ཉིད་གྲུབ་པ་ཞེས་བྱ་བའི་རབ་ཏུ་བྱེད་པ།~1", "བརྩམས་ཆོས་གཞན།")</f>
        <v/>
      </c>
      <c r="H43">
        <f>HYPERLINK("https://library.bdrc.io/search?lg=bo&amp;t=Etext&amp;pg=1&amp;f=author,exc,bdr:P5659&amp;uilang=bo&amp;q=དེ་ཁོ་ན་ཉིད་གྲུབ་པ་ཞེས་བྱ་བའི་རབ་ཏུ་བྱེད་པ།~1", "ཡིག་རྐྱང་གཞན།")</f>
        <v/>
      </c>
    </row>
    <row r="44" ht="70" customHeight="1">
      <c r="A44" t="inlineStr"/>
      <c r="B44" t="inlineStr">
        <is>
          <t>WA0RT2530</t>
        </is>
      </c>
      <c r="C44" t="inlineStr">
        <is>
          <t>དེ་ཁོ་ན་ཉིད་གྲུབ་པ་ཞེས་བྱ་བའི་རབ་ཏུ་བྱེད་པ།</t>
        </is>
      </c>
      <c r="D44">
        <f>HYPERLINK("https://library.bdrc.io/show/bdr:MW23703_3708?uilang=bo","MW23703_3708")</f>
        <v/>
      </c>
      <c r="E44" t="inlineStr"/>
      <c r="F44" t="inlineStr"/>
      <c r="G44">
        <f>HYPERLINK("https://library.bdrc.io/search?lg=bo&amp;t=Work&amp;pg=1&amp;f=author,exc,bdr:P5659&amp;uilang=bo&amp;q=དེ་ཁོ་ན་ཉིད་གྲུབ་པ་ཞེས་བྱ་བའི་རབ་ཏུ་བྱེད་པ།~1", "བརྩམས་ཆོས་གཞན།")</f>
        <v/>
      </c>
      <c r="H44">
        <f>HYPERLINK("https://library.bdrc.io/search?lg=bo&amp;t=Etext&amp;pg=1&amp;f=author,exc,bdr:P5659&amp;uilang=bo&amp;q=དེ་ཁོ་ན་ཉིད་གྲུབ་པ་ཞེས་བྱ་བའི་རབ་ཏུ་བྱེད་པ།~1", "ཡིག་རྐྱང་གཞན།")</f>
        <v/>
      </c>
    </row>
    <row r="45" ht="70" customHeight="1">
      <c r="A45" t="inlineStr"/>
      <c r="B45" t="inlineStr">
        <is>
          <t>WA0RT2530</t>
        </is>
      </c>
      <c r="C45" t="inlineStr">
        <is>
          <t>དེ་ཁོ་ན་ཉིད་གྲུབ་པ་ཞེས་བྱ་བའི་རབ་ཏུ་བྱེད་པ།</t>
        </is>
      </c>
      <c r="D45">
        <f>HYPERLINK("https://library.bdrc.io/show/bdr:MW2KG5015_3324?uilang=bo","MW2KG5015_3324")</f>
        <v/>
      </c>
      <c r="E45" t="inlineStr"/>
      <c r="F45" t="inlineStr"/>
      <c r="G45">
        <f>HYPERLINK("https://library.bdrc.io/search?lg=bo&amp;t=Work&amp;pg=1&amp;f=author,exc,bdr:P5659&amp;uilang=bo&amp;q=དེ་ཁོ་ན་ཉིད་གྲུབ་པ་ཞེས་བྱ་བའི་རབ་ཏུ་བྱེད་པ།~1", "བརྩམས་ཆོས་གཞན།")</f>
        <v/>
      </c>
      <c r="H45">
        <f>HYPERLINK("https://library.bdrc.io/search?lg=bo&amp;t=Etext&amp;pg=1&amp;f=author,exc,bdr:P5659&amp;uilang=bo&amp;q=དེ་ཁོ་ན་ཉིད་གྲུབ་པ་ཞེས་བྱ་བའི་རབ་ཏུ་བྱེད་པ།~1", "ཡིག་རྐྱང་གཞན།")</f>
        <v/>
      </c>
    </row>
    <row r="46" ht="70" customHeight="1">
      <c r="A46" t="inlineStr"/>
      <c r="B46" t="inlineStr">
        <is>
          <t>WA0RT2530</t>
        </is>
      </c>
      <c r="C46" t="inlineStr">
        <is>
          <t>དེ་ཁོ་ན་ཉིད་གྲུབ་པ་ཞེས་བྱ་བའི་རབ་ཏུ་བྱེད་པ།</t>
        </is>
      </c>
      <c r="D46">
        <f>HYPERLINK("https://library.bdrc.io/show/bdr:MW1PD95844_2406?uilang=bo","MW1PD95844_2406")</f>
        <v/>
      </c>
      <c r="E46" t="inlineStr"/>
      <c r="F46" t="inlineStr"/>
      <c r="G46">
        <f>HYPERLINK("https://library.bdrc.io/search?lg=bo&amp;t=Work&amp;pg=1&amp;f=author,exc,bdr:P5659&amp;uilang=bo&amp;q=དེ་ཁོ་ན་ཉིད་གྲུབ་པ་ཞེས་བྱ་བའི་རབ་ཏུ་བྱེད་པ།~1", "བརྩམས་ཆོས་གཞན།")</f>
        <v/>
      </c>
      <c r="H46">
        <f>HYPERLINK("https://library.bdrc.io/search?lg=bo&amp;t=Etext&amp;pg=1&amp;f=author,exc,bdr:P5659&amp;uilang=bo&amp;q=དེ་ཁོ་ན་ཉིད་གྲུབ་པ་ཞེས་བྱ་བའི་རབ་ཏུ་བྱེད་པ།~1", "ཡིག་རྐྱང་གཞན།")</f>
        <v/>
      </c>
    </row>
    <row r="47" ht="70" customHeight="1">
      <c r="A47" t="inlineStr"/>
      <c r="B47" t="inlineStr">
        <is>
          <t>WA0RT2530</t>
        </is>
      </c>
      <c r="C47" t="inlineStr">
        <is>
          <t>དེ་ཁོ་ན་ཉིད་གྲུབ་པ་ཞེས་བྱ་བའི་རབ་ཏུ་བྱེད་པ།</t>
        </is>
      </c>
      <c r="D47">
        <f>HYPERLINK("https://library.bdrc.io/show/bdr:MW1KG13126_4531?uilang=bo","MW1KG13126_4531")</f>
        <v/>
      </c>
      <c r="E47" t="inlineStr"/>
      <c r="F47" t="inlineStr"/>
      <c r="G47">
        <f>HYPERLINK("https://library.bdrc.io/search?lg=bo&amp;t=Work&amp;pg=1&amp;f=author,exc,bdr:P5659&amp;uilang=bo&amp;q=དེ་ཁོ་ན་ཉིད་གྲུབ་པ་ཞེས་བྱ་བའི་རབ་ཏུ་བྱེད་པ།~1", "བརྩམས་ཆོས་གཞན།")</f>
        <v/>
      </c>
      <c r="H47">
        <f>HYPERLINK("https://library.bdrc.io/search?lg=bo&amp;t=Etext&amp;pg=1&amp;f=author,exc,bdr:P5659&amp;uilang=bo&amp;q=དེ་ཁོ་ན་ཉིད་གྲུབ་པ་ཞེས་བྱ་བའི་རབ་ཏུ་བྱེད་པ།~1", "ཡིག་རྐྱང་གཞན།")</f>
        <v/>
      </c>
    </row>
    <row r="48" ht="70" customHeight="1">
      <c r="A48" t="inlineStr"/>
      <c r="B48" t="inlineStr">
        <is>
          <t>WA0RT2530</t>
        </is>
      </c>
      <c r="C48" t="inlineStr">
        <is>
          <t>དེ་ཁོ་ན་ཉིད་གྲུབ་པ་ཞེས་བྱ་བའི་རབ་ཏུ་བྱེད་པ།</t>
        </is>
      </c>
      <c r="D48">
        <f>HYPERLINK("https://library.bdrc.io/show/bdr:MW23702_2533?uilang=bo","MW23702_2533")</f>
        <v/>
      </c>
      <c r="E48" t="inlineStr"/>
      <c r="F48" t="inlineStr"/>
      <c r="G48">
        <f>HYPERLINK("https://library.bdrc.io/search?lg=bo&amp;t=Work&amp;pg=1&amp;f=author,exc,bdr:P5659&amp;uilang=bo&amp;q=དེ་ཁོ་ན་ཉིད་གྲུབ་པ་ཞེས་བྱ་བའི་རབ་ཏུ་བྱེད་པ།~1", "བརྩམས་ཆོས་གཞན།")</f>
        <v/>
      </c>
      <c r="H48">
        <f>HYPERLINK("https://library.bdrc.io/search?lg=bo&amp;t=Etext&amp;pg=1&amp;f=author,exc,bdr:P5659&amp;uilang=bo&amp;q=དེ་ཁོ་ན་ཉིད་གྲུབ་པ་ཞེས་བྱ་བའི་རབ་ཏུ་བྱེད་པ།~1", "ཡིག་རྐྱང་གཞན།")</f>
        <v/>
      </c>
    </row>
    <row r="49" ht="70" customHeight="1">
      <c r="A49" t="inlineStr"/>
      <c r="B49" t="inlineStr">
        <is>
          <t>WA0RT3228</t>
        </is>
      </c>
      <c r="C49" t="inlineStr">
        <is>
          <t>བདེན་པ་གཉིས་རྣམ་པར་འབྱེད་པའི་དཀའ་འགྲེལ།</t>
        </is>
      </c>
      <c r="D49">
        <f>HYPERLINK("https://library.bdrc.io/show/bdr:MW2KG5015_4072?uilang=bo","MW2KG5015_4072")</f>
        <v/>
      </c>
      <c r="E49" t="inlineStr"/>
      <c r="F49" t="inlineStr"/>
      <c r="G49">
        <f>HYPERLINK("https://library.bdrc.io/search?lg=bo&amp;t=Work&amp;pg=1&amp;f=author,exc,bdr:P5659&amp;uilang=bo&amp;q=བདེན་པ་གཉིས་རྣམ་པར་འབྱེད་པའི་དཀའ་འགྲེལ།~1", "བརྩམས་ཆོས་གཞན།")</f>
        <v/>
      </c>
      <c r="H49">
        <f>HYPERLINK("https://library.bdrc.io/search?lg=bo&amp;t=Etext&amp;pg=1&amp;f=author,exc,bdr:P5659&amp;uilang=bo&amp;q=བདེན་པ་གཉིས་རྣམ་པར་འབྱེད་པའི་དཀའ་འགྲེལ།~1", "ཡིག་རྐྱང་གཞན།")</f>
        <v/>
      </c>
    </row>
    <row r="50" ht="70" customHeight="1">
      <c r="A50" t="inlineStr"/>
      <c r="B50" t="inlineStr">
        <is>
          <t>WA0RT3228</t>
        </is>
      </c>
      <c r="C50" t="inlineStr">
        <is>
          <t>བདེན་པ་གཉིས་རྣམ་པར་འབྱེད་པའི་དཀའ་འགྲེལ།</t>
        </is>
      </c>
      <c r="D50">
        <f>HYPERLINK("https://library.bdrc.io/show/bdr:MW23702_3286?uilang=bo","MW23702_3286")</f>
        <v/>
      </c>
      <c r="E50" t="inlineStr"/>
      <c r="F50" t="inlineStr"/>
      <c r="G50">
        <f>HYPERLINK("https://library.bdrc.io/search?lg=bo&amp;t=Work&amp;pg=1&amp;f=author,exc,bdr:P5659&amp;uilang=bo&amp;q=བདེན་པ་གཉིས་རྣམ་པར་འབྱེད་པའི་དཀའ་འགྲེལ།~1", "བརྩམས་ཆོས་གཞན།")</f>
        <v/>
      </c>
      <c r="H50">
        <f>HYPERLINK("https://library.bdrc.io/search?lg=bo&amp;t=Etext&amp;pg=1&amp;f=author,exc,bdr:P5659&amp;uilang=bo&amp;q=བདེན་པ་གཉིས་རྣམ་པར་འབྱེད་པའི་དཀའ་འགྲེལ།~1", "ཡིག་རྐྱང་གཞན།")</f>
        <v/>
      </c>
    </row>
    <row r="51" ht="70" customHeight="1">
      <c r="A51" t="inlineStr"/>
      <c r="B51" t="inlineStr">
        <is>
          <t>WA0RT3228</t>
        </is>
      </c>
      <c r="C51" t="inlineStr">
        <is>
          <t>བདེན་པ་གཉིས་རྣམ་པར་འབྱེད་པའི་དཀའ་འགྲེལ།</t>
        </is>
      </c>
      <c r="D51">
        <f>HYPERLINK("https://library.bdrc.io/show/bdr:MW23703_3883?uilang=bo","MW23703_3883")</f>
        <v/>
      </c>
      <c r="E51" t="inlineStr"/>
      <c r="F51" t="inlineStr"/>
      <c r="G51">
        <f>HYPERLINK("https://library.bdrc.io/search?lg=bo&amp;t=Work&amp;pg=1&amp;f=author,exc,bdr:P5659&amp;uilang=bo&amp;q=བདེན་པ་གཉིས་རྣམ་པར་འབྱེད་པའི་དཀའ་འགྲེལ།~1", "བརྩམས་ཆོས་གཞན།")</f>
        <v/>
      </c>
      <c r="H51">
        <f>HYPERLINK("https://library.bdrc.io/search?lg=bo&amp;t=Etext&amp;pg=1&amp;f=author,exc,bdr:P5659&amp;uilang=bo&amp;q=བདེན་པ་གཉིས་རྣམ་པར་འབྱེད་པའི་དཀའ་འགྲེལ།~1", "ཡིག་རྐྱང་གཞན།")</f>
        <v/>
      </c>
    </row>
    <row r="52" ht="70" customHeight="1">
      <c r="A52" t="inlineStr"/>
      <c r="B52" t="inlineStr">
        <is>
          <t>WA0RT3228</t>
        </is>
      </c>
      <c r="C52" t="inlineStr">
        <is>
          <t>བདེན་པ་གཉིས་རྣམ་པར་འབྱེད་པའི་དཀའ་འགྲེལ།</t>
        </is>
      </c>
      <c r="D52">
        <f>HYPERLINK("https://library.bdrc.io/show/bdr:MW1KG13126_5283?uilang=bo","MW1KG13126_5283")</f>
        <v/>
      </c>
      <c r="E52" t="inlineStr"/>
      <c r="F52" t="inlineStr"/>
      <c r="G52">
        <f>HYPERLINK("https://library.bdrc.io/search?lg=bo&amp;t=Work&amp;pg=1&amp;f=author,exc,bdr:P5659&amp;uilang=bo&amp;q=བདེན་པ་གཉིས་རྣམ་པར་འབྱེད་པའི་དཀའ་འགྲེལ།~1", "བརྩམས་ཆོས་གཞན།")</f>
        <v/>
      </c>
      <c r="H52">
        <f>HYPERLINK("https://library.bdrc.io/search?lg=bo&amp;t=Etext&amp;pg=1&amp;f=author,exc,bdr:P5659&amp;uilang=bo&amp;q=བདེན་པ་གཉིས་རྣམ་པར་འབྱེད་པའི་དཀའ་འགྲེལ།~1", "ཡིག་རྐྱང་གཞན།")</f>
        <v/>
      </c>
    </row>
    <row r="53" ht="70" customHeight="1">
      <c r="A53" t="inlineStr"/>
      <c r="B53" t="inlineStr">
        <is>
          <t>WA0RT3228</t>
        </is>
      </c>
      <c r="C53" t="inlineStr">
        <is>
          <t>བདེན་པ་གཉིས་རྣམ་པར་འབྱེད་པའི་དཀའ་འགྲེལ།</t>
        </is>
      </c>
      <c r="D53">
        <f>HYPERLINK("https://library.bdrc.io/show/bdr:MW22704_4072?uilang=bo","MW22704_4072")</f>
        <v/>
      </c>
      <c r="E53" t="inlineStr"/>
      <c r="F53" t="inlineStr"/>
      <c r="G53">
        <f>HYPERLINK("https://library.bdrc.io/search?lg=bo&amp;t=Work&amp;pg=1&amp;f=author,exc,bdr:P5659&amp;uilang=bo&amp;q=བདེན་པ་གཉིས་རྣམ་པར་འབྱེད་པའི་དཀའ་འགྲེལ།~1", "བརྩམས་ཆོས་གཞན།")</f>
        <v/>
      </c>
      <c r="H53">
        <f>HYPERLINK("https://library.bdrc.io/search?lg=bo&amp;t=Etext&amp;pg=1&amp;f=author,exc,bdr:P5659&amp;uilang=bo&amp;q=བདེན་པ་གཉིས་རྣམ་པར་འབྱེད་པའི་དཀའ་འགྲེལ།~1", "ཡིག་རྐྱང་གཞན།")</f>
        <v/>
      </c>
    </row>
    <row r="54" ht="70" customHeight="1">
      <c r="A54" t="inlineStr"/>
      <c r="B54" t="inlineStr">
        <is>
          <t>WA0RT3228</t>
        </is>
      </c>
      <c r="C54" t="inlineStr">
        <is>
          <t>བདེན་པ་གཉིས་རྣམ་པར་འབྱེད་པའི་དཀའ་འགྲེལ།</t>
        </is>
      </c>
      <c r="D54">
        <f>HYPERLINK("https://library.bdrc.io/show/bdr:MW1PD95844_3112?uilang=bo","MW1PD95844_3112")</f>
        <v/>
      </c>
      <c r="E54" t="inlineStr"/>
      <c r="F54" t="inlineStr"/>
      <c r="G54">
        <f>HYPERLINK("https://library.bdrc.io/search?lg=bo&amp;t=Work&amp;pg=1&amp;f=author,exc,bdr:P5659&amp;uilang=bo&amp;q=བདེན་པ་གཉིས་རྣམ་པར་འབྱེད་པའི་དཀའ་འགྲེལ།~1", "བརྩམས་ཆོས་གཞན།")</f>
        <v/>
      </c>
      <c r="H54">
        <f>HYPERLINK("https://library.bdrc.io/search?lg=bo&amp;t=Etext&amp;pg=1&amp;f=author,exc,bdr:P5659&amp;uilang=bo&amp;q=བདེན་པ་གཉིས་རྣམ་པར་འབྱེད་པའི་དཀའ་འགྲེལ།~1", "ཡིག་རྐྱང་གཞན།")</f>
        <v/>
      </c>
    </row>
    <row r="55" ht="70" customHeight="1">
      <c r="A55" t="inlineStr"/>
      <c r="B55" t="inlineStr">
        <is>
          <t>WA0RT3229</t>
        </is>
      </c>
      <c r="C55" t="inlineStr">
        <is>
          <t>དབུ་མའི་རྒྱན་གྱི་ཚིག་ལེའུར་བྱས་པ།</t>
        </is>
      </c>
      <c r="D55">
        <f>HYPERLINK("https://library.bdrc.io/show/bdr:MW1KG13126_5284?uilang=bo","MW1KG13126_5284")</f>
        <v/>
      </c>
      <c r="E55" t="inlineStr"/>
      <c r="F55" t="inlineStr"/>
      <c r="G55">
        <f>HYPERLINK("https://library.bdrc.io/search?lg=bo&amp;t=Work&amp;pg=1&amp;f=author,exc,bdr:P5659&amp;uilang=bo&amp;q=དབུ་མའི་རྒྱན་གྱི་ཚིག་ལེའུར་བྱས་པ།~1", "བརྩམས་ཆོས་གཞན།")</f>
        <v/>
      </c>
      <c r="H55">
        <f>HYPERLINK("https://library.bdrc.io/search?lg=bo&amp;t=Etext&amp;pg=1&amp;f=author,exc,bdr:P5659&amp;uilang=bo&amp;q=དབུ་མའི་རྒྱན་གྱི་ཚིག་ལེའུར་བྱས་པ།~1", "ཡིག་རྐྱང་གཞན།")</f>
        <v/>
      </c>
    </row>
    <row r="56" ht="70" customHeight="1">
      <c r="A56" t="inlineStr"/>
      <c r="B56" t="inlineStr">
        <is>
          <t>WA0RT3229</t>
        </is>
      </c>
      <c r="C56" t="inlineStr">
        <is>
          <t>དབུ་མ་རྒྱན་གྱི་ཚིག་ལེའུར་བྱས་པ།</t>
        </is>
      </c>
      <c r="D56">
        <f>HYPERLINK("https://library.bdrc.io/show/bdr:MW22704_4073?uilang=bo","MW22704_4073")</f>
        <v/>
      </c>
      <c r="E56" t="inlineStr"/>
      <c r="F56" t="inlineStr"/>
      <c r="G56">
        <f>HYPERLINK("https://library.bdrc.io/search?lg=bo&amp;t=Work&amp;pg=1&amp;f=author,exc,bdr:P5659&amp;uilang=bo&amp;q=དབུ་མ་རྒྱན་གྱི་ཚིག་ལེའུར་བྱས་པ།~1", "བརྩམས་ཆོས་གཞན།")</f>
        <v/>
      </c>
      <c r="H56">
        <f>HYPERLINK("https://library.bdrc.io/search?lg=bo&amp;t=Etext&amp;pg=1&amp;f=author,exc,bdr:P5659&amp;uilang=bo&amp;q=དབུ་མ་རྒྱན་གྱི་ཚིག་ལེའུར་བྱས་པ།~1", "ཡིག་རྐྱང་གཞན།")</f>
        <v/>
      </c>
    </row>
    <row r="57" ht="70" customHeight="1">
      <c r="A57" t="inlineStr"/>
      <c r="B57" t="inlineStr">
        <is>
          <t>WA0RT3229</t>
        </is>
      </c>
      <c r="C57" t="inlineStr">
        <is>
          <t>དབུ་མ་རྒྱན་གྱི་ཚིག་ལེའུར་བྱས་པ།</t>
        </is>
      </c>
      <c r="D57">
        <f>HYPERLINK("https://library.bdrc.io/show/bdr:MW2KG5015_4073?uilang=bo","MW2KG5015_4073")</f>
        <v/>
      </c>
      <c r="E57" t="inlineStr"/>
      <c r="F57" t="inlineStr"/>
      <c r="G57">
        <f>HYPERLINK("https://library.bdrc.io/search?lg=bo&amp;t=Work&amp;pg=1&amp;f=author,exc,bdr:P5659&amp;uilang=bo&amp;q=དབུ་མ་རྒྱན་གྱི་ཚིག་ལེའུར་བྱས་པ།~1", "བརྩམས་ཆོས་གཞན།")</f>
        <v/>
      </c>
      <c r="H57">
        <f>HYPERLINK("https://library.bdrc.io/search?lg=bo&amp;t=Etext&amp;pg=1&amp;f=author,exc,bdr:P5659&amp;uilang=bo&amp;q=དབུ་མ་རྒྱན་གྱི་ཚིག་ལེའུར་བྱས་པ།~1", "ཡིག་རྐྱང་གཞན།")</f>
        <v/>
      </c>
    </row>
    <row r="58" ht="70" customHeight="1">
      <c r="A58" t="inlineStr"/>
      <c r="B58" t="inlineStr">
        <is>
          <t>WA0RT3229</t>
        </is>
      </c>
      <c r="C58" t="inlineStr">
        <is>
          <t>དབུ་མ་རྒྱན་གྱི་ཚིག་ལེའུར་བྱས་པ།</t>
        </is>
      </c>
      <c r="D58">
        <f>HYPERLINK("https://library.bdrc.io/show/bdr:MW1PD95844_3113?uilang=bo","MW1PD95844_3113")</f>
        <v/>
      </c>
      <c r="E58" t="inlineStr"/>
      <c r="F58" t="inlineStr"/>
      <c r="G58">
        <f>HYPERLINK("https://library.bdrc.io/search?lg=bo&amp;t=Work&amp;pg=1&amp;f=author,exc,bdr:P5659&amp;uilang=bo&amp;q=དབུ་མ་རྒྱན་གྱི་ཚིག་ལེའུར་བྱས་པ།~1", "བརྩམས་ཆོས་གཞན།")</f>
        <v/>
      </c>
      <c r="H58">
        <f>HYPERLINK("https://library.bdrc.io/search?lg=bo&amp;t=Etext&amp;pg=1&amp;f=author,exc,bdr:P5659&amp;uilang=bo&amp;q=དབུ་མ་རྒྱན་གྱི་ཚིག་ལེའུར་བྱས་པ།~1", "ཡིག་རྐྱང་གཞན།")</f>
        <v/>
      </c>
    </row>
    <row r="59" ht="70" customHeight="1">
      <c r="A59" t="inlineStr"/>
      <c r="B59" t="inlineStr">
        <is>
          <t>WA0RT3229</t>
        </is>
      </c>
      <c r="C59" t="inlineStr">
        <is>
          <t>དབུ་མ་རྒྱན་གྱི་ཚིག་ལེའུར་བྱས་པ།</t>
        </is>
      </c>
      <c r="D59">
        <f>HYPERLINK("https://library.bdrc.io/show/bdr:MW23703_3884?uilang=bo","MW23703_3884")</f>
        <v/>
      </c>
      <c r="E59" t="inlineStr"/>
      <c r="F59" t="inlineStr"/>
      <c r="G59">
        <f>HYPERLINK("https://library.bdrc.io/search?lg=bo&amp;t=Work&amp;pg=1&amp;f=author,exc,bdr:P5659&amp;uilang=bo&amp;q=དབུ་མ་རྒྱན་གྱི་ཚིག་ལེའུར་བྱས་པ།~1", "བརྩམས་ཆོས་གཞན།")</f>
        <v/>
      </c>
      <c r="H59">
        <f>HYPERLINK("https://library.bdrc.io/search?lg=bo&amp;t=Etext&amp;pg=1&amp;f=author,exc,bdr:P5659&amp;uilang=bo&amp;q=དབུ་མ་རྒྱན་གྱི་ཚིག་ལེའུར་བྱས་པ།~1", "ཡིག་རྐྱང་གཞན།")</f>
        <v/>
      </c>
    </row>
    <row r="60" ht="70" customHeight="1">
      <c r="A60" t="inlineStr"/>
      <c r="B60" t="inlineStr">
        <is>
          <t>WA0RT3229</t>
        </is>
      </c>
      <c r="C60" t="inlineStr">
        <is>
          <t>དབུ་མ་རྒྱན་གྱི་ཚིག་ལེའུར་བྱས་པ།</t>
        </is>
      </c>
      <c r="D60">
        <f>HYPERLINK("https://library.bdrc.io/show/bdr:MW23702_3287?uilang=bo","MW23702_3287")</f>
        <v/>
      </c>
      <c r="E60" t="inlineStr"/>
      <c r="F60" t="inlineStr"/>
      <c r="G60">
        <f>HYPERLINK("https://library.bdrc.io/search?lg=bo&amp;t=Work&amp;pg=1&amp;f=author,exc,bdr:P5659&amp;uilang=bo&amp;q=དབུ་མ་རྒྱན་གྱི་ཚིག་ལེའུར་བྱས་པ།~1", "བརྩམས་ཆོས་གཞན།")</f>
        <v/>
      </c>
      <c r="H60">
        <f>HYPERLINK("https://library.bdrc.io/search?lg=bo&amp;t=Etext&amp;pg=1&amp;f=author,exc,bdr:P5659&amp;uilang=bo&amp;q=དབུ་མ་རྒྱན་གྱི་ཚིག་ལེའུར་བྱས་པ།~1", "ཡིག་རྐྱང་གཞན།")</f>
        <v/>
      </c>
    </row>
    <row r="61" ht="70" customHeight="1">
      <c r="A61" t="inlineStr"/>
      <c r="B61" t="inlineStr">
        <is>
          <t>WA0RT3230</t>
        </is>
      </c>
      <c r="C61" t="inlineStr">
        <is>
          <t>དབུ་མའི་རྒྱན་གྱི་འགྲེལ་པ།</t>
        </is>
      </c>
      <c r="D61">
        <f>HYPERLINK("https://library.bdrc.io/show/bdr:MW22704_4074?uilang=bo","MW22704_4074")</f>
        <v/>
      </c>
      <c r="E61" t="inlineStr"/>
      <c r="F61" t="inlineStr"/>
      <c r="G61">
        <f>HYPERLINK("https://library.bdrc.io/search?lg=bo&amp;t=Work&amp;pg=1&amp;f=author,exc,bdr:P5659&amp;uilang=bo&amp;q=དབུ་མའི་རྒྱན་གྱི་འགྲེལ་པ།~1", "བརྩམས་ཆོས་གཞན།")</f>
        <v/>
      </c>
      <c r="H61">
        <f>HYPERLINK("https://library.bdrc.io/search?lg=bo&amp;t=Etext&amp;pg=1&amp;f=author,exc,bdr:P5659&amp;uilang=bo&amp;q=དབུ་མའི་རྒྱན་གྱི་འགྲེལ་པ།~1", "ཡིག་རྐྱང་གཞན།")</f>
        <v/>
      </c>
    </row>
    <row r="62" ht="70" customHeight="1">
      <c r="A62" t="inlineStr"/>
      <c r="B62" t="inlineStr">
        <is>
          <t>WA0RT3230</t>
        </is>
      </c>
      <c r="C62" t="inlineStr">
        <is>
          <t>དབུ་མའི་རྒྱན་གྱི་འགྲེལ་པ།</t>
        </is>
      </c>
      <c r="D62">
        <f>HYPERLINK("https://library.bdrc.io/show/bdr:MW1PD95844_3114?uilang=bo","MW1PD95844_3114")</f>
        <v/>
      </c>
      <c r="E62" t="inlineStr"/>
      <c r="F62" t="inlineStr"/>
      <c r="G62">
        <f>HYPERLINK("https://library.bdrc.io/search?lg=bo&amp;t=Work&amp;pg=1&amp;f=author,exc,bdr:P5659&amp;uilang=bo&amp;q=དབུ་མའི་རྒྱན་གྱི་འགྲེལ་པ།~1", "བརྩམས་ཆོས་གཞན།")</f>
        <v/>
      </c>
      <c r="H62">
        <f>HYPERLINK("https://library.bdrc.io/search?lg=bo&amp;t=Etext&amp;pg=1&amp;f=author,exc,bdr:P5659&amp;uilang=bo&amp;q=དབུ་མའི་རྒྱན་གྱི་འགྲེལ་པ།~1", "ཡིག་རྐྱང་གཞན།")</f>
        <v/>
      </c>
    </row>
    <row r="63" ht="70" customHeight="1">
      <c r="A63" t="inlineStr"/>
      <c r="B63" t="inlineStr">
        <is>
          <t>WA0RT3230</t>
        </is>
      </c>
      <c r="C63" t="inlineStr">
        <is>
          <t>དབུ་མའི་རྒྱན་གྱི་འགྲེལ་པ།</t>
        </is>
      </c>
      <c r="D63">
        <f>HYPERLINK("https://library.bdrc.io/show/bdr:MW1KG13126_5285?uilang=bo","MW1KG13126_5285")</f>
        <v/>
      </c>
      <c r="E63" t="inlineStr"/>
      <c r="F63" t="inlineStr"/>
      <c r="G63">
        <f>HYPERLINK("https://library.bdrc.io/search?lg=bo&amp;t=Work&amp;pg=1&amp;f=author,exc,bdr:P5659&amp;uilang=bo&amp;q=དབུ་མའི་རྒྱན་གྱི་འགྲེལ་པ།~1", "བརྩམས་ཆོས་གཞན།")</f>
        <v/>
      </c>
      <c r="H63">
        <f>HYPERLINK("https://library.bdrc.io/search?lg=bo&amp;t=Etext&amp;pg=1&amp;f=author,exc,bdr:P5659&amp;uilang=bo&amp;q=དབུ་མའི་རྒྱན་གྱི་འགྲེལ་པ།~1", "ཡིག་རྐྱང་གཞན།")</f>
        <v/>
      </c>
    </row>
    <row r="64" ht="70" customHeight="1">
      <c r="A64" t="inlineStr"/>
      <c r="B64" t="inlineStr">
        <is>
          <t>WA0RT3230</t>
        </is>
      </c>
      <c r="C64" t="inlineStr">
        <is>
          <t>དབུ་མའི་རྒྱན་གྱི་འགྲེལ་པ།</t>
        </is>
      </c>
      <c r="D64">
        <f>HYPERLINK("https://library.bdrc.io/show/bdr:MW2KG5015_4074?uilang=bo","MW2KG5015_4074")</f>
        <v/>
      </c>
      <c r="E64" t="inlineStr"/>
      <c r="F64" t="inlineStr"/>
      <c r="G64">
        <f>HYPERLINK("https://library.bdrc.io/search?lg=bo&amp;t=Work&amp;pg=1&amp;f=author,exc,bdr:P5659&amp;uilang=bo&amp;q=དབུ་མའི་རྒྱན་གྱི་འགྲེལ་པ།~1", "བརྩམས་ཆོས་གཞན།")</f>
        <v/>
      </c>
      <c r="H64">
        <f>HYPERLINK("https://library.bdrc.io/search?lg=bo&amp;t=Etext&amp;pg=1&amp;f=author,exc,bdr:P5659&amp;uilang=bo&amp;q=དབུ་མའི་རྒྱན་གྱི་འགྲེལ་པ།~1", "ཡིག་རྐྱང་གཞན།")</f>
        <v/>
      </c>
    </row>
    <row r="65" ht="70" customHeight="1">
      <c r="A65" t="inlineStr"/>
      <c r="B65" t="inlineStr">
        <is>
          <t>WA0RT3230</t>
        </is>
      </c>
      <c r="C65" t="inlineStr">
        <is>
          <t>དབུ་མ་རྒྱན་གྱི་འགྲེལ་བ།</t>
        </is>
      </c>
      <c r="D65">
        <f>HYPERLINK("https://library.bdrc.io/show/bdr:MW23702_3288?uilang=bo","MW23702_3288")</f>
        <v/>
      </c>
      <c r="E65" t="inlineStr"/>
      <c r="F65" t="inlineStr"/>
      <c r="G65">
        <f>HYPERLINK("https://library.bdrc.io/search?lg=bo&amp;t=Work&amp;pg=1&amp;f=author,exc,bdr:P5659&amp;uilang=bo&amp;q=དབུ་མ་རྒྱན་གྱི་འགྲེལ་བ།~1", "བརྩམས་ཆོས་གཞན།")</f>
        <v/>
      </c>
      <c r="H65">
        <f>HYPERLINK("https://library.bdrc.io/search?lg=bo&amp;t=Etext&amp;pg=1&amp;f=author,exc,bdr:P5659&amp;uilang=bo&amp;q=དབུ་མ་རྒྱན་གྱི་འགྲེལ་བ།~1", "ཡིག་རྐྱང་གཞན།")</f>
        <v/>
      </c>
    </row>
    <row r="66" ht="70" customHeight="1">
      <c r="A66" t="inlineStr"/>
      <c r="B66" t="inlineStr">
        <is>
          <t>WA0RT3230</t>
        </is>
      </c>
      <c r="C66" t="inlineStr">
        <is>
          <t>དབུ་མའི་རྒྱན་གྱི་འགྲེལ་པ།</t>
        </is>
      </c>
      <c r="D66">
        <f>HYPERLINK("https://library.bdrc.io/show/bdr:MW23703_3885?uilang=bo","MW23703_3885")</f>
        <v/>
      </c>
      <c r="E66" t="inlineStr"/>
      <c r="F66" t="inlineStr"/>
      <c r="G66">
        <f>HYPERLINK("https://library.bdrc.io/search?lg=bo&amp;t=Work&amp;pg=1&amp;f=author,exc,bdr:P5659&amp;uilang=bo&amp;q=དབུ་མའི་རྒྱན་གྱི་འགྲེལ་པ།~1", "བརྩམས་ཆོས་གཞན།")</f>
        <v/>
      </c>
      <c r="H66">
        <f>HYPERLINK("https://library.bdrc.io/search?lg=bo&amp;t=Etext&amp;pg=1&amp;f=author,exc,bdr:P5659&amp;uilang=bo&amp;q=དབུ་མའི་རྒྱན་གྱི་འགྲེལ་པ།~1", "ཡིག་རྐྱང་གཞན།")</f>
        <v/>
      </c>
    </row>
    <row r="67" ht="70" customHeight="1">
      <c r="A67" t="inlineStr"/>
      <c r="B67" t="inlineStr">
        <is>
          <t>WA0RT3420</t>
        </is>
      </c>
      <c r="C67" t="inlineStr">
        <is>
          <t>སྡོམ་པ་ཉི་ཤུ་པའི་འགྲེལ་པ།</t>
        </is>
      </c>
      <c r="D67">
        <f>HYPERLINK("https://library.bdrc.io/show/bdr:MW2KG5015_4372?uilang=bo","MW2KG5015_4372")</f>
        <v/>
      </c>
      <c r="E67" t="inlineStr"/>
      <c r="F67" t="inlineStr"/>
      <c r="G67">
        <f>HYPERLINK("https://library.bdrc.io/search?lg=bo&amp;t=Work&amp;pg=1&amp;f=author,exc,bdr:P5659&amp;uilang=bo&amp;q=སྡོམ་པ་ཉི་ཤུ་པའི་འགྲེལ་པ།~1", "བརྩམས་ཆོས་གཞན།")</f>
        <v/>
      </c>
      <c r="H67">
        <f>HYPERLINK("https://library.bdrc.io/search?lg=bo&amp;t=Etext&amp;pg=1&amp;f=author,exc,bdr:P5659&amp;uilang=bo&amp;q=སྡོམ་པ་ཉི་ཤུ་པའི་འགྲེལ་པ།~1", "ཡིག་རྐྱང་གཞན།")</f>
        <v/>
      </c>
    </row>
    <row r="68" ht="70" customHeight="1">
      <c r="A68" t="inlineStr"/>
      <c r="B68" t="inlineStr">
        <is>
          <t>WA0RT3420</t>
        </is>
      </c>
      <c r="C68" t="inlineStr">
        <is>
          <t>སྡོམ་པ་ཉི་ཤུ་པའི་འགྲེལ་པ།</t>
        </is>
      </c>
      <c r="D68">
        <f>HYPERLINK("https://library.bdrc.io/show/bdr:MW22704_4372?uilang=bo","MW22704_4372")</f>
        <v/>
      </c>
      <c r="E68" t="inlineStr"/>
      <c r="F68" t="inlineStr"/>
      <c r="G68">
        <f>HYPERLINK("https://library.bdrc.io/search?lg=bo&amp;t=Work&amp;pg=1&amp;f=author,exc,bdr:P5659&amp;uilang=bo&amp;q=སྡོམ་པ་ཉི་ཤུ་པའི་འགྲེལ་པ།~1", "བརྩམས་ཆོས་གཞན།")</f>
        <v/>
      </c>
      <c r="H68">
        <f>HYPERLINK("https://library.bdrc.io/search?lg=bo&amp;t=Etext&amp;pg=1&amp;f=author,exc,bdr:P5659&amp;uilang=bo&amp;q=སྡོམ་པ་ཉི་ཤུ་པའི་འགྲེལ་པ།~1", "ཡིག་རྐྱང་གཞན།")</f>
        <v/>
      </c>
    </row>
    <row r="69" ht="70" customHeight="1">
      <c r="A69" t="inlineStr"/>
      <c r="B69" t="inlineStr">
        <is>
          <t>WA0RT3420</t>
        </is>
      </c>
      <c r="C69" t="inlineStr">
        <is>
          <t>སྡོམ་པ་ཉི་ཤུ་པའི་འགྲེལ་པ།</t>
        </is>
      </c>
      <c r="D69">
        <f>HYPERLINK("https://library.bdrc.io/show/bdr:MW23703_4082?uilang=bo","MW23703_4082")</f>
        <v/>
      </c>
      <c r="E69" t="inlineStr"/>
      <c r="F69" t="inlineStr"/>
      <c r="G69">
        <f>HYPERLINK("https://library.bdrc.io/search?lg=bo&amp;t=Work&amp;pg=1&amp;f=author,exc,bdr:P5659&amp;uilang=bo&amp;q=སྡོམ་པ་ཉི་ཤུ་པའི་འགྲེལ་པ།~1", "བརྩམས་ཆོས་གཞན།")</f>
        <v/>
      </c>
      <c r="H69">
        <f>HYPERLINK("https://library.bdrc.io/search?lg=bo&amp;t=Etext&amp;pg=1&amp;f=author,exc,bdr:P5659&amp;uilang=bo&amp;q=སྡོམ་པ་ཉི་ཤུ་པའི་འགྲེལ་པ།~1", "ཡིག་རྐྱང་གཞན།")</f>
        <v/>
      </c>
    </row>
    <row r="70" ht="70" customHeight="1">
      <c r="A70" t="inlineStr"/>
      <c r="B70" t="inlineStr">
        <is>
          <t>WA0RT3420</t>
        </is>
      </c>
      <c r="C70" t="inlineStr">
        <is>
          <t>སྡོམ་པ་ཉི་ཤུ་པའི་འགྲེལ་པ།</t>
        </is>
      </c>
      <c r="D70">
        <f>HYPERLINK("https://library.bdrc.io/show/bdr:MW1KG13126_5583?uilang=bo","MW1KG13126_5583")</f>
        <v/>
      </c>
      <c r="E70" t="inlineStr"/>
      <c r="F70" t="inlineStr"/>
      <c r="G70">
        <f>HYPERLINK("https://library.bdrc.io/search?lg=bo&amp;t=Work&amp;pg=1&amp;f=author,exc,bdr:P5659&amp;uilang=bo&amp;q=སྡོམ་པ་ཉི་ཤུ་པའི་འགྲེལ་པ།~1", "བརྩམས་ཆོས་གཞན།")</f>
        <v/>
      </c>
      <c r="H70">
        <f>HYPERLINK("https://library.bdrc.io/search?lg=bo&amp;t=Etext&amp;pg=1&amp;f=author,exc,bdr:P5659&amp;uilang=bo&amp;q=སྡོམ་པ་ཉི་ཤུ་པའི་འགྲེལ་པ།~1", "ཡིག་རྐྱང་གཞན།")</f>
        <v/>
      </c>
    </row>
    <row r="71" ht="70" customHeight="1">
      <c r="A71" t="inlineStr"/>
      <c r="B71" t="inlineStr">
        <is>
          <t>WA0RT3420</t>
        </is>
      </c>
      <c r="C71" t="inlineStr">
        <is>
          <t>སྡོམ་པ་ཉི་ཤུ་པའི་འགྲེལ་པ།</t>
        </is>
      </c>
      <c r="D71">
        <f>HYPERLINK("https://library.bdrc.io/show/bdr:MW1PD95844_3311?uilang=bo","MW1PD95844_3311")</f>
        <v/>
      </c>
      <c r="E71" t="inlineStr"/>
      <c r="F71" t="inlineStr"/>
      <c r="G71">
        <f>HYPERLINK("https://library.bdrc.io/search?lg=bo&amp;t=Work&amp;pg=1&amp;f=author,exc,bdr:P5659&amp;uilang=bo&amp;q=སྡོམ་པ་ཉི་ཤུ་པའི་འགྲེལ་པ།~1", "བརྩམས་ཆོས་གཞན།")</f>
        <v/>
      </c>
      <c r="H71">
        <f>HYPERLINK("https://library.bdrc.io/search?lg=bo&amp;t=Etext&amp;pg=1&amp;f=author,exc,bdr:P5659&amp;uilang=bo&amp;q=སྡོམ་པ་ཉི་ཤུ་པའི་འགྲེལ་པ།~1", "ཡིག་རྐྱང་གཞན།")</f>
        <v/>
      </c>
    </row>
    <row r="72" ht="70" customHeight="1">
      <c r="A72" t="inlineStr"/>
      <c r="B72" t="inlineStr">
        <is>
          <t>WA0RT3420</t>
        </is>
      </c>
      <c r="C72" t="inlineStr">
        <is>
          <t>སྡོམ་པ་ཉི་ཤུ་པའི་འགྲེལ་པ།</t>
        </is>
      </c>
      <c r="D72">
        <f>HYPERLINK("https://library.bdrc.io/show/bdr:MW23702_3586?uilang=bo","MW23702_3586")</f>
        <v/>
      </c>
      <c r="E72" t="inlineStr"/>
      <c r="F72" t="inlineStr"/>
      <c r="G72">
        <f>HYPERLINK("https://library.bdrc.io/search?lg=bo&amp;t=Work&amp;pg=1&amp;f=author,exc,bdr:P5659&amp;uilang=bo&amp;q=སྡོམ་པ་ཉི་ཤུ་པའི་འགྲེལ་པ།~1", "བརྩམས་ཆོས་གཞན།")</f>
        <v/>
      </c>
      <c r="H72">
        <f>HYPERLINK("https://library.bdrc.io/search?lg=bo&amp;t=Etext&amp;pg=1&amp;f=author,exc,bdr:P5659&amp;uilang=bo&amp;q=སྡོམ་པ་ཉི་ཤུ་པའི་འགྲེལ་པ།~1", "ཡིག་རྐྱང་གཞན།")</f>
        <v/>
      </c>
    </row>
    <row r="73" ht="70" customHeight="1">
      <c r="A73" t="inlineStr"/>
      <c r="B73" t="inlineStr">
        <is>
          <t>WA0RT3575</t>
        </is>
      </c>
      <c r="C73" t="inlineStr">
        <is>
          <t>རྩོད་པའི་རིགས་པའི་འགྲེལ་པ་དོན་རྣམ་པར་འབྱེད་པ་ཞེས་བྱ་བ།</t>
        </is>
      </c>
      <c r="D73">
        <f>HYPERLINK("https://library.bdrc.io/show/bdr:MW2KG5015_4515?uilang=bo","MW2KG5015_4515")</f>
        <v/>
      </c>
      <c r="E73" t="inlineStr"/>
      <c r="F73" t="inlineStr"/>
      <c r="G73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73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74" ht="70" customHeight="1">
      <c r="A74" t="inlineStr"/>
      <c r="B74" t="inlineStr">
        <is>
          <t>WA0RT3575</t>
        </is>
      </c>
      <c r="C74" t="inlineStr">
        <is>
          <t>རྩོད་པའི་རིགས་པའི་འགྲེལ་པ་དོན་རྣམ་པར་འབྱེད་པ་ཞེས་བྱ་བ།</t>
        </is>
      </c>
      <c r="D74">
        <f>HYPERLINK("https://library.bdrc.io/show/bdr:MW2KG5015_4529?uilang=bo","MW2KG5015_4529")</f>
        <v/>
      </c>
      <c r="E74" t="inlineStr"/>
      <c r="F74" t="inlineStr"/>
      <c r="G74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74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75" ht="70" customHeight="1">
      <c r="A75" t="inlineStr"/>
      <c r="B75" t="inlineStr">
        <is>
          <t>WA0RT3575</t>
        </is>
      </c>
      <c r="C75" t="inlineStr">
        <is>
          <t>རྩོད་པའི་རིགས་པའི་འགྲེལ་པ་དོན་རྣམ་པར་འབྱེད་པ།</t>
        </is>
      </c>
      <c r="D75">
        <f>HYPERLINK("https://library.bdrc.io/show/bdr:MW23702_3728?uilang=bo","MW23702_3728")</f>
        <v/>
      </c>
      <c r="E75" t="inlineStr"/>
      <c r="F75" t="inlineStr"/>
      <c r="G75">
        <f>HYPERLINK("https://library.bdrc.io/search?lg=bo&amp;t=Work&amp;pg=1&amp;f=author,exc,bdr:P5659&amp;uilang=bo&amp;q=རྩོད་པའི་རིགས་པའི་འགྲེལ་པ་དོན་རྣམ་པར་འབྱེད་པ།~1", "བརྩམས་ཆོས་གཞན།")</f>
        <v/>
      </c>
      <c r="H75">
        <f>HYPERLINK("https://library.bdrc.io/search?lg=bo&amp;t=Etext&amp;pg=1&amp;f=author,exc,bdr:P5659&amp;uilang=bo&amp;q=རྩོད་པའི་རིགས་པའི་འགྲེལ་པ་དོན་རྣམ་པར་འབྱེད་པ།~1", "ཡིག་རྐྱང་གཞན།")</f>
        <v/>
      </c>
    </row>
    <row r="76" ht="70" customHeight="1">
      <c r="A76" t="inlineStr"/>
      <c r="B76" t="inlineStr">
        <is>
          <t>WA0RT3575</t>
        </is>
      </c>
      <c r="C76" t="inlineStr">
        <is>
          <t>རྩོད་པའི་རིགས་པའི་འགྲེལ་པ་དོན་རྣམ་པར་འབྱེད་པ་ཞེས་བྱ་བ།</t>
        </is>
      </c>
      <c r="D76">
        <f>HYPERLINK("https://library.bdrc.io/show/bdr:MW22704_4529?uilang=bo","MW22704_4529")</f>
        <v/>
      </c>
      <c r="E76" t="inlineStr"/>
      <c r="F76" t="inlineStr"/>
      <c r="G76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76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77" ht="70" customHeight="1">
      <c r="A77" t="inlineStr"/>
      <c r="B77" t="inlineStr">
        <is>
          <t>WA0RT3575</t>
        </is>
      </c>
      <c r="C77" t="inlineStr">
        <is>
          <t>རྩོད་པའི་རིགས་པའི་འགྲེལ་པ་དོན་རྣམ་པར་འབྱེད་པ་ཞེས་བྱ་བ།</t>
        </is>
      </c>
      <c r="D77">
        <f>HYPERLINK("https://library.bdrc.io/show/bdr:MW23703_4239?uilang=bo","MW23703_4239")</f>
        <v/>
      </c>
      <c r="E77" t="inlineStr"/>
      <c r="F77" t="inlineStr"/>
      <c r="G77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77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78" ht="70" customHeight="1">
      <c r="A78" t="inlineStr"/>
      <c r="B78" t="inlineStr">
        <is>
          <t>WA0RT3575</t>
        </is>
      </c>
      <c r="C78" t="inlineStr">
        <is>
          <t>རྩོད་པའི་རིགས་པའི་འགྲེལ་པ་དོན་རྣམ་པར་འབྱེད་པ་ཞེས་བྱ་བ།</t>
        </is>
      </c>
      <c r="D78">
        <f>HYPERLINK("https://library.bdrc.io/show/bdr:MW1KG13126_5738?uilang=bo","MW1KG13126_5738")</f>
        <v/>
      </c>
      <c r="E78" t="inlineStr"/>
      <c r="F78" t="inlineStr"/>
      <c r="G78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78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79" ht="70" customHeight="1">
      <c r="A79" t="inlineStr"/>
      <c r="B79" t="inlineStr">
        <is>
          <t>WA0RT3575</t>
        </is>
      </c>
      <c r="C79" t="inlineStr">
        <is>
          <t>རྩོད་པའི་རིགས་པའི་འགྲེལ་པ་དོན་རྣམ་པར་འབྱེད་པ་ཞེས་བྱ་བ།</t>
        </is>
      </c>
      <c r="D79">
        <f>HYPERLINK("https://library.bdrc.io/show/bdr:MW22704_4515?uilang=bo","MW22704_4515")</f>
        <v/>
      </c>
      <c r="E79" t="inlineStr"/>
      <c r="F79" t="inlineStr"/>
      <c r="G79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79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80" ht="70" customHeight="1">
      <c r="A80" t="inlineStr"/>
      <c r="B80" t="inlineStr">
        <is>
          <t>WA0RT3575</t>
        </is>
      </c>
      <c r="C80" t="inlineStr">
        <is>
          <t>རྩོད་པའི་རིགས་པའི་འབྲེལ་པ་དོན་རྣམ་པར་འབྱེད་པར།</t>
        </is>
      </c>
      <c r="D80">
        <f>HYPERLINK("https://library.bdrc.io/show/bdr:MW23702_3741?uilang=bo","MW23702_3741")</f>
        <v/>
      </c>
      <c r="E80" t="inlineStr"/>
      <c r="F80" t="inlineStr"/>
      <c r="G80">
        <f>HYPERLINK("https://library.bdrc.io/search?lg=bo&amp;t=Work&amp;pg=1&amp;f=author,exc,bdr:P5659&amp;uilang=bo&amp;q=རྩོད་པའི་རིགས་པའི་འབྲེལ་པ་དོན་རྣམ་པར་འབྱེད་པར།~1", "བརྩམས་ཆོས་གཞན།")</f>
        <v/>
      </c>
      <c r="H80">
        <f>HYPERLINK("https://library.bdrc.io/search?lg=bo&amp;t=Etext&amp;pg=1&amp;f=author,exc,bdr:P5659&amp;uilang=bo&amp;q=རྩོད་པའི་རིགས་པའི་འབྲེལ་པ་དོན་རྣམ་པར་འབྱེད་པར།~1", "ཡིག་རྐྱང་གཞན།")</f>
        <v/>
      </c>
    </row>
    <row r="81" ht="70" customHeight="1">
      <c r="A81" t="inlineStr"/>
      <c r="B81" t="inlineStr">
        <is>
          <t>WA0RT3575</t>
        </is>
      </c>
      <c r="C81" t="inlineStr">
        <is>
          <t>རྩོད་པའི་རིགས་པའི་འགྲེལ་པ་དོན་རྣམ་པར་འབྱེད་པ་ཞེས་བྱ་བ།</t>
        </is>
      </c>
      <c r="D81">
        <f>HYPERLINK("https://library.bdrc.io/show/bdr:MW1PD95844_3470?uilang=bo","MW1PD95844_3470")</f>
        <v/>
      </c>
      <c r="E81" t="inlineStr"/>
      <c r="F81" t="inlineStr"/>
      <c r="G81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81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82" ht="70" customHeight="1">
      <c r="A82" t="inlineStr"/>
      <c r="B82" t="inlineStr">
        <is>
          <t>WA0RT3575</t>
        </is>
      </c>
      <c r="C82" t="inlineStr">
        <is>
          <t>རྩོད་པའི་རིགས་པའི་འགྲེལ་པ་དོན་རྣམ་པར་འབྱེད་པ་ཞེས་བྱ་བ།</t>
        </is>
      </c>
      <c r="D82">
        <f>HYPERLINK("https://library.bdrc.io/show/bdr:MW1KG13126_5725?uilang=bo","MW1KG13126_5725")</f>
        <v/>
      </c>
      <c r="E82" t="inlineStr"/>
      <c r="F82" t="inlineStr"/>
      <c r="G82">
        <f>HYPERLINK("https://library.bdrc.io/search?lg=bo&amp;t=Work&amp;pg=1&amp;f=author,exc,bdr:P5659&amp;uilang=bo&amp;q=རྩོད་པའི་རིགས་པའི་འགྲེལ་པ་དོན་རྣམ་པར་འབྱེད་པ་ཞེས་བྱ་བ།~1", "བརྩམས་ཆོས་གཞན།")</f>
        <v/>
      </c>
      <c r="H82">
        <f>HYPERLINK("https://library.bdrc.io/search?lg=bo&amp;t=Etext&amp;pg=1&amp;f=author,exc,bdr:P5659&amp;uilang=bo&amp;q=རྩོད་པའི་རིགས་པའི་འགྲེལ་པ་དོན་རྣམ་པར་འབྱེད་པ་ཞེས་བྱ་བ།~1", "ཡིག་རྐྱང་གཞན།")</f>
        <v/>
      </c>
    </row>
    <row r="83" ht="70" customHeight="1">
      <c r="A83" t="inlineStr"/>
      <c r="B83" t="inlineStr">
        <is>
          <t>WA0RT3601</t>
        </is>
      </c>
      <c r="C83" t="inlineStr">
        <is>
          <t>དེ་ཁོ་ན་ཉིད་བསྡུས་པའི་ཚིག་ལེའུར་བྱས་པ།</t>
        </is>
      </c>
      <c r="D83">
        <f>HYPERLINK("https://library.bdrc.io/show/bdr:MW22704_4555?uilang=bo","MW22704_4555")</f>
        <v/>
      </c>
      <c r="E83" t="inlineStr"/>
      <c r="F83" t="inlineStr"/>
      <c r="G83">
        <f>HYPERLINK("https://library.bdrc.io/search?lg=bo&amp;t=Work&amp;pg=1&amp;f=author,exc,bdr:P5659&amp;uilang=bo&amp;q=དེ་ཁོ་ན་ཉིད་བསྡུས་པའི་ཚིག་ལེའུར་བྱས་པ།~1", "བརྩམས་ཆོས་གཞན།")</f>
        <v/>
      </c>
      <c r="H83">
        <f>HYPERLINK("https://library.bdrc.io/search?lg=bo&amp;t=Etext&amp;pg=1&amp;f=author,exc,bdr:P5659&amp;uilang=bo&amp;q=དེ་ཁོ་ན་ཉིད་བསྡུས་པའི་ཚིག་ལེའུར་བྱས་པ།~1", "ཡིག་རྐྱང་གཞན།")</f>
        <v/>
      </c>
    </row>
    <row r="84" ht="70" customHeight="1">
      <c r="A84" t="inlineStr"/>
      <c r="B84" t="inlineStr">
        <is>
          <t>WA0RT3601</t>
        </is>
      </c>
      <c r="C84" t="inlineStr">
        <is>
          <t>དེ་ཁོ་ན་ཉིད་བསྡུས་པའི་ཚིག་ལེའུར་བྱས་པ།</t>
        </is>
      </c>
      <c r="D84">
        <f>HYPERLINK("https://library.bdrc.io/show/bdr:MW23703_4266?uilang=bo","MW23703_4266")</f>
        <v/>
      </c>
      <c r="E84" t="inlineStr"/>
      <c r="F84" t="inlineStr"/>
      <c r="G84">
        <f>HYPERLINK("https://library.bdrc.io/search?lg=bo&amp;t=Work&amp;pg=1&amp;f=author,exc,bdr:P5659&amp;uilang=bo&amp;q=དེ་ཁོ་ན་ཉིད་བསྡུས་པའི་ཚིག་ལེའུར་བྱས་པ།~1", "བརྩམས་ཆོས་གཞན།")</f>
        <v/>
      </c>
      <c r="H84">
        <f>HYPERLINK("https://library.bdrc.io/search?lg=bo&amp;t=Etext&amp;pg=1&amp;f=author,exc,bdr:P5659&amp;uilang=bo&amp;q=དེ་ཁོ་ན་ཉིད་བསྡུས་པའི་ཚིག་ལེའུར་བྱས་པ།~1", "ཡིག་རྐྱང་གཞན།")</f>
        <v/>
      </c>
    </row>
    <row r="85" ht="70" customHeight="1">
      <c r="A85" t="inlineStr"/>
      <c r="B85" t="inlineStr">
        <is>
          <t>WA0RT3601</t>
        </is>
      </c>
      <c r="C85" t="inlineStr">
        <is>
          <t>དེ་ཁོ་ན་ཉིད་བསྡུས་པའི་ཚིག་ལེའུར་བྱས་པ།</t>
        </is>
      </c>
      <c r="D85">
        <f>HYPERLINK("https://library.bdrc.io/show/bdr:MW1PD95844_3497?uilang=bo","MW1PD95844_3497")</f>
        <v/>
      </c>
      <c r="E85" t="inlineStr"/>
      <c r="F85" t="inlineStr"/>
      <c r="G85">
        <f>HYPERLINK("https://library.bdrc.io/search?lg=bo&amp;t=Work&amp;pg=1&amp;f=author,exc,bdr:P5659&amp;uilang=bo&amp;q=དེ་ཁོ་ན་ཉིད་བསྡུས་པའི་ཚིག་ལེའུར་བྱས་པ།~1", "བརྩམས་ཆོས་གཞན།")</f>
        <v/>
      </c>
      <c r="H85">
        <f>HYPERLINK("https://library.bdrc.io/search?lg=bo&amp;t=Etext&amp;pg=1&amp;f=author,exc,bdr:P5659&amp;uilang=bo&amp;q=དེ་ཁོ་ན་ཉིད་བསྡུས་པའི་ཚིག་ལེའུར་བྱས་པ།~1", "ཡིག་རྐྱང་གཞན།")</f>
        <v/>
      </c>
    </row>
    <row r="86" ht="70" customHeight="1">
      <c r="A86" t="inlineStr"/>
      <c r="B86" t="inlineStr">
        <is>
          <t>WA0RT3601</t>
        </is>
      </c>
      <c r="C86" t="inlineStr">
        <is>
          <t>དེ་ཁོ་ན་ཉིད་བསྡུས་པའི་ཚིག་ལེའུར་བྱས་པ།</t>
        </is>
      </c>
      <c r="D86">
        <f>HYPERLINK("https://library.bdrc.io/show/bdr:MW2KG5015_4555?uilang=bo","MW2KG5015_4555")</f>
        <v/>
      </c>
      <c r="E86" t="inlineStr"/>
      <c r="F86" t="inlineStr"/>
      <c r="G86">
        <f>HYPERLINK("https://library.bdrc.io/search?lg=bo&amp;t=Work&amp;pg=1&amp;f=author,exc,bdr:P5659&amp;uilang=bo&amp;q=དེ་ཁོ་ན་ཉིད་བསྡུས་པའི་ཚིག་ལེའུར་བྱས་པ།~1", "བརྩམས་ཆོས་གཞན།")</f>
        <v/>
      </c>
      <c r="H86">
        <f>HYPERLINK("https://library.bdrc.io/search?lg=bo&amp;t=Etext&amp;pg=1&amp;f=author,exc,bdr:P5659&amp;uilang=bo&amp;q=དེ་ཁོ་ན་ཉིད་བསྡུས་པའི་ཚིག་ལེའུར་བྱས་པ།~1", "ཡིག་རྐྱང་གཞན།")</f>
        <v/>
      </c>
    </row>
    <row r="87" ht="70" customHeight="1">
      <c r="A87" t="inlineStr"/>
      <c r="B87" t="inlineStr">
        <is>
          <t>WA0RT3601</t>
        </is>
      </c>
      <c r="C87" t="inlineStr">
        <is>
          <t>དེ་ཁོ་ན་ཉིད་བསྡུས་པའི་ཚིག་ལེའུར་བྱས་པ།</t>
        </is>
      </c>
      <c r="D87">
        <f>HYPERLINK("https://library.bdrc.io/show/bdr:MW23702_3767?uilang=bo","MW23702_3767")</f>
        <v/>
      </c>
      <c r="E87" t="inlineStr"/>
      <c r="F87" t="inlineStr"/>
      <c r="G87">
        <f>HYPERLINK("https://library.bdrc.io/search?lg=bo&amp;t=Work&amp;pg=1&amp;f=author,exc,bdr:P5659&amp;uilang=bo&amp;q=དེ་ཁོ་ན་ཉིད་བསྡུས་པའི་ཚིག་ལེའུར་བྱས་པ།~1", "བརྩམས་ཆོས་གཞན།")</f>
        <v/>
      </c>
      <c r="H87">
        <f>HYPERLINK("https://library.bdrc.io/search?lg=bo&amp;t=Etext&amp;pg=1&amp;f=author,exc,bdr:P5659&amp;uilang=bo&amp;q=དེ་ཁོ་ན་ཉིད་བསྡུས་པའི་ཚིག་ལེའུར་བྱས་པ།~1", "ཡིག་རྐྱང་གཞན།")</f>
        <v/>
      </c>
    </row>
    <row r="88" ht="70" customHeight="1">
      <c r="A88" t="inlineStr"/>
      <c r="B88" t="inlineStr">
        <is>
          <t>WA0RT3601</t>
        </is>
      </c>
      <c r="C88" t="inlineStr">
        <is>
          <t>དེ་ཁོ་ན་ཉིད་བསྡུས་པའི་ཚིག་ལེའུར་བྱས་པ།</t>
        </is>
      </c>
      <c r="D88">
        <f>HYPERLINK("https://library.bdrc.io/show/bdr:MW1KG13126_5764?uilang=bo","MW1KG13126_5764")</f>
        <v/>
      </c>
      <c r="E88" t="inlineStr"/>
      <c r="F88" t="inlineStr"/>
      <c r="G88">
        <f>HYPERLINK("https://library.bdrc.io/search?lg=bo&amp;t=Work&amp;pg=1&amp;f=author,exc,bdr:P5659&amp;uilang=bo&amp;q=དེ་ཁོ་ན་ཉིད་བསྡུས་པའི་ཚིག་ལེའུར་བྱས་པ།~1", "བརྩམས་ཆོས་གཞན།")</f>
        <v/>
      </c>
      <c r="H88">
        <f>HYPERLINK("https://library.bdrc.io/search?lg=bo&amp;t=Etext&amp;pg=1&amp;f=author,exc,bdr:P5659&amp;uilang=bo&amp;q=དེ་ཁོ་ན་ཉིད་བསྡུས་པའི་ཚིག་ལེའུར་བྱས་པ།~1", "ཡིག་རྐྱང་གཞན།")</f>
        <v/>
      </c>
    </row>
    <row r="89" ht="70" customHeight="1">
      <c r="A89" t="inlineStr"/>
      <c r="B89" t="inlineStr">
        <is>
          <t>WA0NGMCP38910</t>
        </is>
      </c>
      <c r="C89" t="inlineStr">
        <is>
          <t>དེ་བཞིན་གཤེགས་པ་བདུན་མཆོད་པའི་ཆོ་ག་བསྡུས་ཏེ།</t>
        </is>
      </c>
      <c r="D89">
        <f>HYPERLINK("https://library.bdrc.io/show/bdr:MW0NGMCP38910?uilang=bo","MW0NGMCP38910")</f>
        <v/>
      </c>
      <c r="E89" t="inlineStr"/>
      <c r="F89" t="inlineStr"/>
      <c r="G89">
        <f>HYPERLINK("https://library.bdrc.io/search?lg=bo&amp;t=Work&amp;pg=1&amp;f=author,exc,bdr:P5659&amp;uilang=bo&amp;q=དེ་བཞིན་གཤེགས་པ་བདུན་མཆོད་པའི་ཆོ་ག་བསྡུས་ཏེ།~1", "བརྩམས་ཆོས་གཞན།")</f>
        <v/>
      </c>
      <c r="H89">
        <f>HYPERLINK("https://library.bdrc.io/search?lg=bo&amp;t=Etext&amp;pg=1&amp;f=author,exc,bdr:P5659&amp;uilang=bo&amp;q=དེ་བཞིན་གཤེགས་པ་བདུན་མཆོད་པའི་ཆོ་ག་བསྡུས་ཏེ།~1",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