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WA1KG22379</t>
        </is>
      </c>
      <c r="C2" t="inlineStr">
        <is>
          <t>གཞུང་ཆེན་བཀའ་པོད་ལྔའི་རྩ་བ།</t>
        </is>
      </c>
      <c r="D2">
        <f>HYPERLINK("https://library.bdrc.io/show/bdr:MW1KG22379?uilang=bo","MW1KG22379")</f>
        <v/>
      </c>
      <c r="E2">
        <f>HYPERLINK("https://library.bdrc.io/show/bdr:W1KG22379",IMAGE("https://iiif.bdrc.io/bdr:I1KG22400::I1KG224000003.jpg/full/150,/0/default.jpg"))</f>
        <v/>
      </c>
      <c r="F2">
        <f>HYPERLINK("https://library.bdrc.io/show/bdr:W1KG22379",IMAGE("https://iiif.bdrc.io/bdr:I1KG22400::I1KG224000280.jpg/full/150,/0/default.jpg"))</f>
        <v/>
      </c>
      <c r="G2">
        <f>HYPERLINK("https://library.bdrc.io/search?lg=bo&amp;t=Work&amp;pg=1&amp;f=author,exc,bdr:P6242&amp;uilang=bo&amp;q=གཞུང་ཆེན་བཀའ་པོད་ལྔའི་རྩ་བ།~1", "བརྩམས་ཆོས་གཞན།")</f>
        <v/>
      </c>
      <c r="H2">
        <f>HYPERLINK("https://library.bdrc.io/search?lg=bo&amp;t=Etext&amp;pg=1&amp;f=author,exc,bdr:P6242&amp;uilang=bo&amp;q=གཞུང་ཆེན་བཀའ་པོད་ལྔའི་རྩ་བ།~1", "ཡིག་རྐྱང་གཞན།")</f>
        <v/>
      </c>
    </row>
    <row r="3" ht="70" customHeight="1">
      <c r="A3" t="inlineStr"/>
      <c r="B3" t="inlineStr">
        <is>
          <t>WA3CN14348</t>
        </is>
      </c>
      <c r="C3" t="inlineStr">
        <is>
          <t>དམ་པའི་ཆོས་འདུལ་བ་མདོ་རྩ་བ།</t>
        </is>
      </c>
      <c r="D3">
        <f>HYPERLINK("https://library.bdrc.io/show/bdr:MW3CN14348?uilang=bo","MW3CN14348")</f>
        <v/>
      </c>
      <c r="E3" t="inlineStr"/>
      <c r="F3" t="inlineStr"/>
      <c r="G3">
        <f>HYPERLINK("https://library.bdrc.io/search?lg=bo&amp;t=Work&amp;pg=1&amp;f=author,exc,bdr:P6242&amp;uilang=bo&amp;q=དམ་པའི་ཆོས་འདུལ་བ་མདོ་རྩ་བ།~1", "བརྩམས་ཆོས་གཞན།")</f>
        <v/>
      </c>
      <c r="H3">
        <f>HYPERLINK("https://library.bdrc.io/search?lg=bo&amp;t=Etext&amp;pg=1&amp;f=author,exc,bdr:P6242&amp;uilang=bo&amp;q=དམ་པའི་ཆོས་འདུལ་བ་མདོ་རྩ་བ།~1", "ཡིག་རྐྱང་གཞན།")</f>
        <v/>
      </c>
    </row>
    <row r="4" ht="70" customHeight="1">
      <c r="A4" t="inlineStr"/>
      <c r="B4" t="inlineStr">
        <is>
          <t>WA3CN14348</t>
        </is>
      </c>
      <c r="C4" t="inlineStr">
        <is>
          <t>དམ་པའི་ཆོས་འདུལ་བ་མདོ་རྩ་བ།</t>
        </is>
      </c>
      <c r="D4">
        <f>HYPERLINK("https://library.bdrc.io/show/bdr:MW0NGMCP46692?uilang=bo","MW0NGMCP46692")</f>
        <v/>
      </c>
      <c r="E4" t="inlineStr"/>
      <c r="F4" t="inlineStr"/>
      <c r="G4">
        <f>HYPERLINK("https://library.bdrc.io/search?lg=bo&amp;t=Work&amp;pg=1&amp;f=author,exc,bdr:P6242&amp;uilang=bo&amp;q=དམ་པའི་ཆོས་འདུལ་བ་མདོ་རྩ་བ།~1", "བརྩམས་ཆོས་གཞན།")</f>
        <v/>
      </c>
      <c r="H4">
        <f>HYPERLINK("https://library.bdrc.io/search?lg=bo&amp;t=Etext&amp;pg=1&amp;f=author,exc,bdr:P6242&amp;uilang=bo&amp;q=དམ་པའི་ཆོས་འདུལ་བ་མདོ་རྩ་བ།~1", "ཡིག་རྐྱང་གཞན།")</f>
        <v/>
      </c>
    </row>
    <row r="5" ht="70" customHeight="1">
      <c r="A5" t="inlineStr"/>
      <c r="B5" t="inlineStr">
        <is>
          <t>WA1KG17111</t>
        </is>
      </c>
      <c r="C5" t="inlineStr">
        <is>
          <t>འདུལ་བའི་ལས་བརྒྱ་རྩ་གཅིག་གསལ་བར་སྟོན་པ་ཀརྨ་ཤ་ཏམ།</t>
        </is>
      </c>
      <c r="D5">
        <f>HYPERLINK("https://library.bdrc.io/show/bdr:MW1KG17111?uilang=bo","MW1KG17111")</f>
        <v/>
      </c>
      <c r="E5">
        <f>HYPERLINK("https://library.bdrc.io/show/bdr:W1KG17111",IMAGE("https://iiif.bdrc.io/bdr:I1KG17120::I1KG171200003.jpg/full/150,/0/default.jpg"))</f>
        <v/>
      </c>
      <c r="F5">
        <f>HYPERLINK("https://library.bdrc.io/show/bdr:W1KG17111",IMAGE("https://iiif.bdrc.io/bdr:I1KG17120::I1KG171200081.jpg/full/150,/0/default.jpg"))</f>
        <v/>
      </c>
      <c r="G5">
        <f>HYPERLINK("https://library.bdrc.io/search?lg=bo&amp;t=Work&amp;pg=1&amp;f=author,exc,bdr:P6242&amp;uilang=bo&amp;q=འདུལ་བའི་ལས་བརྒྱ་རྩ་གཅིག་གསལ་བར་སྟོན་པ་ཀརྨ་ཤ་ཏམ།~1", "བརྩམས་ཆོས་གཞན།")</f>
        <v/>
      </c>
      <c r="H5">
        <f>HYPERLINK("https://library.bdrc.io/search?lg=bo&amp;t=Etext&amp;pg=1&amp;f=author,exc,bdr:P6242&amp;uilang=bo&amp;q=འདུལ་བའི་ལས་བརྒྱ་རྩ་གཅིག་གསལ་བར་སྟོན་པ་ཀརྨ་ཤ་ཏམ།~1", "ཡིག་རྐྱང་གཞན།")</f>
        <v/>
      </c>
    </row>
    <row r="6" ht="70" customHeight="1">
      <c r="A6" t="inlineStr"/>
      <c r="B6" t="inlineStr">
        <is>
          <t>WA1KG22571</t>
        </is>
      </c>
      <c r="C6" t="inlineStr">
        <is>
          <t>འདུལ་བ་མདོ་རྩ་བ། ༼པར་པ་དཔལ་ལྡན་པར་མ།༽</t>
        </is>
      </c>
      <c r="D6">
        <f>HYPERLINK("https://library.bdrc.io/show/bdr:MW1KG22571?uilang=bo","MW1KG22571")</f>
        <v/>
      </c>
      <c r="E6">
        <f>HYPERLINK("https://library.bdrc.io/show/bdr:W1KG22571",IMAGE("https://iiif.bdrc.io/bdr:I1KG22583::I1KG225830003.jpg/full/150,/0/default.jpg"))</f>
        <v/>
      </c>
      <c r="F6">
        <f>HYPERLINK("https://library.bdrc.io/show/bdr:W1KG22571",IMAGE("https://iiif.bdrc.io/bdr:I1KG22583::I1KG225830478.jpg/full/150,/0/default.jpg"))</f>
        <v/>
      </c>
      <c r="G6">
        <f>HYPERLINK("https://library.bdrc.io/search?lg=bo&amp;t=Work&amp;pg=1&amp;f=author,exc,bdr:P6242&amp;uilang=bo&amp;q=འདུལ་བ་མདོ་རྩ་བ། ༼པར་པ་དཔལ་ལྡན་པར་མ།༽~1", "བརྩམས་ཆོས་གཞན།")</f>
        <v/>
      </c>
      <c r="H6">
        <f>HYPERLINK("https://library.bdrc.io/search?lg=bo&amp;t=Etext&amp;pg=1&amp;f=author,exc,bdr:P6242&amp;uilang=bo&amp;q=འདུལ་བ་མདོ་རྩ་བ། ༼པར་པ་དཔལ་ལྡན་པར་མ།༽~1", "ཡིག་རྐྱང་གཞན།")</f>
        <v/>
      </c>
    </row>
    <row r="7" ht="70" customHeight="1">
      <c r="A7" t="inlineStr"/>
      <c r="B7" t="inlineStr">
        <is>
          <t>WA1KG22571</t>
        </is>
      </c>
      <c r="C7" t="inlineStr">
        <is>
          <t>འདུལ་བ་མདོ་རྩ།</t>
        </is>
      </c>
      <c r="D7">
        <f>HYPERLINK("https://library.bdrc.io/show/bdr:MW1KG25086?uilang=bo","MW1KG25086")</f>
        <v/>
      </c>
      <c r="E7">
        <f>HYPERLINK("https://library.bdrc.io/show/bdr:W1KG25086",IMAGE("https://iiif.bdrc.io/bdr:I1KG25088::I1KG250880003.tif/full/150,/0/default.jpg"))</f>
        <v/>
      </c>
      <c r="F7">
        <f>HYPERLINK("https://library.bdrc.io/show/bdr:W1KG25086",IMAGE("https://iiif.bdrc.io/bdr:I1KG25088::I1KG250880247.tif/full/150,/0/default.jpg"))</f>
        <v/>
      </c>
      <c r="G7">
        <f>HYPERLINK("https://library.bdrc.io/search?lg=bo&amp;t=Work&amp;pg=1&amp;f=author,exc,bdr:P6242&amp;uilang=bo&amp;q=འདུལ་བ་མདོ་རྩ།~1", "བརྩམས་ཆོས་གཞན།")</f>
        <v/>
      </c>
      <c r="H7">
        <f>HYPERLINK("https://library.bdrc.io/search?lg=bo&amp;t=Etext&amp;pg=1&amp;f=author,exc,bdr:P6242&amp;uilang=bo&amp;q=འདུལ་བ་མདོ་རྩ།~1", "ཡིག་རྐྱང་གཞན།")</f>
        <v/>
      </c>
    </row>
    <row r="8" ht="70" customHeight="1">
      <c r="A8" t="inlineStr"/>
      <c r="B8" t="inlineStr">
        <is>
          <t>WA1KG22571</t>
        </is>
      </c>
      <c r="C8" t="inlineStr">
        <is>
          <t>འདུལ་བ་མདོ་རྩ་བ།</t>
        </is>
      </c>
      <c r="D8">
        <f>HYPERLINK("https://library.bdrc.io/show/bdr:MW2KG234639?uilang=bo","MW2KG234639")</f>
        <v/>
      </c>
      <c r="E8">
        <f>HYPERLINK("https://library.bdrc.io/show/bdr:W2KG234639",IMAGE("https://iiif.bdrc.io/bdr:I2KG234773::I2KG2347730003.jpg/full/150,/0/default.jpg"))</f>
        <v/>
      </c>
      <c r="F8">
        <f>HYPERLINK("https://library.bdrc.io/show/bdr:W2KG234639",IMAGE("https://iiif.bdrc.io/bdr:I2KG234773::I2KG2347730177.jpg/full/150,/0/default.jpg"))</f>
        <v/>
      </c>
      <c r="G8">
        <f>HYPERLINK("https://library.bdrc.io/search?lg=bo&amp;t=Work&amp;pg=1&amp;f=author,exc,bdr:P6242&amp;uilang=bo&amp;q=འདུལ་བ་མདོ་རྩ་བ།~1", "བརྩམས་ཆོས་གཞན།")</f>
        <v/>
      </c>
      <c r="H8">
        <f>HYPERLINK("https://library.bdrc.io/search?lg=bo&amp;t=Etext&amp;pg=1&amp;f=author,exc,bdr:P6242&amp;uilang=bo&amp;q=འདུལ་བ་མདོ་རྩ་བ།~1", "ཡིག་རྐྱང་གཞན།")</f>
        <v/>
      </c>
    </row>
    <row r="9" ht="70" customHeight="1">
      <c r="A9" t="inlineStr"/>
      <c r="B9" t="inlineStr">
        <is>
          <t>WA1KG22571</t>
        </is>
      </c>
      <c r="C9" t="inlineStr">
        <is>
          <t>འདུལ་བ་མདོ་རྩ་བ།</t>
        </is>
      </c>
      <c r="D9">
        <f>HYPERLINK("https://library.bdrc.io/show/bdr:MW1KG4471?uilang=bo","MW1KG4471")</f>
        <v/>
      </c>
      <c r="E9">
        <f>HYPERLINK("https://library.bdrc.io/show/bdr:W1KG4471",IMAGE("https://iiif.bdrc.io/bdr:I1KG4497::I1KG44970003.tif/full/150,/0/default.jpg"))</f>
        <v/>
      </c>
      <c r="F9">
        <f>HYPERLINK("https://library.bdrc.io/show/bdr:W1KG4471",IMAGE("https://iiif.bdrc.io/bdr:I1KG4497::I1KG44970138.tif/full/150,/0/default.jpg"))</f>
        <v/>
      </c>
      <c r="G9">
        <f>HYPERLINK("https://library.bdrc.io/search?lg=bo&amp;t=Work&amp;pg=1&amp;f=author,exc,bdr:P6242&amp;uilang=bo&amp;q=འདུལ་བ་མདོ་རྩ་བ།~1", "བརྩམས་ཆོས་གཞན།")</f>
        <v/>
      </c>
      <c r="H9">
        <f>HYPERLINK("https://library.bdrc.io/search?lg=bo&amp;t=Etext&amp;pg=1&amp;f=author,exc,bdr:P6242&amp;uilang=bo&amp;q=འདུལ་བ་མདོ་རྩ་བ།~1", "ཡིག་རྐྱང་གཞན།")</f>
        <v/>
      </c>
    </row>
    <row r="10" ht="70" customHeight="1">
      <c r="A10" t="inlineStr"/>
      <c r="B10" t="inlineStr">
        <is>
          <t>WA1KG22571</t>
        </is>
      </c>
      <c r="C10" t="inlineStr">
        <is>
          <t>འདུལ་བ་མདོ་རྩ་བ།</t>
        </is>
      </c>
      <c r="D10">
        <f>HYPERLINK("https://library.bdrc.io/show/bdr:MW2KG234640?uilang=bo","MW2KG234640")</f>
        <v/>
      </c>
      <c r="E10">
        <f>HYPERLINK("https://library.bdrc.io/show/bdr:W2KG234640",IMAGE("https://iiif.bdrc.io/bdr:I2KG234775::I2KG2347750003.jpg/full/150,/0/default.jpg"))</f>
        <v/>
      </c>
      <c r="F10">
        <f>HYPERLINK("https://library.bdrc.io/show/bdr:W2KG234640",IMAGE("https://iiif.bdrc.io/bdr:I2KG234775::I2KG2347750278.jpg/full/150,/0/default.jpg"))</f>
        <v/>
      </c>
      <c r="G10">
        <f>HYPERLINK("https://library.bdrc.io/search?lg=bo&amp;t=Work&amp;pg=1&amp;f=author,exc,bdr:P6242&amp;uilang=bo&amp;q=འདུལ་བ་མདོ་རྩ་བ།~1", "བརྩམས་ཆོས་གཞན།")</f>
        <v/>
      </c>
      <c r="H10">
        <f>HYPERLINK("https://library.bdrc.io/search?lg=bo&amp;t=Etext&amp;pg=1&amp;f=author,exc,bdr:P6242&amp;uilang=bo&amp;q=འདུལ་བ་མདོ་རྩ་བ།~1", "ཡིག་རྐྱང་གཞན།")</f>
        <v/>
      </c>
    </row>
    <row r="11" ht="70" customHeight="1">
      <c r="A11" t="inlineStr"/>
      <c r="B11" t="inlineStr">
        <is>
          <t>WA1NLM3341</t>
        </is>
      </c>
      <c r="C11" t="inlineStr">
        <is>
          <t>དམ་ཆོས་འདུལ་བ་མདོ་རྩ་བ།</t>
        </is>
      </c>
      <c r="D11">
        <f>HYPERLINK("https://library.bdrc.io/show/bdr:MW1NLM285?uilang=bo","MW1NLM285")</f>
        <v/>
      </c>
      <c r="E11">
        <f>HYPERLINK("https://library.bdrc.io/show/bdr:W1NLM285",IMAGE("https://iiif.bdrc.io/bdr:I1NLM285_001::I1NLM285_0010003.jpg/full/150,/0/default.jpg"))</f>
        <v/>
      </c>
      <c r="F11">
        <f>HYPERLINK("https://library.bdrc.io/show/bdr:W1NLM285",IMAGE("https://iiif.bdrc.io/bdr:I1NLM285_001::I1NLM285_0010190.jpg/full/150,/0/default.jpg"))</f>
        <v/>
      </c>
      <c r="G11">
        <f>HYPERLINK("https://library.bdrc.io/search?lg=bo&amp;t=Work&amp;pg=1&amp;f=author,exc,bdr:P6242&amp;uilang=bo&amp;q=དམ་ཆོས་འདུལ་བ་མདོ་རྩ་བ།~1", "བརྩམས་ཆོས་གཞན།")</f>
        <v/>
      </c>
      <c r="H11">
        <f>HYPERLINK("https://library.bdrc.io/search?lg=bo&amp;t=Etext&amp;pg=1&amp;f=author,exc,bdr:P6242&amp;uilang=bo&amp;q=དམ་ཆོས་འདུལ་བ་མདོ་རྩ་བ།~1", "ཡིག་རྐྱང་གཞན།")</f>
        <v/>
      </c>
    </row>
    <row r="12" ht="70" customHeight="1">
      <c r="A12" t="inlineStr"/>
      <c r="B12" t="inlineStr">
        <is>
          <t>WA1NLM3341</t>
        </is>
      </c>
      <c r="C12" t="inlineStr">
        <is>
          <t>འདུལ་བ་མདོ་རྩ་བ།</t>
        </is>
      </c>
      <c r="D12">
        <f>HYPERLINK("https://library.bdrc.io/show/bdr:MW1NLM3341?uilang=bo","MW1NLM3341")</f>
        <v/>
      </c>
      <c r="E12">
        <f>HYPERLINK("https://library.bdrc.io/show/bdr:W1NLM3341",IMAGE("https://iiif.bdrc.io/bdr:I1NLM3341_001::I1NLM3341_0010003.jpg/full/150,/0/default.jpg"))</f>
        <v/>
      </c>
      <c r="F12">
        <f>HYPERLINK("https://library.bdrc.io/show/bdr:W1NLM3341",IMAGE("https://iiif.bdrc.io/bdr:I1NLM3341_001::I1NLM3341_0010112.jpg/full/150,/0/default.jpg"))</f>
        <v/>
      </c>
      <c r="G12">
        <f>HYPERLINK("https://library.bdrc.io/search?lg=bo&amp;t=Work&amp;pg=1&amp;f=author,exc,bdr:P6242&amp;uilang=bo&amp;q=འདུལ་བ་མདོ་རྩ་བ།~1", "བརྩམས་ཆོས་གཞན།")</f>
        <v/>
      </c>
      <c r="H12">
        <f>HYPERLINK("https://library.bdrc.io/search?lg=bo&amp;t=Etext&amp;pg=1&amp;f=author,exc,bdr:P6242&amp;uilang=bo&amp;q=འདུལ་བ་མདོ་རྩ་བ།~1", "ཡིག་རྐྱང་གཞན།")</f>
        <v/>
      </c>
    </row>
    <row r="13" ht="70" customHeight="1">
      <c r="A13" t="inlineStr"/>
      <c r="B13" t="inlineStr">
        <is>
          <t>WA1KG16214</t>
        </is>
      </c>
      <c r="C13" t="inlineStr">
        <is>
          <t>ལེགས་བཤད་འོད་དཀར་འཕྲེང་བ། ༼༡༤༽</t>
        </is>
      </c>
      <c r="D13">
        <f>HYPERLINK("https://library.bdrc.io/show/bdr:MW1KG16214?uilang=bo","MW1KG16214")</f>
        <v/>
      </c>
      <c r="E13">
        <f>HYPERLINK("https://library.bdrc.io/show/bdr:W1KG16214",IMAGE("https://iiif.bdrc.io/bdr:I1KG16248::I1KG162480003.jpg/full/150,/0/default.jpg"))</f>
        <v/>
      </c>
      <c r="F13">
        <f>HYPERLINK("https://library.bdrc.io/show/bdr:W1KG16214",IMAGE("https://iiif.bdrc.io/bdr:I1KG16248::I1KG162480046.tif/full/150,/0/default.jpg"))</f>
        <v/>
      </c>
      <c r="G13">
        <f>HYPERLINK("https://library.bdrc.io/search?lg=bo&amp;t=Work&amp;pg=1&amp;f=author,exc,bdr:P6242&amp;uilang=bo&amp;q=ལེགས་བཤད་འོད་དཀར་འཕྲེང་བ། ༼༡༤༽~1", "བརྩམས་ཆོས་གཞན།")</f>
        <v/>
      </c>
      <c r="H13">
        <f>HYPERLINK("https://library.bdrc.io/search?lg=bo&amp;t=Etext&amp;pg=1&amp;f=author,exc,bdr:P6242&amp;uilang=bo&amp;q=ལེགས་བཤད་འོད་དཀར་འཕྲེང་བ། ༼༡༤༽~1", "ཡིག་རྐྱང་གཞན།")</f>
        <v/>
      </c>
    </row>
    <row r="14" ht="70" customHeight="1">
      <c r="A14" t="inlineStr"/>
      <c r="B14" t="inlineStr">
        <is>
          <t>WA8LS17947</t>
        </is>
      </c>
      <c r="C14" t="inlineStr">
        <is>
          <t>དབུ་མ་འཇུག་པ། མངོན་རྟོགས་རྒྱན། མཛོད། འདུལ་བ་དང་རྣམ་འགྲེལ་བཅས་ཀྱི་རྩ་བ།</t>
        </is>
      </c>
      <c r="D14">
        <f>HYPERLINK("https://library.bdrc.io/show/bdr:MW8LS17947?uilang=bo","MW8LS17947")</f>
        <v/>
      </c>
      <c r="E14">
        <f>HYPERLINK("https://library.bdrc.io/show/bdr:W8LS17947",IMAGE("https://iiif.bdrc.io/bdr:I8LS17955::I8LS179550003.jpg/full/150,/0/default.jpg"))</f>
        <v/>
      </c>
      <c r="F14">
        <f>HYPERLINK("https://library.bdrc.io/show/bdr:W8LS17947",IMAGE("https://iiif.bdrc.io/bdr:I8LS17955::I8LS179550629.jpg/full/150,/0/default.jpg"))</f>
        <v/>
      </c>
      <c r="G14">
        <f>HYPERLINK("https://library.bdrc.io/search?lg=bo&amp;t=Work&amp;pg=1&amp;f=author,exc,bdr:P6242&amp;uilang=bo&amp;q=དབུ་མ་འཇུག་པ། མངོན་རྟོགས་རྒྱན། མཛོད། འདུལ་བ་དང་རྣམ་འགྲེལ་བཅས་ཀྱི་རྩ་བ།~1", "བརྩམས་ཆོས་གཞན།")</f>
        <v/>
      </c>
      <c r="H14">
        <f>HYPERLINK("https://library.bdrc.io/search?lg=bo&amp;t=Etext&amp;pg=1&amp;f=author,exc,bdr:P6242&amp;uilang=bo&amp;q=དབུ་མ་འཇུག་པ། མངོན་རྟོགས་རྒྱན། མཛོད། འདུལ་བ་དང་རྣམ་འགྲེལ་བཅས་ཀྱི་རྩ་བ།~1", "ཡིག་རྐྱང་གཞན།")</f>
        <v/>
      </c>
    </row>
    <row r="15" ht="70" customHeight="1">
      <c r="A15" t="inlineStr"/>
      <c r="B15" t="inlineStr">
        <is>
          <t>WA8LS67997</t>
        </is>
      </c>
      <c r="C15" t="inlineStr">
        <is>
          <t>གཞུང་པོ་ཏི་ལྔའི་རྩ་བ།</t>
        </is>
      </c>
      <c r="D15">
        <f>HYPERLINK("https://library.bdrc.io/show/bdr:MW8LS67997?uilang=bo","MW8LS67997")</f>
        <v/>
      </c>
      <c r="E15">
        <f>HYPERLINK("https://library.bdrc.io/show/bdr:W8LS67997",IMAGE("https://iiif.bdrc.io/bdr:I8LS67999::I8LS679990003.jpg/full/150,/0/default.jpg"))</f>
        <v/>
      </c>
      <c r="F15">
        <f>HYPERLINK("https://library.bdrc.io/show/bdr:W8LS67997",IMAGE("https://iiif.bdrc.io/bdr:I8LS67999::I8LS679990441.tif/full/150,/0/default.jpg"))</f>
        <v/>
      </c>
      <c r="G15">
        <f>HYPERLINK("https://library.bdrc.io/search?lg=bo&amp;t=Work&amp;pg=1&amp;f=author,exc,bdr:P6242&amp;uilang=bo&amp;q=གཞུང་པོ་ཏི་ལྔའི་རྩ་བ།~1", "བརྩམས་ཆོས་གཞན།")</f>
        <v/>
      </c>
      <c r="H15">
        <f>HYPERLINK("https://library.bdrc.io/search?lg=bo&amp;t=Etext&amp;pg=1&amp;f=author,exc,bdr:P6242&amp;uilang=bo&amp;q=གཞུང་པོ་ཏི་ལྔའི་རྩ་བ།~1", "ཡིག་རྐྱང་གཞན།")</f>
        <v/>
      </c>
    </row>
    <row r="16" ht="70" customHeight="1">
      <c r="A16" t="inlineStr"/>
      <c r="B16" t="inlineStr">
        <is>
          <t>WA1KG15419</t>
        </is>
      </c>
      <c r="C16" t="inlineStr">
        <is>
          <t>འདུལ་བའི་མདོ་རྩ་བ།</t>
        </is>
      </c>
      <c r="D16">
        <f>HYPERLINK("https://library.bdrc.io/show/bdr:MW3CN4308?uilang=bo","MW3CN4308")</f>
        <v/>
      </c>
      <c r="E16">
        <f>HYPERLINK("https://library.bdrc.io/show/bdr:W3CN4308",IMAGE("https://iiif.bdrc.io/bdr:I3CN4324::I3CN43240003.jpg/full/150,/0/default.jpg"))</f>
        <v/>
      </c>
      <c r="F16">
        <f>HYPERLINK("https://library.bdrc.io/show/bdr:W3CN4308",IMAGE("https://iiif.bdrc.io/bdr:I3CN4324::I3CN43240024.tif/full/150,/0/default.jpg"))</f>
        <v/>
      </c>
      <c r="G16">
        <f>HYPERLINK("https://library.bdrc.io/search?lg=bo&amp;t=Work&amp;pg=1&amp;f=author,exc,bdr:P6242&amp;uilang=bo&amp;q=འདུལ་བའི་མདོ་རྩ་བ།~1", "བརྩམས་ཆོས་གཞན།")</f>
        <v/>
      </c>
      <c r="H16">
        <f>HYPERLINK("https://library.bdrc.io/search?lg=bo&amp;t=Etext&amp;pg=1&amp;f=author,exc,bdr:P6242&amp;uilang=bo&amp;q=འདུལ་བའི་མདོ་རྩ་བ།~1", "ཡིག་རྐྱང་གཞན།")</f>
        <v/>
      </c>
    </row>
    <row r="17" ht="70" customHeight="1">
      <c r="A17" t="inlineStr"/>
      <c r="B17" t="inlineStr">
        <is>
          <t>WA1KG15419</t>
        </is>
      </c>
      <c r="C17" t="inlineStr">
        <is>
          <t>འདུལ་བའི་མདོ་རྩ་བ།</t>
        </is>
      </c>
      <c r="D17">
        <f>HYPERLINK("https://library.bdrc.io/show/bdr:MW1KG15419?uilang=bo","MW1KG15419")</f>
        <v/>
      </c>
      <c r="E17" t="inlineStr"/>
      <c r="F17" t="inlineStr"/>
      <c r="G17">
        <f>HYPERLINK("https://library.bdrc.io/search?lg=bo&amp;t=Work&amp;pg=1&amp;f=author,exc,bdr:P6242&amp;uilang=bo&amp;q=འདུལ་བའི་མདོ་རྩ་བ།~1", "བརྩམས་ཆོས་གཞན།")</f>
        <v/>
      </c>
      <c r="H17">
        <f>HYPERLINK("https://library.bdrc.io/search?lg=bo&amp;t=Etext&amp;pg=1&amp;f=author,exc,bdr:P6242&amp;uilang=bo&amp;q=འདུལ་བའི་མདོ་རྩ་བ།~1", "ཡིག་རྐྱང་གཞན།")</f>
        <v/>
      </c>
    </row>
    <row r="18" ht="70" customHeight="1">
      <c r="A18" t="inlineStr"/>
      <c r="B18" t="inlineStr">
        <is>
          <t>WA1KG15419</t>
        </is>
      </c>
      <c r="C18" t="inlineStr">
        <is>
          <t>འདུལ་བའི་མདོ་ཙ་བ།</t>
        </is>
      </c>
      <c r="D18">
        <f>HYPERLINK("https://library.bdrc.io/show/bdr:MW0NGMCP52730?uilang=bo","MW0NGMCP52730")</f>
        <v/>
      </c>
      <c r="E18" t="inlineStr"/>
      <c r="F18" t="inlineStr"/>
      <c r="G18">
        <f>HYPERLINK("https://library.bdrc.io/search?lg=bo&amp;t=Work&amp;pg=1&amp;f=author,exc,bdr:P6242&amp;uilang=bo&amp;q=འདུལ་བའི་མདོ་ཙ་བ།~1", "བརྩམས་ཆོས་གཞན།")</f>
        <v/>
      </c>
      <c r="H18">
        <f>HYPERLINK("https://library.bdrc.io/search?lg=bo&amp;t=Etext&amp;pg=1&amp;f=author,exc,bdr:P6242&amp;uilang=bo&amp;q=འདུལ་བའི་མདོ་ཙ་བ།~1", "ཡིག་རྐྱང་གཞན།")</f>
        <v/>
      </c>
    </row>
    <row r="19" ht="70" customHeight="1">
      <c r="A19" t="inlineStr"/>
      <c r="B19" t="inlineStr">
        <is>
          <t>WA1KG24551</t>
        </is>
      </c>
      <c r="C19" t="inlineStr">
        <is>
          <t>འདུལ་བ་མདོ་རྩ་བའི་མཆན་འགྲེལ་མཐོང་བ་དོན་འགྲུབ།</t>
        </is>
      </c>
      <c r="D19">
        <f>HYPERLINK("https://library.bdrc.io/show/bdr:MW1KG24551?uilang=bo","MW1KG24551")</f>
        <v/>
      </c>
      <c r="E19" t="inlineStr"/>
      <c r="F19" t="inlineStr"/>
      <c r="G19">
        <f>HYPERLINK("https://library.bdrc.io/search?lg=bo&amp;t=Work&amp;pg=1&amp;f=author,exc,bdr:P6242&amp;uilang=bo&amp;q=འདུལ་བ་མདོ་རྩ་བའི་མཆན་འགྲེལ་མཐོང་བ་དོན་འགྲུབ།~1", "བརྩམས་ཆོས་གཞན།")</f>
        <v/>
      </c>
      <c r="H19">
        <f>HYPERLINK("https://library.bdrc.io/search?lg=bo&amp;t=Etext&amp;pg=1&amp;f=author,exc,bdr:P6242&amp;uilang=bo&amp;q=འདུལ་བ་མདོ་རྩ་བའི་མཆན་འགྲེལ་མཐོང་བ་དོན་འགྲུབ།~1", "ཡིག་རྐྱང་གཞན།")</f>
        <v/>
      </c>
    </row>
    <row r="20" ht="70" customHeight="1">
      <c r="A20" t="inlineStr"/>
      <c r="B20" t="inlineStr">
        <is>
          <t>WA1KG24551</t>
        </is>
      </c>
      <c r="C20" t="inlineStr">
        <is>
          <t>འདུལ་བ་མདོ་རྩ་བའི་མཆན་འགྲེལ་མཐོང་བ་དོན་འགྲུབ།</t>
        </is>
      </c>
      <c r="D20">
        <f>HYPERLINK("https://library.bdrc.io/show/bdr:MW4CZ302676?uilang=bo","MW4CZ302676")</f>
        <v/>
      </c>
      <c r="E20" t="inlineStr"/>
      <c r="F20" t="inlineStr"/>
      <c r="G20">
        <f>HYPERLINK("https://library.bdrc.io/search?lg=bo&amp;t=Work&amp;pg=1&amp;f=author,exc,bdr:P6242&amp;uilang=bo&amp;q=འདུལ་བ་མདོ་རྩ་བའི་མཆན་འགྲེལ་མཐོང་བ་དོན་འགྲུབ།~1", "བརྩམས་ཆོས་གཞན།")</f>
        <v/>
      </c>
      <c r="H20">
        <f>HYPERLINK("https://library.bdrc.io/search?lg=bo&amp;t=Etext&amp;pg=1&amp;f=author,exc,bdr:P6242&amp;uilang=bo&amp;q=འདུལ་བ་མདོ་རྩ་བའི་མཆན་འགྲེལ་མཐོང་བ་དོན་འགྲུབ།~1", "ཡིག་རྐྱང་གཞན།")</f>
        <v/>
      </c>
    </row>
    <row r="21" ht="70" customHeight="1">
      <c r="A21" t="inlineStr"/>
      <c r="B21" t="inlineStr">
        <is>
          <t>WA1KG24551</t>
        </is>
      </c>
      <c r="C21" t="inlineStr">
        <is>
          <t>འདུལ་བ་མདོ་རྩ་བའི་མཆན་འགྲེལ་མཐོང་བ་དོན་འགྲུབ།</t>
        </is>
      </c>
      <c r="D21">
        <f>HYPERLINK("https://library.bdrc.io/show/bdr:MW1NLM934?uilang=bo","MW1NLM934")</f>
        <v/>
      </c>
      <c r="E21">
        <f>HYPERLINK("https://library.bdrc.io/show/bdr:W1NLM934",IMAGE("https://iiif.bdrc.io/bdr:I1NLM934_001::I1NLM934_0010003.jpg/full/150,/0/default.jpg"))</f>
        <v/>
      </c>
      <c r="F21">
        <f>HYPERLINK("https://library.bdrc.io/show/bdr:W1NLM934",IMAGE("https://iiif.bdrc.io/bdr:I1NLM934_001::I1NLM934_0010444.jpg/full/150,/0/default.jpg"))</f>
        <v/>
      </c>
      <c r="G21">
        <f>HYPERLINK("https://library.bdrc.io/search?lg=bo&amp;t=Work&amp;pg=1&amp;f=author,exc,bdr:P6242&amp;uilang=bo&amp;q=འདུལ་བ་མདོ་རྩ་བའི་མཆན་འགྲེལ་མཐོང་བ་དོན་འགྲུབ།~1", "བརྩམས་ཆོས་གཞན།")</f>
        <v/>
      </c>
      <c r="H21">
        <f>HYPERLINK("https://library.bdrc.io/search?lg=bo&amp;t=Etext&amp;pg=1&amp;f=author,exc,bdr:P6242&amp;uilang=bo&amp;q=འདུལ་བ་མདོ་རྩ་བའི་མཆན་འགྲེལ་མཐོང་བ་དོན་འགྲུབ།~1", "ཡིག་རྐྱང་གཞན།")</f>
        <v/>
      </c>
    </row>
    <row r="22" ht="70" customHeight="1">
      <c r="A22" t="inlineStr"/>
      <c r="B22" t="inlineStr">
        <is>
          <t>WA1KG24551</t>
        </is>
      </c>
      <c r="C22" t="inlineStr">
        <is>
          <t>འདུལ་བ་མདོ་རྩ་བའི་མཆན་འགྲེལ་མཐོང་བ་དོན་འགྲུབ།</t>
        </is>
      </c>
      <c r="D22">
        <f>HYPERLINK("https://library.bdrc.io/show/bdr:MW1NLM177?uilang=bo","MW1NLM177")</f>
        <v/>
      </c>
      <c r="E22">
        <f>HYPERLINK("https://library.bdrc.io/show/bdr:W1NLM177",IMAGE("https://iiif.bdrc.io/bdr:I1NLM177_001::I1NLM177_0010003.jpg/full/150,/0/default.jpg"))</f>
        <v/>
      </c>
      <c r="F22">
        <f>HYPERLINK("https://library.bdrc.io/show/bdr:W1NLM177",IMAGE("https://iiif.bdrc.io/bdr:I1NLM177_001::I1NLM177_0010388.jpg/full/150,/0/default.jpg"))</f>
        <v/>
      </c>
      <c r="G22">
        <f>HYPERLINK("https://library.bdrc.io/search?lg=bo&amp;t=Work&amp;pg=1&amp;f=author,exc,bdr:P6242&amp;uilang=bo&amp;q=འདུལ་བ་མདོ་རྩ་བའི་མཆན་འགྲེལ་མཐོང་བ་དོན་འགྲུབ།~1", "བརྩམས་ཆོས་གཞན།")</f>
        <v/>
      </c>
      <c r="H22">
        <f>HYPERLINK("https://library.bdrc.io/search?lg=bo&amp;t=Etext&amp;pg=1&amp;f=author,exc,bdr:P6242&amp;uilang=bo&amp;q=འདུལ་བ་མདོ་རྩ་བའི་མཆན་འགྲེལ་མཐོང་བ་དོན་འགྲུབ།~1", "ཡིག་རྐྱང་གཞན།")</f>
        <v/>
      </c>
    </row>
    <row r="23" ht="70" customHeight="1">
      <c r="A23" t="inlineStr"/>
      <c r="B23" t="inlineStr">
        <is>
          <t>WA22087</t>
        </is>
      </c>
      <c r="C23" t="inlineStr">
        <is>
          <t>དམ་ཆོས་འདུལ་བ་མདོ་རྩ།</t>
        </is>
      </c>
      <c r="D23">
        <f>HYPERLINK("https://library.bdrc.io/show/bdr:MW22087?uilang=bo","MW22087")</f>
        <v/>
      </c>
      <c r="E23">
        <f>HYPERLINK("https://library.bdrc.io/show/bdr:W22087",IMAGE("https://iiif.bdrc.io/bdr:I1KG8859::I1KG88590003.jpg/full/150,/0/default.jpg"))</f>
        <v/>
      </c>
      <c r="F23">
        <f>HYPERLINK("https://library.bdrc.io/show/bdr:W22087",IMAGE("https://iiif.bdrc.io/bdr:I1KG8859::I1KG88590117.jpg/full/150,/0/default.jpg"))</f>
        <v/>
      </c>
      <c r="G23">
        <f>HYPERLINK("https://library.bdrc.io/search?lg=bo&amp;t=Work&amp;pg=1&amp;f=author,exc,bdr:P6242&amp;uilang=bo&amp;q=དམ་ཆོས་འདུལ་བ་མདོ་རྩ།~1", "བརྩམས་ཆོས་གཞན།")</f>
        <v/>
      </c>
      <c r="H23">
        <f>HYPERLINK("https://library.bdrc.io/search?lg=bo&amp;t=Etext&amp;pg=1&amp;f=author,exc,bdr:P6242&amp;uilang=bo&amp;q=དམ་ཆོས་འདུལ་བ་མདོ་རྩ།~1", "ཡིག་རྐྱང་གཞན།")</f>
        <v/>
      </c>
    </row>
    <row r="24" ht="70" customHeight="1">
      <c r="A24" t="inlineStr"/>
      <c r="B24" t="inlineStr">
        <is>
          <t>WA22087</t>
        </is>
      </c>
      <c r="C24" t="inlineStr">
        <is>
          <t>དམ་ཆོས་འདུལ་བ་མདོ་རྩ།</t>
        </is>
      </c>
      <c r="D24">
        <f>HYPERLINK("https://library.bdrc.io/show/bdr:MW1NLM2020?uilang=bo","MW1NLM2020")</f>
        <v/>
      </c>
      <c r="E24">
        <f>HYPERLINK("https://library.bdrc.io/show/bdr:W1NLM2020",IMAGE("https://iiif.bdrc.io/bdr:I1NLM2020_001::I1NLM2020_0010003.jpg/full/150,/0/default.jpg"))</f>
        <v/>
      </c>
      <c r="F24">
        <f>HYPERLINK("https://library.bdrc.io/show/bdr:W1NLM2020",IMAGE("https://iiif.bdrc.io/bdr:I1NLM2020_001::I1NLM2020_0010436.jpg/full/150,/0/default.jpg"))</f>
        <v/>
      </c>
      <c r="G24">
        <f>HYPERLINK("https://library.bdrc.io/search?lg=bo&amp;t=Work&amp;pg=1&amp;f=author,exc,bdr:P6242&amp;uilang=bo&amp;q=དམ་ཆོས་འདུལ་བ་མདོ་རྩ།~1", "བརྩམས་ཆོས་གཞན།")</f>
        <v/>
      </c>
      <c r="H24">
        <f>HYPERLINK("https://library.bdrc.io/search?lg=bo&amp;t=Etext&amp;pg=1&amp;f=author,exc,bdr:P6242&amp;uilang=bo&amp;q=དམ་ཆོས་འདུལ་བ་མདོ་རྩ།~1", "ཡིག་རྐྱང་གཞན།")</f>
        <v/>
      </c>
    </row>
    <row r="25" ht="70" customHeight="1">
      <c r="A25" t="inlineStr"/>
      <c r="B25" t="inlineStr">
        <is>
          <t>WA1KG22266</t>
        </is>
      </c>
      <c r="C25" t="inlineStr">
        <is>
          <t>འདུལ་བའི་མདོ།</t>
        </is>
      </c>
      <c r="D25">
        <f>HYPERLINK("https://library.bdrc.io/show/bdr:MW1KG22266?uilang=bo","MW1KG22266")</f>
        <v/>
      </c>
      <c r="E25">
        <f>HYPERLINK("https://library.bdrc.io/show/bdr:W1KG22266",IMAGE("https://iiif.bdrc.io/bdr:I1KG22285::I1KG222850003.jpg/full/150,/0/default.jpg"))</f>
        <v/>
      </c>
      <c r="F25">
        <f>HYPERLINK("https://library.bdrc.io/show/bdr:W1KG22266",IMAGE("https://iiif.bdrc.io/bdr:I1KG22285::I1KG222850143.jpg/full/150,/0/default.jpg"))</f>
        <v/>
      </c>
      <c r="G25">
        <f>HYPERLINK("https://library.bdrc.io/search?lg=bo&amp;t=Work&amp;pg=1&amp;f=author,exc,bdr:P6242&amp;uilang=bo&amp;q=འདུལ་བའི་མདོ།~1", "བརྩམས་ཆོས་གཞན།")</f>
        <v/>
      </c>
      <c r="H25">
        <f>HYPERLINK("https://library.bdrc.io/search?lg=bo&amp;t=Etext&amp;pg=1&amp;f=author,exc,bdr:P6242&amp;uilang=bo&amp;q=འདུལ་བའི་མདོ།~1", "ཡིག་རྐྱང་གཞན།")</f>
        <v/>
      </c>
    </row>
    <row r="26" ht="70" customHeight="1">
      <c r="A26" t="inlineStr"/>
      <c r="B26" t="inlineStr">
        <is>
          <t>WA8LS77249</t>
        </is>
      </c>
      <c r="C26" t="inlineStr">
        <is>
          <t>འདུལ་བའི་མདོ་དང་མདོ་རྩའི་མཆན།</t>
        </is>
      </c>
      <c r="D26">
        <f>HYPERLINK("https://library.bdrc.io/show/bdr:MW8LS77249?uilang=bo","MW8LS77249")</f>
        <v/>
      </c>
      <c r="E26">
        <f>HYPERLINK("https://library.bdrc.io/show/bdr:W8LS77249",IMAGE("https://iiif.bdrc.io/bdr:I8LS77251::I8LS772510003.jpg/full/150,/0/default.jpg"))</f>
        <v/>
      </c>
      <c r="F26">
        <f>HYPERLINK("https://library.bdrc.io/show/bdr:W8LS77249",IMAGE("https://iiif.bdrc.io/bdr:I8LS77251::I8LS772510265.jpg/full/150,/0/default.jpg"))</f>
        <v/>
      </c>
      <c r="G26">
        <f>HYPERLINK("https://library.bdrc.io/search?lg=bo&amp;t=Work&amp;pg=1&amp;f=author,exc,bdr:P6242&amp;uilang=bo&amp;q=འདུལ་བའི་མདོ་དང་མདོ་རྩའི་མཆན།~1", "བརྩམས་ཆོས་གཞན།")</f>
        <v/>
      </c>
      <c r="H26">
        <f>HYPERLINK("https://library.bdrc.io/search?lg=bo&amp;t=Etext&amp;pg=1&amp;f=author,exc,bdr:P6242&amp;uilang=bo&amp;q=འདུལ་བའི་མདོ་དང་མདོ་རྩའི་མཆན།~1", "ཡིག་རྐྱང་གཞན།")</f>
        <v/>
      </c>
    </row>
    <row r="27" ht="70" customHeight="1">
      <c r="A27" t="inlineStr"/>
      <c r="B27" t="inlineStr">
        <is>
          <t>WA2KG234641</t>
        </is>
      </c>
      <c r="C27" t="inlineStr">
        <is>
          <t>ལས་བརྒྱ་རྩ་གཅིག་པ།</t>
        </is>
      </c>
      <c r="D27">
        <f>HYPERLINK("https://library.bdrc.io/show/bdr:MW2KG234641?uilang=bo","MW2KG234641")</f>
        <v/>
      </c>
      <c r="E27">
        <f>HYPERLINK("https://library.bdrc.io/show/bdr:W2KG234641",IMAGE("https://iiif.bdrc.io/bdr:I2KG234785::I2KG2347850003.jpg/full/150,/0/default.jpg"))</f>
        <v/>
      </c>
      <c r="F27">
        <f>HYPERLINK("https://library.bdrc.io/show/bdr:W2KG234641",IMAGE("https://iiif.bdrc.io/bdr:I2KG234785::I2KG2347850388.jpg/full/150,/0/default.jpg"))</f>
        <v/>
      </c>
      <c r="G27">
        <f>HYPERLINK("https://library.bdrc.io/search?lg=bo&amp;t=Work&amp;pg=1&amp;f=author,exc,bdr:P6242&amp;uilang=bo&amp;q=ལས་བརྒྱ་རྩ་གཅིག་པ།~1", "བརྩམས་ཆོས་གཞན།")</f>
        <v/>
      </c>
      <c r="H27">
        <f>HYPERLINK("https://library.bdrc.io/search?lg=bo&amp;t=Etext&amp;pg=1&amp;f=author,exc,bdr:P6242&amp;uilang=bo&amp;q=ལས་བརྒྱ་རྩ་གཅིག་པ།~1", "ཡིག་རྐྱང་གཞན།")</f>
        <v/>
      </c>
    </row>
    <row r="28" ht="70" customHeight="1">
      <c r="A28" t="inlineStr"/>
      <c r="B28" t="inlineStr">
        <is>
          <t>WA2KG234646</t>
        </is>
      </c>
      <c r="C28" t="inlineStr">
        <is>
          <t>འདུལ་བ་མདོ་རྩ་བ།</t>
        </is>
      </c>
      <c r="D28">
        <f>HYPERLINK("https://library.bdrc.io/show/bdr:MW2KG234646?uilang=bo","MW2KG234646")</f>
        <v/>
      </c>
      <c r="E28">
        <f>HYPERLINK("https://library.bdrc.io/show/bdr:W2KG234646",IMAGE("https://iiif.bdrc.io/bdr:I2KG234795::I2KG2347950003.jpg/full/150,/0/default.jpg"))</f>
        <v/>
      </c>
      <c r="F28">
        <f>HYPERLINK("https://library.bdrc.io/show/bdr:W2KG234646",IMAGE("https://iiif.bdrc.io/bdr:I2KG234795::I2KG2347950300.jpg/full/150,/0/default.jpg"))</f>
        <v/>
      </c>
      <c r="G28">
        <f>HYPERLINK("https://library.bdrc.io/search?lg=bo&amp;t=Work&amp;pg=1&amp;f=author,exc,bdr:P6242&amp;uilang=bo&amp;q=འདུལ་བ་མདོ་རྩ་བ།~1", "བརྩམས་ཆོས་གཞན།")</f>
        <v/>
      </c>
      <c r="H28">
        <f>HYPERLINK("https://library.bdrc.io/search?lg=bo&amp;t=Etext&amp;pg=1&amp;f=author,exc,bdr:P6242&amp;uilang=bo&amp;q=འདུལ་བ་མདོ་རྩ་བ།~1", "ཡིག་རྐྱང་གཞན།")</f>
        <v/>
      </c>
    </row>
    <row r="29" ht="70" customHeight="1">
      <c r="A29" t="inlineStr"/>
      <c r="B29" t="inlineStr">
        <is>
          <t>WA0RT3383</t>
        </is>
      </c>
      <c r="C29" t="inlineStr">
        <is>
          <t>བྱང་ཆུབ་སེམས་དཔའི་སའི་འགྲེལ་པ།</t>
        </is>
      </c>
      <c r="D29">
        <f>HYPERLINK("https://library.bdrc.io/show/bdr:MW2KG5015_4334?uilang=bo","MW2KG5015_4334")</f>
        <v/>
      </c>
      <c r="E29" t="inlineStr"/>
      <c r="F29" t="inlineStr"/>
      <c r="G29">
        <f>HYPERLINK("https://library.bdrc.io/search?lg=bo&amp;t=Work&amp;pg=1&amp;f=author,exc,bdr:P6242&amp;uilang=bo&amp;q=བྱང་ཆུབ་སེམས་དཔའི་སའི་འགྲེལ་པ།~1", "བརྩམས་ཆོས་གཞན།")</f>
        <v/>
      </c>
      <c r="H29">
        <f>HYPERLINK("https://library.bdrc.io/search?lg=bo&amp;t=Etext&amp;pg=1&amp;f=author,exc,bdr:P6242&amp;uilang=bo&amp;q=བྱང་ཆུབ་སེམས་དཔའི་སའི་འགྲེལ་པ།~1", "ཡིག་རྐྱང་གཞན།")</f>
        <v/>
      </c>
    </row>
    <row r="30" ht="70" customHeight="1">
      <c r="A30" t="inlineStr"/>
      <c r="B30" t="inlineStr">
        <is>
          <t>WA0RT3383</t>
        </is>
      </c>
      <c r="C30" t="inlineStr">
        <is>
          <t>བྱང་ཆུབ་སེམས་དཔའི་སའི་འགྲེལ་པ།</t>
        </is>
      </c>
      <c r="D30">
        <f>HYPERLINK("https://library.bdrc.io/show/bdr:MW1PD95844_3273?uilang=bo","MW1PD95844_3273")</f>
        <v/>
      </c>
      <c r="E30" t="inlineStr"/>
      <c r="F30" t="inlineStr"/>
      <c r="G30">
        <f>HYPERLINK("https://library.bdrc.io/search?lg=bo&amp;t=Work&amp;pg=1&amp;f=author,exc,bdr:P6242&amp;uilang=bo&amp;q=བྱང་ཆུབ་སེམས་དཔའི་སའི་འགྲེལ་པ།~1", "བརྩམས་ཆོས་གཞན།")</f>
        <v/>
      </c>
      <c r="H30">
        <f>HYPERLINK("https://library.bdrc.io/search?lg=bo&amp;t=Etext&amp;pg=1&amp;f=author,exc,bdr:P6242&amp;uilang=bo&amp;q=བྱང་ཆུབ་སེམས་དཔའི་སའི་འགྲེལ་པ།~1", "ཡིག་རྐྱང་གཞན།")</f>
        <v/>
      </c>
    </row>
    <row r="31" ht="70" customHeight="1">
      <c r="A31" t="inlineStr"/>
      <c r="B31" t="inlineStr">
        <is>
          <t>WA0RT3383</t>
        </is>
      </c>
      <c r="C31" t="inlineStr">
        <is>
          <t>བྱང་ཆུབ་སེམས་དཔའི་སའི་འགྲེལ་པ།</t>
        </is>
      </c>
      <c r="D31">
        <f>HYPERLINK("https://library.bdrc.io/show/bdr:MW1KG13126_5545?uilang=bo","MW1KG13126_5545")</f>
        <v/>
      </c>
      <c r="E31" t="inlineStr"/>
      <c r="F31" t="inlineStr"/>
      <c r="G31">
        <f>HYPERLINK("https://library.bdrc.io/search?lg=bo&amp;t=Work&amp;pg=1&amp;f=author,exc,bdr:P6242&amp;uilang=bo&amp;q=བྱང་ཆུབ་སེམས་དཔའི་སའི་འགྲེལ་པ།~1", "བརྩམས་ཆོས་གཞན།")</f>
        <v/>
      </c>
      <c r="H31">
        <f>HYPERLINK("https://library.bdrc.io/search?lg=bo&amp;t=Etext&amp;pg=1&amp;f=author,exc,bdr:P6242&amp;uilang=bo&amp;q=བྱང་ཆུབ་སེམས་དཔའི་སའི་འགྲེལ་པ།~1", "ཡིག་རྐྱང་གཞན།")</f>
        <v/>
      </c>
    </row>
    <row r="32" ht="70" customHeight="1">
      <c r="A32" t="inlineStr"/>
      <c r="B32" t="inlineStr">
        <is>
          <t>WA0RT3383</t>
        </is>
      </c>
      <c r="C32" t="inlineStr">
        <is>
          <t>བྱང་ཆུབ་སེམས་དཔའི་སའི་འགྲེལ་པ།</t>
        </is>
      </c>
      <c r="D32">
        <f>HYPERLINK("https://library.bdrc.io/show/bdr:MW23703_4044?uilang=bo","MW23703_4044")</f>
        <v/>
      </c>
      <c r="E32" t="inlineStr"/>
      <c r="F32" t="inlineStr"/>
      <c r="G32">
        <f>HYPERLINK("https://library.bdrc.io/search?lg=bo&amp;t=Work&amp;pg=1&amp;f=author,exc,bdr:P6242&amp;uilang=bo&amp;q=བྱང་ཆུབ་སེམས་དཔའི་སའི་འགྲེལ་པ།~1", "བརྩམས་ཆོས་གཞན།")</f>
        <v/>
      </c>
      <c r="H32">
        <f>HYPERLINK("https://library.bdrc.io/search?lg=bo&amp;t=Etext&amp;pg=1&amp;f=author,exc,bdr:P6242&amp;uilang=bo&amp;q=བྱང་ཆུབ་སེམས་དཔའི་སའི་འགྲེལ་པ།~1", "ཡིག་རྐྱང་གཞན།")</f>
        <v/>
      </c>
    </row>
    <row r="33" ht="70" customHeight="1">
      <c r="A33" t="inlineStr"/>
      <c r="B33" t="inlineStr">
        <is>
          <t>WA0RT3383</t>
        </is>
      </c>
      <c r="C33" t="inlineStr">
        <is>
          <t>བྱང་ཆུབ་སེམས་དཔའི་སའི་འགྲེལ་པ།</t>
        </is>
      </c>
      <c r="D33">
        <f>HYPERLINK("https://library.bdrc.io/show/bdr:MW23702_3548?uilang=bo","MW23702_3548")</f>
        <v/>
      </c>
      <c r="E33" t="inlineStr"/>
      <c r="F33" t="inlineStr"/>
      <c r="G33">
        <f>HYPERLINK("https://library.bdrc.io/search?lg=bo&amp;t=Work&amp;pg=1&amp;f=author,exc,bdr:P6242&amp;uilang=bo&amp;q=བྱང་ཆུབ་སེམས་དཔའི་སའི་འགྲེལ་པ།~1", "བརྩམས་ཆོས་གཞན།")</f>
        <v/>
      </c>
      <c r="H33">
        <f>HYPERLINK("https://library.bdrc.io/search?lg=bo&amp;t=Etext&amp;pg=1&amp;f=author,exc,bdr:P6242&amp;uilang=bo&amp;q=བྱང་ཆུབ་སེམས་དཔའི་སའི་འགྲེལ་པ།~1", "ཡིག་རྐྱང་གཞན།")</f>
        <v/>
      </c>
    </row>
    <row r="34" ht="70" customHeight="1">
      <c r="A34" t="inlineStr"/>
      <c r="B34" t="inlineStr">
        <is>
          <t>WA0RT3383</t>
        </is>
      </c>
      <c r="C34" t="inlineStr">
        <is>
          <t>བྱང་ཆུབ་སེམས་དཔའི་སའི་འགྲེལ་པ།</t>
        </is>
      </c>
      <c r="D34">
        <f>HYPERLINK("https://library.bdrc.io/show/bdr:MW22704_4334?uilang=bo","MW22704_4334")</f>
        <v/>
      </c>
      <c r="E34" t="inlineStr"/>
      <c r="F34" t="inlineStr"/>
      <c r="G34">
        <f>HYPERLINK("https://library.bdrc.io/search?lg=bo&amp;t=Work&amp;pg=1&amp;f=author,exc,bdr:P6242&amp;uilang=bo&amp;q=བྱང་ཆུབ་སེམས་དཔའི་སའི་འགྲེལ་པ།~1", "བརྩམས་ཆོས་གཞན།")</f>
        <v/>
      </c>
      <c r="H34">
        <f>HYPERLINK("https://library.bdrc.io/search?lg=bo&amp;t=Etext&amp;pg=1&amp;f=author,exc,bdr:P6242&amp;uilang=bo&amp;q=བྱང་ཆུབ་སེམས་དཔའི་སའི་འགྲེལ་པ།~1", "ཡིག་རྐྱང་གཞན།")</f>
        <v/>
      </c>
    </row>
    <row r="35" ht="70" customHeight="1">
      <c r="A35" t="inlineStr"/>
      <c r="B35" t="inlineStr">
        <is>
          <t>WA0RT3384</t>
        </is>
      </c>
      <c r="C35" t="inlineStr">
        <is>
          <t>བྱང་ཆུབ་སེམས་དཔའི་ཚུལ་ཁྲིམས་ཀྱི་ལེའུ་བཤད་པ།</t>
        </is>
      </c>
      <c r="D35">
        <f>HYPERLINK("https://library.bdrc.io/show/bdr:MW2KG5015_4335?uilang=bo","MW2KG5015_4335")</f>
        <v/>
      </c>
      <c r="E35" t="inlineStr"/>
      <c r="F35" t="inlineStr"/>
      <c r="G35">
        <f>HYPERLINK("https://library.bdrc.io/search?lg=bo&amp;t=Work&amp;pg=1&amp;f=author,exc,bdr:P6242&amp;uilang=bo&amp;q=བྱང་ཆུབ་སེམས་དཔའི་ཚུལ་ཁྲིམས་ཀྱི་ལེའུ་བཤད་པ།~1", "བརྩམས་ཆོས་གཞན།")</f>
        <v/>
      </c>
      <c r="H35">
        <f>HYPERLINK("https://library.bdrc.io/search?lg=bo&amp;t=Etext&amp;pg=1&amp;f=author,exc,bdr:P6242&amp;uilang=bo&amp;q=བྱང་ཆུབ་སེམས་དཔའི་ཚུལ་ཁྲིམས་ཀྱི་ལེའུ་བཤད་པ།~1", "ཡིག་རྐྱང་གཞན།")</f>
        <v/>
      </c>
    </row>
    <row r="36" ht="70" customHeight="1">
      <c r="A36" t="inlineStr"/>
      <c r="B36" t="inlineStr">
        <is>
          <t>WA0RT3384</t>
        </is>
      </c>
      <c r="C36" t="inlineStr">
        <is>
          <t>བྱང་ཆུབ་སེམས་དཔའི་ཚུལ་ཁྲིམས་ཀྱི་ལེའུ་འགྲེལ་བ་བཞུགས་སོ།</t>
        </is>
      </c>
      <c r="D36">
        <f>HYPERLINK("https://library.bdrc.io/show/bdr:MW23703_4045?uilang=bo","MW23703_4045")</f>
        <v/>
      </c>
      <c r="E36" t="inlineStr"/>
      <c r="F36" t="inlineStr"/>
      <c r="G36">
        <f>HYPERLINK("https://library.bdrc.io/search?lg=bo&amp;t=Work&amp;pg=1&amp;f=author,exc,bdr:P6242&amp;uilang=bo&amp;q=བྱང་ཆུབ་སེམས་དཔའི་ཚུལ་ཁྲིམས་ཀྱི་ལེའུ་འགྲེལ་བ་བཞུགས་སོ།~1", "བརྩམས་ཆོས་གཞན།")</f>
        <v/>
      </c>
      <c r="H36">
        <f>HYPERLINK("https://library.bdrc.io/search?lg=bo&amp;t=Etext&amp;pg=1&amp;f=author,exc,bdr:P6242&amp;uilang=bo&amp;q=བྱང་ཆུབ་སེམས་དཔའི་ཚུལ་ཁྲིམས་ཀྱི་ལེའུ་འགྲེལ་བ་བཞུགས་སོ།~1", "ཡིག་རྐྱང་གཞན།")</f>
        <v/>
      </c>
    </row>
    <row r="37" ht="70" customHeight="1">
      <c r="A37" t="inlineStr"/>
      <c r="B37" t="inlineStr">
        <is>
          <t>WA0RT3384</t>
        </is>
      </c>
      <c r="C37" t="inlineStr">
        <is>
          <t>བྱང་ཆུབ་སེམས་དཔའི་ཚུལ་ཁྲིམས་ཀྱི་ལེའུ་བཤད་པ།</t>
        </is>
      </c>
      <c r="D37">
        <f>HYPERLINK("https://library.bdrc.io/show/bdr:MW23702_3549?uilang=bo","MW23702_3549")</f>
        <v/>
      </c>
      <c r="E37" t="inlineStr"/>
      <c r="F37" t="inlineStr"/>
      <c r="G37">
        <f>HYPERLINK("https://library.bdrc.io/search?lg=bo&amp;t=Work&amp;pg=1&amp;f=author,exc,bdr:P6242&amp;uilang=bo&amp;q=བྱང་ཆུབ་སེམས་དཔའི་ཚུལ་ཁྲིམས་ཀྱི་ལེའུ་བཤད་པ།~1", "བརྩམས་ཆོས་གཞན།")</f>
        <v/>
      </c>
      <c r="H37">
        <f>HYPERLINK("https://library.bdrc.io/search?lg=bo&amp;t=Etext&amp;pg=1&amp;f=author,exc,bdr:P6242&amp;uilang=bo&amp;q=བྱང་ཆུབ་སེམས་དཔའི་ཚུལ་ཁྲིམས་ཀྱི་ལེའུ་བཤད་པ།~1", "ཡིག་རྐྱང་གཞན།")</f>
        <v/>
      </c>
    </row>
    <row r="38" ht="70" customHeight="1">
      <c r="A38" t="inlineStr"/>
      <c r="B38" t="inlineStr">
        <is>
          <t>WA0RT3384</t>
        </is>
      </c>
      <c r="C38" t="inlineStr">
        <is>
          <t>བྱང་ཆུབ་སེམས་དཔའི་ཚུལ་ཁྲིམས་ཀྱི་ལེའུ་བཤད་པ།</t>
        </is>
      </c>
      <c r="D38">
        <f>HYPERLINK("https://library.bdrc.io/show/bdr:MW1KG13126_5546?uilang=bo","MW1KG13126_5546")</f>
        <v/>
      </c>
      <c r="E38" t="inlineStr"/>
      <c r="F38" t="inlineStr"/>
      <c r="G38">
        <f>HYPERLINK("https://library.bdrc.io/search?lg=bo&amp;t=Work&amp;pg=1&amp;f=author,exc,bdr:P6242&amp;uilang=bo&amp;q=བྱང་ཆུབ་སེམས་དཔའི་ཚུལ་ཁྲིམས་ཀྱི་ལེའུ་བཤད་པ།~1", "བརྩམས་ཆོས་གཞན།")</f>
        <v/>
      </c>
      <c r="H38">
        <f>HYPERLINK("https://library.bdrc.io/search?lg=bo&amp;t=Etext&amp;pg=1&amp;f=author,exc,bdr:P6242&amp;uilang=bo&amp;q=བྱང་ཆུབ་སེམས་དཔའི་ཚུལ་ཁྲིམས་ཀྱི་ལེའུ་བཤད་པ།~1", "ཡིག་རྐྱང་གཞན།")</f>
        <v/>
      </c>
    </row>
    <row r="39" ht="70" customHeight="1">
      <c r="A39" t="inlineStr"/>
      <c r="B39" t="inlineStr">
        <is>
          <t>WA0RT3384</t>
        </is>
      </c>
      <c r="C39" t="inlineStr">
        <is>
          <t>བྱང་ཆུབ་སེམས་དཔའི་ཚུལ་ཁྲིམས་ཀྱི་ལེའུ་བཤད་པ།</t>
        </is>
      </c>
      <c r="D39">
        <f>HYPERLINK("https://library.bdrc.io/show/bdr:MW22704_4335?uilang=bo","MW22704_4335")</f>
        <v/>
      </c>
      <c r="E39" t="inlineStr"/>
      <c r="F39" t="inlineStr"/>
      <c r="G39">
        <f>HYPERLINK("https://library.bdrc.io/search?lg=bo&amp;t=Work&amp;pg=1&amp;f=author,exc,bdr:P6242&amp;uilang=bo&amp;q=བྱང་ཆུབ་སེམས་དཔའི་ཚུལ་ཁྲིམས་ཀྱི་ལེའུ་བཤད་པ།~1", "བརྩམས་ཆོས་གཞན།")</f>
        <v/>
      </c>
      <c r="H39">
        <f>HYPERLINK("https://library.bdrc.io/search?lg=bo&amp;t=Etext&amp;pg=1&amp;f=author,exc,bdr:P6242&amp;uilang=bo&amp;q=བྱང་ཆུབ་སེམས་དཔའི་ཚུལ་ཁྲིམས་ཀྱི་ལེའུ་བཤད་པ།~1", "ཡིག་རྐྱང་གཞན།")</f>
        <v/>
      </c>
    </row>
    <row r="40" ht="70" customHeight="1">
      <c r="A40" t="inlineStr"/>
      <c r="B40" t="inlineStr">
        <is>
          <t>WA0RT3384</t>
        </is>
      </c>
      <c r="C40" t="inlineStr">
        <is>
          <t>བྱང་ཆུབ་སེམས་དཔའི་ཚུལ་ཁྲིམས་ཀྱི་ལེའུའི་བཤད་པ།</t>
        </is>
      </c>
      <c r="D40">
        <f>HYPERLINK("https://library.bdrc.io/show/bdr:MW1PD95844_3274?uilang=bo","MW1PD95844_3274")</f>
        <v/>
      </c>
      <c r="E40" t="inlineStr"/>
      <c r="F40" t="inlineStr"/>
      <c r="G40">
        <f>HYPERLINK("https://library.bdrc.io/search?lg=bo&amp;t=Work&amp;pg=1&amp;f=author,exc,bdr:P6242&amp;uilang=bo&amp;q=བྱང་ཆུབ་སེམས་དཔའི་ཚུལ་ཁྲིམས་ཀྱི་ལེའུའི་བཤད་པ།~1", "བརྩམས་ཆོས་གཞན།")</f>
        <v/>
      </c>
      <c r="H40">
        <f>HYPERLINK("https://library.bdrc.io/search?lg=bo&amp;t=Etext&amp;pg=1&amp;f=author,exc,bdr:P6242&amp;uilang=bo&amp;q=བྱང་ཆུབ་སེམས་དཔའི་ཚུལ་ཁྲིམས་ཀྱི་ལེའུའི་བཤད་པ།~1", "ཡིག་རྐྱང་གཞན།")</f>
        <v/>
      </c>
    </row>
    <row r="41" ht="70" customHeight="1">
      <c r="A41" t="inlineStr"/>
      <c r="B41" t="inlineStr">
        <is>
          <t>WA0RT3405</t>
        </is>
      </c>
      <c r="C41" t="inlineStr">
        <is>
          <t>ཕུང་པོ་ལྔའི་རྣམ་པར་འགྲེལ་པ།</t>
        </is>
      </c>
      <c r="D41">
        <f>HYPERLINK("https://library.bdrc.io/show/bdr:MW22704_4357?uilang=bo","MW22704_4357")</f>
        <v/>
      </c>
      <c r="E41" t="inlineStr"/>
      <c r="F41" t="inlineStr"/>
      <c r="G41">
        <f>HYPERLINK("https://library.bdrc.io/search?lg=bo&amp;t=Work&amp;pg=1&amp;f=author,exc,bdr:P6242&amp;uilang=bo&amp;q=ཕུང་པོ་ལྔའི་རྣམ་པར་འགྲེལ་པ།~1", "བརྩམས་ཆོས་གཞན།")</f>
        <v/>
      </c>
      <c r="H41">
        <f>HYPERLINK("https://library.bdrc.io/search?lg=bo&amp;t=Etext&amp;pg=1&amp;f=author,exc,bdr:P6242&amp;uilang=bo&amp;q=ཕུང་པོ་ལྔའི་རྣམ་པར་འགྲེལ་པ།~1", "ཡིག་རྐྱང་གཞན།")</f>
        <v/>
      </c>
    </row>
    <row r="42" ht="70" customHeight="1">
      <c r="A42" t="inlineStr"/>
      <c r="B42" t="inlineStr">
        <is>
          <t>WA0RT3405</t>
        </is>
      </c>
      <c r="C42" t="inlineStr">
        <is>
          <t>ཕུང་པོ་ལྔའི་རྣམ་པར་འགྲེལ་པ།</t>
        </is>
      </c>
      <c r="D42">
        <f>HYPERLINK("https://library.bdrc.io/show/bdr:MW2KG5015_4357?uilang=bo","MW2KG5015_4357")</f>
        <v/>
      </c>
      <c r="E42" t="inlineStr"/>
      <c r="F42" t="inlineStr"/>
      <c r="G42">
        <f>HYPERLINK("https://library.bdrc.io/search?lg=bo&amp;t=Work&amp;pg=1&amp;f=author,exc,bdr:P6242&amp;uilang=bo&amp;q=ཕུང་པོ་ལྔའི་རྣམ་པར་འགྲེལ་པ།~1", "བརྩམས་ཆོས་གཞན།")</f>
        <v/>
      </c>
      <c r="H42">
        <f>HYPERLINK("https://library.bdrc.io/search?lg=bo&amp;t=Etext&amp;pg=1&amp;f=author,exc,bdr:P6242&amp;uilang=bo&amp;q=ཕུང་པོ་ལྔའི་རྣམ་པར་འགྲེལ་པ།~1", "ཡིག་རྐྱང་གཞན།")</f>
        <v/>
      </c>
    </row>
    <row r="43" ht="70" customHeight="1">
      <c r="A43" t="inlineStr"/>
      <c r="B43" t="inlineStr">
        <is>
          <t>WA0RT3405</t>
        </is>
      </c>
      <c r="C43" t="inlineStr">
        <is>
          <t>ཕུང་པོ་ལྔའི་རྣམ་པར་འགྲེལ་པ།</t>
        </is>
      </c>
      <c r="D43">
        <f>HYPERLINK("https://library.bdrc.io/show/bdr:MW23703_4067?uilang=bo","MW23703_4067")</f>
        <v/>
      </c>
      <c r="E43" t="inlineStr"/>
      <c r="F43" t="inlineStr"/>
      <c r="G43">
        <f>HYPERLINK("https://library.bdrc.io/search?lg=bo&amp;t=Work&amp;pg=1&amp;f=author,exc,bdr:P6242&amp;uilang=bo&amp;q=ཕུང་པོ་ལྔའི་རྣམ་པར་འགྲེལ་པ།~1", "བརྩམས་ཆོས་གཞན།")</f>
        <v/>
      </c>
      <c r="H43">
        <f>HYPERLINK("https://library.bdrc.io/search?lg=bo&amp;t=Etext&amp;pg=1&amp;f=author,exc,bdr:P6242&amp;uilang=bo&amp;q=ཕུང་པོ་ལྔའི་རྣམ་པར་འགྲེལ་པ།~1", "ཡིག་རྐྱང་གཞན།")</f>
        <v/>
      </c>
    </row>
    <row r="44" ht="70" customHeight="1">
      <c r="A44" t="inlineStr"/>
      <c r="B44" t="inlineStr">
        <is>
          <t>WA0RT3405</t>
        </is>
      </c>
      <c r="C44" t="inlineStr">
        <is>
          <t>ཕུང་པོ་ལྔའི་རྣམ་པར་འགྲེལ་པ།</t>
        </is>
      </c>
      <c r="D44">
        <f>HYPERLINK("https://library.bdrc.io/show/bdr:MW1PD95844_3296?uilang=bo","MW1PD95844_3296")</f>
        <v/>
      </c>
      <c r="E44" t="inlineStr"/>
      <c r="F44" t="inlineStr"/>
      <c r="G44">
        <f>HYPERLINK("https://library.bdrc.io/search?lg=bo&amp;t=Work&amp;pg=1&amp;f=author,exc,bdr:P6242&amp;uilang=bo&amp;q=ཕུང་པོ་ལྔའི་རྣམ་པར་འགྲེལ་པ།~1", "བརྩམས་ཆོས་གཞན།")</f>
        <v/>
      </c>
      <c r="H44">
        <f>HYPERLINK("https://library.bdrc.io/search?lg=bo&amp;t=Etext&amp;pg=1&amp;f=author,exc,bdr:P6242&amp;uilang=bo&amp;q=ཕུང་པོ་ལྔའི་རྣམ་པར་འགྲེལ་པ།~1", "ཡིག་རྐྱང་གཞན།")</f>
        <v/>
      </c>
    </row>
    <row r="45" ht="70" customHeight="1">
      <c r="A45" t="inlineStr"/>
      <c r="B45" t="inlineStr">
        <is>
          <t>WA0RT3405</t>
        </is>
      </c>
      <c r="C45" t="inlineStr">
        <is>
          <t>ཕུང་པོ་ལྔའི་རྣམ་པར་འགྲེལ་པ།</t>
        </is>
      </c>
      <c r="D45">
        <f>HYPERLINK("https://library.bdrc.io/show/bdr:MW23702_3571?uilang=bo","MW23702_3571")</f>
        <v/>
      </c>
      <c r="E45" t="inlineStr"/>
      <c r="F45" t="inlineStr"/>
      <c r="G45">
        <f>HYPERLINK("https://library.bdrc.io/search?lg=bo&amp;t=Work&amp;pg=1&amp;f=author,exc,bdr:P6242&amp;uilang=bo&amp;q=ཕུང་པོ་ལྔའི་རྣམ་པར་འགྲེལ་པ།~1", "བརྩམས་ཆོས་གཞན།")</f>
        <v/>
      </c>
      <c r="H45">
        <f>HYPERLINK("https://library.bdrc.io/search?lg=bo&amp;t=Etext&amp;pg=1&amp;f=author,exc,bdr:P6242&amp;uilang=bo&amp;q=ཕུང་པོ་ལྔའི་རྣམ་པར་འགྲེལ་པ།~1", "ཡིག་རྐྱང་གཞན།")</f>
        <v/>
      </c>
    </row>
    <row r="46" ht="70" customHeight="1">
      <c r="A46" t="inlineStr"/>
      <c r="B46" t="inlineStr">
        <is>
          <t>WA0RT3405</t>
        </is>
      </c>
      <c r="C46" t="inlineStr">
        <is>
          <t>ཕུང་པོ་ལྔའི་རྣམ་པར་འགྲེལ་པ།</t>
        </is>
      </c>
      <c r="D46">
        <f>HYPERLINK("https://library.bdrc.io/show/bdr:MW1KG13126_5568?uilang=bo","MW1KG13126_5568")</f>
        <v/>
      </c>
      <c r="E46" t="inlineStr"/>
      <c r="F46" t="inlineStr"/>
      <c r="G46">
        <f>HYPERLINK("https://library.bdrc.io/search?lg=bo&amp;t=Work&amp;pg=1&amp;f=author,exc,bdr:P6242&amp;uilang=bo&amp;q=ཕུང་པོ་ལྔའི་རྣམ་པར་འགྲེལ་པ།~1", "བརྩམས་ཆོས་གཞན།")</f>
        <v/>
      </c>
      <c r="H46">
        <f>HYPERLINK("https://library.bdrc.io/search?lg=bo&amp;t=Etext&amp;pg=1&amp;f=author,exc,bdr:P6242&amp;uilang=bo&amp;q=ཕུང་པོ་ལྔའི་རྣམ་པར་འགྲེལ་པ།~1", "ཡིག་རྐྱང་གཞན།")</f>
        <v/>
      </c>
    </row>
    <row r="47" ht="70" customHeight="1">
      <c r="A47" t="inlineStr"/>
      <c r="B47" t="inlineStr">
        <is>
          <t>WA0RT3455</t>
        </is>
      </c>
      <c r="C47" t="inlineStr">
        <is>
          <t>འདུལ་བའི་མདོ།</t>
        </is>
      </c>
      <c r="D47">
        <f>HYPERLINK("https://library.bdrc.io/show/bdr:MW1PD95844_3347?uilang=bo","MW1PD95844_3347")</f>
        <v/>
      </c>
      <c r="E47" t="inlineStr"/>
      <c r="F47" t="inlineStr"/>
      <c r="G47">
        <f>HYPERLINK("https://library.bdrc.io/search?lg=bo&amp;t=Work&amp;pg=1&amp;f=author,exc,bdr:P6242&amp;uilang=bo&amp;q=འདུལ་བའི་མདོ།~1", "བརྩམས་ཆོས་གཞན།")</f>
        <v/>
      </c>
      <c r="H47">
        <f>HYPERLINK("https://library.bdrc.io/search?lg=bo&amp;t=Etext&amp;pg=1&amp;f=author,exc,bdr:P6242&amp;uilang=bo&amp;q=འདུལ་བའི་མདོ།~1", "ཡིག་རྐྱང་གཞན།")</f>
        <v/>
      </c>
    </row>
    <row r="48" ht="70" customHeight="1">
      <c r="A48" t="inlineStr"/>
      <c r="B48" t="inlineStr">
        <is>
          <t>WA0RT3455</t>
        </is>
      </c>
      <c r="C48" t="inlineStr">
        <is>
          <t>འདུལ་བའི་མདོ།</t>
        </is>
      </c>
      <c r="D48">
        <f>HYPERLINK("https://library.bdrc.io/show/bdr:MW22704_4408?uilang=bo","MW22704_4408")</f>
        <v/>
      </c>
      <c r="E48" t="inlineStr"/>
      <c r="F48" t="inlineStr"/>
      <c r="G48">
        <f>HYPERLINK("https://library.bdrc.io/search?lg=bo&amp;t=Work&amp;pg=1&amp;f=author,exc,bdr:P6242&amp;uilang=bo&amp;q=འདུལ་བའི་མདོ།~1", "བརྩམས་ཆོས་གཞན།")</f>
        <v/>
      </c>
      <c r="H48">
        <f>HYPERLINK("https://library.bdrc.io/search?lg=bo&amp;t=Etext&amp;pg=1&amp;f=author,exc,bdr:P6242&amp;uilang=bo&amp;q=འདུལ་བའི་མདོ།~1", "ཡིག་རྐྱང་གཞན།")</f>
        <v/>
      </c>
    </row>
    <row r="49" ht="70" customHeight="1">
      <c r="A49" t="inlineStr"/>
      <c r="B49" t="inlineStr">
        <is>
          <t>WA0RT3455</t>
        </is>
      </c>
      <c r="C49" t="inlineStr">
        <is>
          <t>འདུལ་བའི་མདོ།</t>
        </is>
      </c>
      <c r="D49">
        <f>HYPERLINK("https://library.bdrc.io/show/bdr:MW23702_3622?uilang=bo","MW23702_3622")</f>
        <v/>
      </c>
      <c r="E49" t="inlineStr"/>
      <c r="F49" t="inlineStr"/>
      <c r="G49">
        <f>HYPERLINK("https://library.bdrc.io/search?lg=bo&amp;t=Work&amp;pg=1&amp;f=author,exc,bdr:P6242&amp;uilang=bo&amp;q=འདུལ་བའི་མདོ།~1", "བརྩམས་ཆོས་གཞན།")</f>
        <v/>
      </c>
      <c r="H49">
        <f>HYPERLINK("https://library.bdrc.io/search?lg=bo&amp;t=Etext&amp;pg=1&amp;f=author,exc,bdr:P6242&amp;uilang=bo&amp;q=འདུལ་བའི་མདོ།~1", "ཡིག་རྐྱང་གཞན།")</f>
        <v/>
      </c>
    </row>
    <row r="50" ht="70" customHeight="1">
      <c r="A50" t="inlineStr"/>
      <c r="B50" t="inlineStr">
        <is>
          <t>WA0RT3455</t>
        </is>
      </c>
      <c r="C50" t="inlineStr">
        <is>
          <t>འདུལ་བའི་མདོ།</t>
        </is>
      </c>
      <c r="D50">
        <f>HYPERLINK("https://library.bdrc.io/show/bdr:MW23703_4117?uilang=bo","MW23703_4117")</f>
        <v/>
      </c>
      <c r="E50" t="inlineStr"/>
      <c r="F50" t="inlineStr"/>
      <c r="G50">
        <f>HYPERLINK("https://library.bdrc.io/search?lg=bo&amp;t=Work&amp;pg=1&amp;f=author,exc,bdr:P6242&amp;uilang=bo&amp;q=འདུལ་བའི་མདོ།~1", "བརྩམས་ཆོས་གཞན།")</f>
        <v/>
      </c>
      <c r="H50">
        <f>HYPERLINK("https://library.bdrc.io/search?lg=bo&amp;t=Etext&amp;pg=1&amp;f=author,exc,bdr:P6242&amp;uilang=bo&amp;q=འདུལ་བའི་མདོ།~1", "ཡིག་རྐྱང་གཞན།")</f>
        <v/>
      </c>
    </row>
    <row r="51" ht="70" customHeight="1">
      <c r="A51" t="inlineStr"/>
      <c r="B51" t="inlineStr">
        <is>
          <t>WA0RT3455</t>
        </is>
      </c>
      <c r="C51" t="inlineStr">
        <is>
          <t>འདུལ་བའི་མདོ།</t>
        </is>
      </c>
      <c r="D51">
        <f>HYPERLINK("https://library.bdrc.io/show/bdr:MW1KG13126_5619?uilang=bo","MW1KG13126_5619")</f>
        <v/>
      </c>
      <c r="E51" t="inlineStr"/>
      <c r="F51" t="inlineStr"/>
      <c r="G51">
        <f>HYPERLINK("https://library.bdrc.io/search?lg=bo&amp;t=Work&amp;pg=1&amp;f=author,exc,bdr:P6242&amp;uilang=bo&amp;q=འདུལ་བའི་མདོ།~1", "བརྩམས་ཆོས་གཞན།")</f>
        <v/>
      </c>
      <c r="H51">
        <f>HYPERLINK("https://library.bdrc.io/search?lg=bo&amp;t=Etext&amp;pg=1&amp;f=author,exc,bdr:P6242&amp;uilang=bo&amp;q=འདུལ་བའི་མདོ།~1", "ཡིག་རྐྱང་གཞན།")</f>
        <v/>
      </c>
    </row>
    <row r="52" ht="70" customHeight="1">
      <c r="A52" t="inlineStr"/>
      <c r="B52" t="inlineStr">
        <is>
          <t>WA0RT3455</t>
        </is>
      </c>
      <c r="C52" t="inlineStr">
        <is>
          <t>འདུལ་བའི་མདོ།</t>
        </is>
      </c>
      <c r="D52">
        <f>HYPERLINK("https://library.bdrc.io/show/bdr:MW2KG5015_4408?uilang=bo","MW2KG5015_4408")</f>
        <v/>
      </c>
      <c r="E52" t="inlineStr"/>
      <c r="F52" t="inlineStr"/>
      <c r="G52">
        <f>HYPERLINK("https://library.bdrc.io/search?lg=bo&amp;t=Work&amp;pg=1&amp;f=author,exc,bdr:P6242&amp;uilang=bo&amp;q=འདུལ་བའི་མདོ།~1", "བརྩམས་ཆོས་གཞན།")</f>
        <v/>
      </c>
      <c r="H52">
        <f>HYPERLINK("https://library.bdrc.io/search?lg=bo&amp;t=Etext&amp;pg=1&amp;f=author,exc,bdr:P6242&amp;uilang=bo&amp;q=འདུལ་བའི་མདོ།~1", "ཡིག་རྐྱང་གཞན།")</f>
        <v/>
      </c>
    </row>
    <row r="53" ht="70" customHeight="1">
      <c r="A53" t="inlineStr"/>
      <c r="B53" t="inlineStr">
        <is>
          <t>WA0RT3456</t>
        </is>
      </c>
      <c r="C53" t="inlineStr">
        <is>
          <t>ལས་བརྒྱ་རྩ་གཅིག་པ།</t>
        </is>
      </c>
      <c r="D53">
        <f>HYPERLINK("https://library.bdrc.io/show/bdr:MW23703_4118?uilang=bo","MW23703_4118")</f>
        <v/>
      </c>
      <c r="E53" t="inlineStr"/>
      <c r="F53" t="inlineStr"/>
      <c r="G53">
        <f>HYPERLINK("https://library.bdrc.io/search?lg=bo&amp;t=Work&amp;pg=1&amp;f=author,exc,bdr:P6242&amp;uilang=bo&amp;q=ལས་བརྒྱ་རྩ་གཅིག་པ།~1", "བརྩམས་ཆོས་གཞན།")</f>
        <v/>
      </c>
      <c r="H53">
        <f>HYPERLINK("https://library.bdrc.io/search?lg=bo&amp;t=Etext&amp;pg=1&amp;f=author,exc,bdr:P6242&amp;uilang=bo&amp;q=ལས་བརྒྱ་རྩ་གཅིག་པ།~1", "ཡིག་རྐྱང་གཞན།")</f>
        <v/>
      </c>
    </row>
    <row r="54" ht="70" customHeight="1">
      <c r="A54" t="inlineStr"/>
      <c r="B54" t="inlineStr">
        <is>
          <t>WA0RT3456</t>
        </is>
      </c>
      <c r="C54" t="inlineStr">
        <is>
          <t>ལས་བརྒྱ་རྩ་གཅིག་པ།</t>
        </is>
      </c>
      <c r="D54">
        <f>HYPERLINK("https://library.bdrc.io/show/bdr:MW1PD95844_3348?uilang=bo","MW1PD95844_3348")</f>
        <v/>
      </c>
      <c r="E54" t="inlineStr"/>
      <c r="F54" t="inlineStr"/>
      <c r="G54">
        <f>HYPERLINK("https://library.bdrc.io/search?lg=bo&amp;t=Work&amp;pg=1&amp;f=author,exc,bdr:P6242&amp;uilang=bo&amp;q=ལས་བརྒྱ་རྩ་གཅིག་པ།~1", "བརྩམས་ཆོས་གཞན།")</f>
        <v/>
      </c>
      <c r="H54">
        <f>HYPERLINK("https://library.bdrc.io/search?lg=bo&amp;t=Etext&amp;pg=1&amp;f=author,exc,bdr:P6242&amp;uilang=bo&amp;q=ལས་བརྒྱ་རྩ་གཅིག་པ།~1", "ཡིག་རྐྱང་གཞན།")</f>
        <v/>
      </c>
    </row>
    <row r="55" ht="70" customHeight="1">
      <c r="A55" t="inlineStr"/>
      <c r="B55" t="inlineStr">
        <is>
          <t>WA0RT3456</t>
        </is>
      </c>
      <c r="C55" t="inlineStr">
        <is>
          <t>ལས་བརྒྱ་རྩ་གཅིག་པ།</t>
        </is>
      </c>
      <c r="D55">
        <f>HYPERLINK("https://library.bdrc.io/show/bdr:MW1KG13126_5620?uilang=bo","MW1KG13126_5620")</f>
        <v/>
      </c>
      <c r="E55" t="inlineStr"/>
      <c r="F55" t="inlineStr"/>
      <c r="G55">
        <f>HYPERLINK("https://library.bdrc.io/search?lg=bo&amp;t=Work&amp;pg=1&amp;f=author,exc,bdr:P6242&amp;uilang=bo&amp;q=ལས་བརྒྱ་རྩ་གཅིག་པ།~1", "བརྩམས་ཆོས་གཞན།")</f>
        <v/>
      </c>
      <c r="H55">
        <f>HYPERLINK("https://library.bdrc.io/search?lg=bo&amp;t=Etext&amp;pg=1&amp;f=author,exc,bdr:P6242&amp;uilang=bo&amp;q=ལས་བརྒྱ་རྩ་གཅིག་པ།~1", "ཡིག་རྐྱང་གཞན།")</f>
        <v/>
      </c>
    </row>
    <row r="56" ht="70" customHeight="1">
      <c r="A56" t="inlineStr"/>
      <c r="B56" t="inlineStr">
        <is>
          <t>WA0RT3456</t>
        </is>
      </c>
      <c r="C56" t="inlineStr">
        <is>
          <t>ལས་བརྒྱ་རྩ་གཅིག་པ།</t>
        </is>
      </c>
      <c r="D56">
        <f>HYPERLINK("https://library.bdrc.io/show/bdr:MW2KG5015_4409?uilang=bo","MW2KG5015_4409")</f>
        <v/>
      </c>
      <c r="E56" t="inlineStr"/>
      <c r="F56" t="inlineStr"/>
      <c r="G56">
        <f>HYPERLINK("https://library.bdrc.io/search?lg=bo&amp;t=Work&amp;pg=1&amp;f=author,exc,bdr:P6242&amp;uilang=bo&amp;q=ལས་བརྒྱ་རྩ་གཅིག་པ།~1", "བརྩམས་ཆོས་གཞན།")</f>
        <v/>
      </c>
      <c r="H56">
        <f>HYPERLINK("https://library.bdrc.io/search?lg=bo&amp;t=Etext&amp;pg=1&amp;f=author,exc,bdr:P6242&amp;uilang=bo&amp;q=ལས་བརྒྱ་རྩ་གཅིག་པ།~1", "ཡིག་རྐྱང་གཞན།")</f>
        <v/>
      </c>
    </row>
    <row r="57" ht="70" customHeight="1">
      <c r="A57" t="inlineStr"/>
      <c r="B57" t="inlineStr">
        <is>
          <t>WA0RT3456</t>
        </is>
      </c>
      <c r="C57" t="inlineStr">
        <is>
          <t>ལས་བརྒྱ་རྩ་གཅིག་པ།</t>
        </is>
      </c>
      <c r="D57">
        <f>HYPERLINK("https://library.bdrc.io/show/bdr:MW22704_4409?uilang=bo","MW22704_4409")</f>
        <v/>
      </c>
      <c r="E57" t="inlineStr"/>
      <c r="F57" t="inlineStr"/>
      <c r="G57">
        <f>HYPERLINK("https://library.bdrc.io/search?lg=bo&amp;t=Work&amp;pg=1&amp;f=author,exc,bdr:P6242&amp;uilang=bo&amp;q=ལས་བརྒྱ་རྩ་གཅིག་པ།~1", "བརྩམས་ཆོས་གཞན།")</f>
        <v/>
      </c>
      <c r="H57">
        <f>HYPERLINK("https://library.bdrc.io/search?lg=bo&amp;t=Etext&amp;pg=1&amp;f=author,exc,bdr:P6242&amp;uilang=bo&amp;q=ལས་བརྒྱ་རྩ་གཅིག་པ།~1", "ཡིག་རྐྱང་གཞན།")</f>
        <v/>
      </c>
    </row>
    <row r="58" ht="70" customHeight="1">
      <c r="A58" t="inlineStr"/>
      <c r="B58" t="inlineStr">
        <is>
          <t>WA0RT3456</t>
        </is>
      </c>
      <c r="C58" t="inlineStr">
        <is>
          <t>ལས་བརྒྱ་རྩ་གཅིག་པ།</t>
        </is>
      </c>
      <c r="D58">
        <f>HYPERLINK("https://library.bdrc.io/show/bdr:MW23702_3623?uilang=bo","MW23702_3623")</f>
        <v/>
      </c>
      <c r="E58" t="inlineStr"/>
      <c r="F58" t="inlineStr"/>
      <c r="G58">
        <f>HYPERLINK("https://library.bdrc.io/search?lg=bo&amp;t=Work&amp;pg=1&amp;f=author,exc,bdr:P6242&amp;uilang=bo&amp;q=ལས་བརྒྱ་རྩ་གཅིག་པ།~1", "བརྩམས་ཆོས་གཞན།")</f>
        <v/>
      </c>
      <c r="H58">
        <f>HYPERLINK("https://library.bdrc.io/search?lg=bo&amp;t=Etext&amp;pg=1&amp;f=author,exc,bdr:P6242&amp;uilang=bo&amp;q=ལས་བརྒྱ་རྩ་གཅིག་པ།~1", "ཡིག་རྐྱང་གཞན།")</f>
        <v/>
      </c>
    </row>
    <row r="59" ht="70" customHeight="1">
      <c r="A59" t="inlineStr"/>
      <c r="B59" t="inlineStr">
        <is>
          <t>WA0RT3457</t>
        </is>
      </c>
      <c r="C59" t="inlineStr">
        <is>
          <t>འདུལ་བའི་མདོའི་འགྲེལ་པ་མངོན་པར་བརྗོད་པ་རང་གི་རྣམ་པར་བཤད་པ་ཞེས་བྱ་བ།</t>
        </is>
      </c>
      <c r="D59">
        <f>HYPERLINK("https://library.bdrc.io/show/bdr:MW22704_4410?uilang=bo","MW22704_4410")</f>
        <v/>
      </c>
      <c r="E59" t="inlineStr"/>
      <c r="F59" t="inlineStr"/>
      <c r="G59">
        <f>HYPERLINK("https://library.bdrc.io/search?lg=bo&amp;t=Work&amp;pg=1&amp;f=author,exc,bdr:P6242&amp;uilang=bo&amp;q=འདུལ་བའི་མདོའི་འགྲེལ་པ་མངོན་པར་བརྗོད་པ་རང་གི་རྣམ་པར་བཤད་པ་ཞེས་བྱ་བ།~1", "བརྩམས་ཆོས་གཞན།")</f>
        <v/>
      </c>
      <c r="H59">
        <f>HYPERLINK("https://library.bdrc.io/search?lg=bo&amp;t=Etext&amp;pg=1&amp;f=author,exc,bdr:P6242&amp;uilang=bo&amp;q=འདུལ་བའི་མདོའི་འགྲེལ་པ་མངོན་པར་བརྗོད་པ་རང་གི་རྣམ་པར་བཤད་པ་ཞེས་བྱ་བ།~1", "ཡིག་རྐྱང་གཞན།")</f>
        <v/>
      </c>
    </row>
    <row r="60" ht="70" customHeight="1">
      <c r="A60" t="inlineStr"/>
      <c r="B60" t="inlineStr">
        <is>
          <t>WA0RT3457</t>
        </is>
      </c>
      <c r="C60" t="inlineStr">
        <is>
          <t>འདུལ་བ་མདོའི་འགྲེལ་པ་མངོན་པར་བརྫོད་པ་རང་གི་རྣམ་པར་བཤད་པ།</t>
        </is>
      </c>
      <c r="D60">
        <f>HYPERLINK("https://library.bdrc.io/show/bdr:MW23702_3624?uilang=bo","MW23702_3624")</f>
        <v/>
      </c>
      <c r="E60" t="inlineStr"/>
      <c r="F60" t="inlineStr"/>
      <c r="G60">
        <f>HYPERLINK("https://library.bdrc.io/search?lg=bo&amp;t=Work&amp;pg=1&amp;f=author,exc,bdr:P6242&amp;uilang=bo&amp;q=འདུལ་བ་མདོའི་འགྲེལ་པ་མངོན་པར་བརྫོད་པ་རང་གི་རྣམ་པར་བཤད་པ།~1", "བརྩམས་ཆོས་གཞན།")</f>
        <v/>
      </c>
      <c r="H60">
        <f>HYPERLINK("https://library.bdrc.io/search?lg=bo&amp;t=Etext&amp;pg=1&amp;f=author,exc,bdr:P6242&amp;uilang=bo&amp;q=འདུལ་བ་མདོའི་འགྲེལ་པ་མངོན་པར་བརྫོད་པ་རང་གི་རྣམ་པར་བཤད་པ།~1", "ཡིག་རྐྱང་གཞན།")</f>
        <v/>
      </c>
    </row>
    <row r="61" ht="70" customHeight="1">
      <c r="A61" t="inlineStr"/>
      <c r="B61" t="inlineStr">
        <is>
          <t>WA0RT3457</t>
        </is>
      </c>
      <c r="C61" t="inlineStr">
        <is>
          <t>འདུལ་བའི་མདོའི་འགྲེལ་པ་མངོན་པར་བརྗོད་པ་རང་གི་རྣམ་པར་བཤད་པ་ཞེས་བྱ་བ།</t>
        </is>
      </c>
      <c r="D61">
        <f>HYPERLINK("https://library.bdrc.io/show/bdr:MW1PD95844_3349?uilang=bo","MW1PD95844_3349")</f>
        <v/>
      </c>
      <c r="E61" t="inlineStr"/>
      <c r="F61" t="inlineStr"/>
      <c r="G61">
        <f>HYPERLINK("https://library.bdrc.io/search?lg=bo&amp;t=Work&amp;pg=1&amp;f=author,exc,bdr:P6242&amp;uilang=bo&amp;q=འདུལ་བའི་མདོའི་འགྲེལ་པ་མངོན་པར་བརྗོད་པ་རང་གི་རྣམ་པར་བཤད་པ་ཞེས་བྱ་བ།~1", "བརྩམས་ཆོས་གཞན།")</f>
        <v/>
      </c>
      <c r="H61">
        <f>HYPERLINK("https://library.bdrc.io/search?lg=bo&amp;t=Etext&amp;pg=1&amp;f=author,exc,bdr:P6242&amp;uilang=bo&amp;q=འདུལ་བའི་མདོའི་འགྲེལ་པ་མངོན་པར་བརྗོད་པ་རང་གི་རྣམ་པར་བཤད་པ་ཞེས་བྱ་བ།~1", "ཡིག་རྐྱང་གཞན།")</f>
        <v/>
      </c>
    </row>
    <row r="62" ht="70" customHeight="1">
      <c r="A62" t="inlineStr"/>
      <c r="B62" t="inlineStr">
        <is>
          <t>WA0RT3457</t>
        </is>
      </c>
      <c r="C62" t="inlineStr">
        <is>
          <t>འདུལ་བའི་མདོའི་འགྲེལ་པ་མངོན་པར་བརྗོད་པ་རང་གི་རྣམ་པར་བཤད་པ་ཞེས་བྱ་བ།</t>
        </is>
      </c>
      <c r="D62">
        <f>HYPERLINK("https://library.bdrc.io/show/bdr:MW23703_4119?uilang=bo","MW23703_4119")</f>
        <v/>
      </c>
      <c r="E62" t="inlineStr"/>
      <c r="F62" t="inlineStr"/>
      <c r="G62">
        <f>HYPERLINK("https://library.bdrc.io/search?lg=bo&amp;t=Work&amp;pg=1&amp;f=author,exc,bdr:P6242&amp;uilang=bo&amp;q=འདུལ་བའི་མདོའི་འགྲེལ་པ་མངོན་པར་བརྗོད་པ་རང་གི་རྣམ་པར་བཤད་པ་ཞེས་བྱ་བ།~1", "བརྩམས་ཆོས་གཞན།")</f>
        <v/>
      </c>
      <c r="H62">
        <f>HYPERLINK("https://library.bdrc.io/search?lg=bo&amp;t=Etext&amp;pg=1&amp;f=author,exc,bdr:P6242&amp;uilang=bo&amp;q=འདུལ་བའི་མདོའི་འགྲེལ་པ་མངོན་པར་བརྗོད་པ་རང་གི་རྣམ་པར་བཤད་པ་ཞེས་བྱ་བ།~1", "ཡིག་རྐྱང་གཞན།")</f>
        <v/>
      </c>
    </row>
    <row r="63" ht="70" customHeight="1">
      <c r="A63" t="inlineStr"/>
      <c r="B63" t="inlineStr">
        <is>
          <t>WA0RT3457</t>
        </is>
      </c>
      <c r="C63" t="inlineStr">
        <is>
          <t>འདུལ་བའི་མདོའི་འགྲེལ་པ་མངོན་པར་བརྗོད་པ་རང་གི་རྣམ་པར་བཤད་པ་ཞེས་བྱ་བ།</t>
        </is>
      </c>
      <c r="D63">
        <f>HYPERLINK("https://library.bdrc.io/show/bdr:MW2KG5015_4410?uilang=bo","MW2KG5015_4410")</f>
        <v/>
      </c>
      <c r="E63" t="inlineStr"/>
      <c r="F63" t="inlineStr"/>
      <c r="G63">
        <f>HYPERLINK("https://library.bdrc.io/search?lg=bo&amp;t=Work&amp;pg=1&amp;f=author,exc,bdr:P6242&amp;uilang=bo&amp;q=འདུལ་བའི་མདོའི་འགྲེལ་པ་མངོན་པར་བརྗོད་པ་རང་གི་རྣམ་པར་བཤད་པ་ཞེས་བྱ་བ།~1", "བརྩམས་ཆོས་གཞན།")</f>
        <v/>
      </c>
      <c r="H63">
        <f>HYPERLINK("https://library.bdrc.io/search?lg=bo&amp;t=Etext&amp;pg=1&amp;f=author,exc,bdr:P6242&amp;uilang=bo&amp;q=འདུལ་བའི་མདོའི་འགྲེལ་པ་མངོན་པར་བརྗོད་པ་རང་གི་རྣམ་པར་བཤད་པ་ཞེས་བྱ་བ།~1", "ཡིག་རྐྱང་གཞན།")</f>
        <v/>
      </c>
    </row>
    <row r="64" ht="70" customHeight="1">
      <c r="A64" t="inlineStr"/>
      <c r="B64" t="inlineStr">
        <is>
          <t>WA0RT3457</t>
        </is>
      </c>
      <c r="C64" t="inlineStr">
        <is>
          <t>འདུལ་བ་མདོའི་འགྲེལ་པ་མངོན་པར་བརྗོད་པ་རང་གི་རྣམ་པར་བཤད་པ་ཞེས་བྱ་བ།</t>
        </is>
      </c>
      <c r="D64">
        <f>HYPERLINK("https://library.bdrc.io/show/bdr:MW1KG13126_5621?uilang=bo","MW1KG13126_5621")</f>
        <v/>
      </c>
      <c r="E64" t="inlineStr"/>
      <c r="F64" t="inlineStr"/>
      <c r="G64">
        <f>HYPERLINK("https://library.bdrc.io/search?lg=bo&amp;t=Work&amp;pg=1&amp;f=author,exc,bdr:P6242&amp;uilang=bo&amp;q=འདུལ་བ་མདོའི་འགྲེལ་པ་མངོན་པར་བརྗོད་པ་རང་གི་རྣམ་པར་བཤད་པ་ཞེས་བྱ་བ།~1", "བརྩམས་ཆོས་གཞན།")</f>
        <v/>
      </c>
      <c r="H64">
        <f>HYPERLINK("https://library.bdrc.io/search?lg=bo&amp;t=Etext&amp;pg=1&amp;f=author,exc,bdr:P6242&amp;uilang=bo&amp;q=འདུལ་བ་མདོའི་འགྲེལ་པ་མངོན་པར་བརྗོད་པ་རང་གི་རྣམ་པར་བཤད་པ་ཞེས་བྱ་བ།~1", "ཡིག་རྐྱང་གཞན།")</f>
        <v/>
      </c>
    </row>
    <row r="65" ht="70" customHeight="1">
      <c r="A65" t="inlineStr"/>
      <c r="B65" t="inlineStr">
        <is>
          <t>WA0RT3460</t>
        </is>
      </c>
      <c r="C65" t="inlineStr">
        <is>
          <t>འདུལ་བའི་མདོའི་འགྲེལ་པ།</t>
        </is>
      </c>
      <c r="D65">
        <f>HYPERLINK("https://library.bdrc.io/show/bdr:MW23702_3627?uilang=bo","MW23702_3627")</f>
        <v/>
      </c>
      <c r="E65" t="inlineStr"/>
      <c r="F65" t="inlineStr"/>
      <c r="G65">
        <f>HYPERLINK("https://library.bdrc.io/search?lg=bo&amp;t=Work&amp;pg=1&amp;f=author,exc,bdr:P6242&amp;uilang=bo&amp;q=འདུལ་བའི་མདོའི་འགྲེལ་པ།~1", "བརྩམས་ཆོས་གཞན།")</f>
        <v/>
      </c>
      <c r="H65">
        <f>HYPERLINK("https://library.bdrc.io/search?lg=bo&amp;t=Etext&amp;pg=1&amp;f=author,exc,bdr:P6242&amp;uilang=bo&amp;q=འདུལ་བའི་མདོའི་འགྲེལ་པ།~1", "ཡིག་རྐྱང་གཞན།")</f>
        <v/>
      </c>
    </row>
    <row r="66" ht="70" customHeight="1">
      <c r="A66" t="inlineStr"/>
      <c r="B66" t="inlineStr">
        <is>
          <t>WA0RT3460</t>
        </is>
      </c>
      <c r="C66" t="inlineStr">
        <is>
          <t>འདུལ་བའི་མདོའི་འགྲེལ་པ།</t>
        </is>
      </c>
      <c r="D66">
        <f>HYPERLINK("https://library.bdrc.io/show/bdr:MW2KG5015_4413?uilang=bo","MW2KG5015_4413")</f>
        <v/>
      </c>
      <c r="E66" t="inlineStr"/>
      <c r="F66" t="inlineStr"/>
      <c r="G66">
        <f>HYPERLINK("https://library.bdrc.io/search?lg=bo&amp;t=Work&amp;pg=1&amp;f=author,exc,bdr:P6242&amp;uilang=bo&amp;q=འདུལ་བའི་མདོའི་འགྲེལ་པ།~1", "བརྩམས་ཆོས་གཞན།")</f>
        <v/>
      </c>
      <c r="H66">
        <f>HYPERLINK("https://library.bdrc.io/search?lg=bo&amp;t=Etext&amp;pg=1&amp;f=author,exc,bdr:P6242&amp;uilang=bo&amp;q=འདུལ་བའི་མདོའི་འགྲེལ་པ།~1", "ཡིག་རྐྱང་གཞན།")</f>
        <v/>
      </c>
    </row>
    <row r="67" ht="70" customHeight="1">
      <c r="A67" t="inlineStr"/>
      <c r="B67" t="inlineStr">
        <is>
          <t>WA0RT3460</t>
        </is>
      </c>
      <c r="C67" t="inlineStr">
        <is>
          <t>འདུལ་བའི་མདོའི་འགྲེལ་པ།</t>
        </is>
      </c>
      <c r="D67">
        <f>HYPERLINK("https://library.bdrc.io/show/bdr:MW1PD95844_3352?uilang=bo","MW1PD95844_3352")</f>
        <v/>
      </c>
      <c r="E67" t="inlineStr"/>
      <c r="F67" t="inlineStr"/>
      <c r="G67">
        <f>HYPERLINK("https://library.bdrc.io/search?lg=bo&amp;t=Work&amp;pg=1&amp;f=author,exc,bdr:P6242&amp;uilang=bo&amp;q=འདུལ་བའི་མདོའི་འགྲེལ་པ།~1", "བརྩམས་ཆོས་གཞན།")</f>
        <v/>
      </c>
      <c r="H67">
        <f>HYPERLINK("https://library.bdrc.io/search?lg=bo&amp;t=Etext&amp;pg=1&amp;f=author,exc,bdr:P6242&amp;uilang=bo&amp;q=འདུལ་བའི་མདོའི་འགྲེལ་པ།~1", "ཡིག་རྐྱང་གཞན།")</f>
        <v/>
      </c>
    </row>
    <row r="68" ht="70" customHeight="1">
      <c r="A68" t="inlineStr"/>
      <c r="B68" t="inlineStr">
        <is>
          <t>WA0RT3460</t>
        </is>
      </c>
      <c r="C68" t="inlineStr">
        <is>
          <t>འདུལ་བའི་མདོའི་འགྲེལ་པ།</t>
        </is>
      </c>
      <c r="D68">
        <f>HYPERLINK("https://library.bdrc.io/show/bdr:MW22704_4413?uilang=bo","MW22704_4413")</f>
        <v/>
      </c>
      <c r="E68" t="inlineStr"/>
      <c r="F68" t="inlineStr"/>
      <c r="G68">
        <f>HYPERLINK("https://library.bdrc.io/search?lg=bo&amp;t=Work&amp;pg=1&amp;f=author,exc,bdr:P6242&amp;uilang=bo&amp;q=འདུལ་བའི་མདོའི་འགྲེལ་པ།~1", "བརྩམས་ཆོས་གཞན།")</f>
        <v/>
      </c>
      <c r="H68">
        <f>HYPERLINK("https://library.bdrc.io/search?lg=bo&amp;t=Etext&amp;pg=1&amp;f=author,exc,bdr:P6242&amp;uilang=bo&amp;q=འདུལ་བའི་མདོའི་འགྲེལ་པ།~1", "ཡིག་རྐྱང་གཞན།")</f>
        <v/>
      </c>
    </row>
    <row r="69" ht="70" customHeight="1">
      <c r="A69" t="inlineStr"/>
      <c r="B69" t="inlineStr">
        <is>
          <t>WA0RT3460</t>
        </is>
      </c>
      <c r="C69" t="inlineStr">
        <is>
          <t>འདུལ་བའི་མདོའི་འགྲེལ་པ།</t>
        </is>
      </c>
      <c r="D69">
        <f>HYPERLINK("https://library.bdrc.io/show/bdr:MW23703_4122?uilang=bo","MW23703_4122")</f>
        <v/>
      </c>
      <c r="E69" t="inlineStr"/>
      <c r="F69" t="inlineStr"/>
      <c r="G69">
        <f>HYPERLINK("https://library.bdrc.io/search?lg=bo&amp;t=Work&amp;pg=1&amp;f=author,exc,bdr:P6242&amp;uilang=bo&amp;q=འདུལ་བའི་མདོའི་འགྲེལ་པ།~1", "བརྩམས་ཆོས་གཞན།")</f>
        <v/>
      </c>
      <c r="H69">
        <f>HYPERLINK("https://library.bdrc.io/search?lg=bo&amp;t=Etext&amp;pg=1&amp;f=author,exc,bdr:P6242&amp;uilang=bo&amp;q=འདུལ་བའི་མདོའི་འགྲེལ་པ།~1", "ཡིག་རྐྱང་གཞན།")</f>
        <v/>
      </c>
    </row>
    <row r="70" ht="70" customHeight="1">
      <c r="A70" t="inlineStr"/>
      <c r="B70" t="inlineStr">
        <is>
          <t>WA0RT3460</t>
        </is>
      </c>
      <c r="C70" t="inlineStr">
        <is>
          <t>འདུལ་བའི་མདོའི་འགྲེལ་པ།</t>
        </is>
      </c>
      <c r="D70">
        <f>HYPERLINK("https://library.bdrc.io/show/bdr:MW1KG13126_5624?uilang=bo","MW1KG13126_5624")</f>
        <v/>
      </c>
      <c r="E70" t="inlineStr"/>
      <c r="F70" t="inlineStr"/>
      <c r="G70">
        <f>HYPERLINK("https://library.bdrc.io/search?lg=bo&amp;t=Work&amp;pg=1&amp;f=author,exc,bdr:P6242&amp;uilang=bo&amp;q=འདུལ་བའི་མདོའི་འགྲེལ་པ།~1", "བརྩམས་ཆོས་གཞན།")</f>
        <v/>
      </c>
      <c r="H70">
        <f>HYPERLINK("https://library.bdrc.io/search?lg=bo&amp;t=Etext&amp;pg=1&amp;f=author,exc,bdr:P6242&amp;uilang=bo&amp;q=འདུལ་བའི་མདོའི་འགྲེལ་པ།~1", "ཡིག་རྐྱང་གཞན།")</f>
        <v/>
      </c>
    </row>
    <row r="71" ht="70" customHeight="1">
      <c r="A71" t="inlineStr"/>
      <c r="B71" t="inlineStr">
        <is>
          <t>WA0NGMCP75145</t>
        </is>
      </c>
      <c r="C71" t="inlineStr">
        <is>
          <t>འདུལ་བ་མདོ་རྩ་བ་ཞེས་བྱ་བ་སློབ་དཔོན་ཡོན་ཏན་འོད་ཀྱིས་མཛད་པ།</t>
        </is>
      </c>
      <c r="D71">
        <f>HYPERLINK("https://library.bdrc.io/show/bdr:MW0NGMCP75145?uilang=bo","MW0NGMCP75145")</f>
        <v/>
      </c>
      <c r="E71" t="inlineStr"/>
      <c r="F71" t="inlineStr"/>
      <c r="G71">
        <f>HYPERLINK("https://library.bdrc.io/search?lg=bo&amp;t=Work&amp;pg=1&amp;f=author,exc,bdr:P6242&amp;uilang=bo&amp;q=འདུལ་བ་མདོ་རྩ་བ་ཞེས་བྱ་བ་སློབ་དཔོན་ཡོན་ཏན་འོད་ཀྱིས་མཛད་པ།~1", "བརྩམས་ཆོས་གཞན།")</f>
        <v/>
      </c>
      <c r="H71">
        <f>HYPERLINK("https://library.bdrc.io/search?lg=bo&amp;t=Etext&amp;pg=1&amp;f=author,exc,bdr:P6242&amp;uilang=bo&amp;q=འདུལ་བ་མདོ་རྩ་བ་ཞེས་བྱ་བ་སློབ་དཔོན་ཡོན་ཏན་འོད་ཀྱིས་མཛད་པ།~1", "ཡིག་རྐྱང་གཞན།")</f>
        <v/>
      </c>
    </row>
    <row r="72" ht="70" customHeight="1">
      <c r="A72" t="inlineStr"/>
      <c r="B72" t="inlineStr">
        <is>
          <t>WA1KG22571</t>
        </is>
      </c>
      <c r="C72" t="inlineStr">
        <is>
          <t>འདུལ་བ་མདོ་རྩ་བ།</t>
        </is>
      </c>
      <c r="D72" t="inlineStr">
        <is>
          <t>conceptual</t>
        </is>
      </c>
      <c r="E72" t="inlineStr"/>
      <c r="F72" t="inlineStr"/>
      <c r="G72">
        <f>HYPERLINK("https://library.bdrc.io/search?lg=bo&amp;t=Work&amp;pg=1&amp;f=author,exc,bdr:P6242&amp;uilang=bo&amp;q=འདུལ་བ་མདོ་རྩ་བ།~1", "བརྩམས་ཆོས་གཞན།")</f>
        <v/>
      </c>
      <c r="H72">
        <f>HYPERLINK("https://library.bdrc.io/search?lg=bo&amp;t=Etext&amp;pg=1&amp;f=author,exc,bdr:P6242&amp;uilang=bo&amp;q=འདུལ་བ་མདོ་རྩ་བ།~1", "ཡིག་རྐྱང་གཞན།")</f>
        <v/>
      </c>
    </row>
    <row r="73" ht="70" customHeight="1">
      <c r="A73" t="inlineStr"/>
      <c r="B73" t="inlineStr">
        <is>
          <t>WA22087</t>
        </is>
      </c>
      <c r="C73" t="inlineStr">
        <is>
          <t>དམ་ཆོས་འདུལ་བ་མདོ་རྩ།</t>
        </is>
      </c>
      <c r="D73" t="inlineStr">
        <is>
          <t>conceptual</t>
        </is>
      </c>
      <c r="E73" t="inlineStr"/>
      <c r="F73" t="inlineStr"/>
      <c r="G73">
        <f>HYPERLINK("https://library.bdrc.io/search?lg=bo&amp;t=Work&amp;pg=1&amp;f=author,exc,bdr:P6242&amp;uilang=bo&amp;q=དམ་ཆོས་འདུལ་བ་མདོ་རྩ།~1", "བརྩམས་ཆོས་གཞན།")</f>
        <v/>
      </c>
      <c r="H73">
        <f>HYPERLINK("https://library.bdrc.io/search?lg=bo&amp;t=Etext&amp;pg=1&amp;f=author,exc,bdr:P6242&amp;uilang=bo&amp;q=དམ་ཆོས་འདུལ་བ་མདོ་རྩ།~1",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