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<sst xmlns="http://schemas.openxmlformats.org/spreadsheetml/2006/main" count="33" uniqueCount="13">
  <si>
    <t xml:space="preserve">current</t>
  </si>
  <si>
    <t xml:space="preserve">color</t>
  </si>
  <si>
    <t xml:space="preserve">pwm value</t>
  </si>
  <si>
    <t xml:space="preserve">current scaled by pwm</t>
  </si>
  <si>
    <t xml:space="preserve">ev background</t>
  </si>
  <si>
    <t xml:space="preserve">Measured ev</t>
  </si>
  <si>
    <t xml:space="preserve">LED ev</t>
  </si>
  <si>
    <t xml:space="preserve">pwr g</t>
  </si>
  <si>
    <t xml:space="preserve">red</t>
  </si>
  <si>
    <t xml:space="preserve">green</t>
  </si>
  <si>
    <t xml:space="preserve">blue</t>
  </si>
  <si>
    <t xml:space="preserve">Green LED has twice the lumens for Half the current!</t>
  </si>
  <si>
    <t xml:space="preserve">Light output is approximately proportional to pwm value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</si>
</sst>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C9211E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0" activeCellId="0" sqref="B30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25.0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n">
        <v>2.4</v>
      </c>
      <c r="B2" s="0" t="s">
        <v>7</v>
      </c>
      <c r="C2" s="0" t="n">
        <v>1</v>
      </c>
      <c r="E2" s="0" t="n">
        <v>8</v>
      </c>
      <c r="F2" s="0" t="n">
        <v>9</v>
      </c>
      <c r="G2" s="0" t="n">
        <f aca="false">F2-$E$2</f>
        <v>1</v>
      </c>
    </row>
    <row r="3" customFormat="false" ht="12.8" hidden="false" customHeight="false" outlineLevel="0" collapsed="false">
      <c r="A3" s="0" t="n">
        <v>1.04</v>
      </c>
      <c r="B3" s="0" t="s">
        <v>7</v>
      </c>
      <c r="C3" s="0" t="n">
        <f aca="false">100/255</f>
        <v>0.392156862745098</v>
      </c>
      <c r="D3" s="0" t="n">
        <f aca="false">A3/($A$2-$A$7)</f>
        <v>0.443496801705757</v>
      </c>
      <c r="E3" s="0" t="n">
        <v>9</v>
      </c>
      <c r="F3" s="0" t="n">
        <v>8.5</v>
      </c>
      <c r="G3" s="0" t="n">
        <f aca="false">F3-$E$2</f>
        <v>0.5</v>
      </c>
    </row>
    <row r="4" customFormat="false" ht="12.8" hidden="false" customHeight="false" outlineLevel="0" collapsed="false">
      <c r="A4" s="0" t="n">
        <v>0.86</v>
      </c>
      <c r="B4" s="0" t="s">
        <v>7</v>
      </c>
      <c r="C4" s="0" t="n">
        <f aca="false">80/255</f>
        <v>0.313725490196078</v>
      </c>
      <c r="D4" s="0" t="n">
        <f aca="false">A4/($A$2-$A$7)</f>
        <v>0.366737739872068</v>
      </c>
      <c r="E4" s="0" t="n">
        <v>10</v>
      </c>
      <c r="F4" s="0" t="n">
        <v>8.3</v>
      </c>
      <c r="G4" s="0" t="n">
        <f aca="false">F4-$E$2</f>
        <v>0.300000000000001</v>
      </c>
    </row>
    <row r="5" customFormat="false" ht="12.8" hidden="false" customHeight="false" outlineLevel="0" collapsed="false">
      <c r="A5" s="0" t="n">
        <v>0.67</v>
      </c>
      <c r="B5" s="0" t="s">
        <v>7</v>
      </c>
      <c r="C5" s="0" t="n">
        <f aca="false">60/255</f>
        <v>0.235294117647059</v>
      </c>
      <c r="D5" s="0" t="n">
        <f aca="false">A5/($A$2-$A$7)</f>
        <v>0.285714285714286</v>
      </c>
      <c r="E5" s="0" t="n">
        <v>11</v>
      </c>
      <c r="F5" s="0" t="n">
        <v>8.2</v>
      </c>
      <c r="G5" s="0" t="n">
        <f aca="false">F5-$E$2</f>
        <v>0.199999999999999</v>
      </c>
    </row>
    <row r="6" customFormat="false" ht="12.8" hidden="false" customHeight="false" outlineLevel="0" collapsed="false">
      <c r="A6" s="0" t="n">
        <v>0.49</v>
      </c>
      <c r="B6" s="0" t="s">
        <v>7</v>
      </c>
      <c r="C6" s="0" t="n">
        <f aca="false">40/255</f>
        <v>0.156862745098039</v>
      </c>
      <c r="D6" s="0" t="n">
        <f aca="false">A6/($A$2-$A$7)</f>
        <v>0.208955223880597</v>
      </c>
      <c r="E6" s="0" t="n">
        <v>12</v>
      </c>
      <c r="F6" s="0" t="n">
        <v>8.1</v>
      </c>
      <c r="G6" s="0" t="n">
        <f aca="false">F6-$E$2</f>
        <v>0.0999999999999996</v>
      </c>
    </row>
    <row r="7" customFormat="false" ht="12.8" hidden="false" customHeight="false" outlineLevel="0" collapsed="false">
      <c r="A7" s="0" t="n">
        <v>0.055</v>
      </c>
      <c r="B7" s="0" t="s">
        <v>7</v>
      </c>
      <c r="C7" s="0" t="n">
        <f aca="false">0</f>
        <v>0</v>
      </c>
      <c r="D7" s="0" t="n">
        <f aca="false">A7/($A$2-$A$7)</f>
        <v>0.023454157782516</v>
      </c>
      <c r="E7" s="0" t="n">
        <v>13</v>
      </c>
      <c r="F7" s="0" t="n">
        <v>8</v>
      </c>
      <c r="G7" s="0" t="n">
        <f aca="false">F7-$E$2</f>
        <v>0</v>
      </c>
    </row>
    <row r="8" customFormat="false" ht="12.8" hidden="false" customHeight="false" outlineLevel="0" collapsed="false">
      <c r="A8" s="0" t="n">
        <v>0.96</v>
      </c>
      <c r="B8" s="0" t="s">
        <v>8</v>
      </c>
      <c r="C8" s="0" t="n">
        <v>1</v>
      </c>
      <c r="E8" s="0" t="n">
        <v>14</v>
      </c>
      <c r="F8" s="0" t="n">
        <v>8.6</v>
      </c>
      <c r="G8" s="0" t="n">
        <f aca="false">F8-$E$2</f>
        <v>0.6</v>
      </c>
    </row>
    <row r="9" customFormat="false" ht="12.8" hidden="false" customHeight="false" outlineLevel="0" collapsed="false">
      <c r="A9" s="0" t="n">
        <v>0.44</v>
      </c>
      <c r="B9" s="0" t="s">
        <v>8</v>
      </c>
      <c r="C9" s="0" t="n">
        <f aca="false">100/255</f>
        <v>0.392156862745098</v>
      </c>
      <c r="D9" s="0" t="n">
        <f aca="false">A9/($A$8-$A$7)</f>
        <v>0.486187845303867</v>
      </c>
      <c r="E9" s="0" t="n">
        <v>15</v>
      </c>
      <c r="F9" s="0" t="n">
        <v>8.3</v>
      </c>
      <c r="G9" s="0" t="n">
        <f aca="false">F9-$E$2</f>
        <v>0.300000000000001</v>
      </c>
    </row>
    <row r="10" customFormat="false" ht="12.8" hidden="false" customHeight="false" outlineLevel="0" collapsed="false">
      <c r="A10" s="0" t="n">
        <v>0.37</v>
      </c>
      <c r="B10" s="0" t="s">
        <v>8</v>
      </c>
      <c r="C10" s="0" t="n">
        <f aca="false">80/255</f>
        <v>0.313725490196078</v>
      </c>
      <c r="D10" s="0" t="n">
        <f aca="false">A10/($A$8-$A$7)</f>
        <v>0.408839779005525</v>
      </c>
      <c r="E10" s="0" t="n">
        <v>16</v>
      </c>
      <c r="F10" s="0" t="n">
        <v>8.2</v>
      </c>
      <c r="G10" s="0" t="n">
        <f aca="false">F10-$E$2</f>
        <v>0.199999999999999</v>
      </c>
    </row>
    <row r="11" customFormat="false" ht="12.8" hidden="false" customHeight="false" outlineLevel="0" collapsed="false">
      <c r="A11" s="0" t="n">
        <v>0.31</v>
      </c>
      <c r="B11" s="0" t="s">
        <v>8</v>
      </c>
      <c r="C11" s="0" t="n">
        <f aca="false">60/255</f>
        <v>0.235294117647059</v>
      </c>
      <c r="D11" s="0" t="n">
        <f aca="false">A11/($A$8-$A$7)</f>
        <v>0.342541436464088</v>
      </c>
      <c r="E11" s="0" t="n">
        <v>17</v>
      </c>
      <c r="F11" s="0" t="n">
        <v>8.2</v>
      </c>
      <c r="G11" s="0" t="n">
        <f aca="false">F11-$E$2</f>
        <v>0.199999999999999</v>
      </c>
    </row>
    <row r="12" customFormat="false" ht="12.8" hidden="false" customHeight="false" outlineLevel="0" collapsed="false">
      <c r="A12" s="0" t="n">
        <v>0.24</v>
      </c>
      <c r="B12" s="0" t="s">
        <v>8</v>
      </c>
      <c r="C12" s="0" t="n">
        <f aca="false">40/255</f>
        <v>0.156862745098039</v>
      </c>
      <c r="D12" s="0" t="n">
        <f aca="false">A12/($A$8-$A$7)</f>
        <v>0.265193370165746</v>
      </c>
      <c r="E12" s="0" t="n">
        <v>18</v>
      </c>
      <c r="F12" s="0" t="n">
        <v>8.1</v>
      </c>
      <c r="G12" s="0" t="n">
        <f aca="false">F12-$E$2</f>
        <v>0.0999999999999996</v>
      </c>
    </row>
    <row r="13" customFormat="false" ht="12.8" hidden="false" customHeight="false" outlineLevel="0" collapsed="false">
      <c r="A13" s="0" t="n">
        <v>0.055</v>
      </c>
      <c r="B13" s="0" t="s">
        <v>8</v>
      </c>
      <c r="C13" s="0" t="n">
        <f aca="false">0</f>
        <v>0</v>
      </c>
      <c r="D13" s="0" t="n">
        <f aca="false">A13/($A$8-$A$7)</f>
        <v>0.0607734806629834</v>
      </c>
      <c r="E13" s="0" t="n">
        <v>19</v>
      </c>
      <c r="F13" s="0" t="n">
        <v>8</v>
      </c>
      <c r="G13" s="0" t="n">
        <f aca="false">F13-$E$2</f>
        <v>0</v>
      </c>
    </row>
    <row r="14" customFormat="false" ht="12.8" hidden="false" customHeight="false" outlineLevel="0" collapsed="false">
      <c r="A14" s="0" t="n">
        <v>0.35</v>
      </c>
      <c r="B14" s="0" t="s">
        <v>9</v>
      </c>
      <c r="C14" s="0" t="n">
        <v>1</v>
      </c>
      <c r="E14" s="0" t="n">
        <v>20</v>
      </c>
      <c r="F14" s="0" t="n">
        <v>10.8</v>
      </c>
      <c r="G14" s="0" t="n">
        <f aca="false">F14-$E$2</f>
        <v>2.8</v>
      </c>
    </row>
    <row r="15" customFormat="false" ht="12.8" hidden="false" customHeight="false" outlineLevel="0" collapsed="false">
      <c r="A15" s="0" t="n">
        <v>0.2</v>
      </c>
      <c r="B15" s="0" t="s">
        <v>9</v>
      </c>
      <c r="C15" s="0" t="n">
        <f aca="false">100/255</f>
        <v>0.392156862745098</v>
      </c>
      <c r="D15" s="0" t="n">
        <f aca="false">A15/($A$14-$A$7)</f>
        <v>0.677966101694915</v>
      </c>
      <c r="E15" s="0" t="n">
        <v>21</v>
      </c>
      <c r="F15" s="0" t="n">
        <v>9.5</v>
      </c>
      <c r="G15" s="0" t="n">
        <f aca="false">F15-$E$2</f>
        <v>1.5</v>
      </c>
    </row>
    <row r="16" customFormat="false" ht="12.8" hidden="false" customHeight="false" outlineLevel="0" collapsed="false">
      <c r="A16" s="0" t="n">
        <v>0.18</v>
      </c>
      <c r="B16" s="0" t="s">
        <v>9</v>
      </c>
      <c r="C16" s="0" t="n">
        <f aca="false">80/255</f>
        <v>0.313725490196078</v>
      </c>
      <c r="D16" s="0" t="n">
        <f aca="false">A16/($A$14-$A$7)</f>
        <v>0.610169491525424</v>
      </c>
      <c r="E16" s="0" t="n">
        <v>22</v>
      </c>
      <c r="F16" s="0" t="n">
        <v>9.1</v>
      </c>
      <c r="G16" s="0" t="n">
        <f aca="false">F16-$E$2</f>
        <v>1.1</v>
      </c>
    </row>
    <row r="17" customFormat="false" ht="12.8" hidden="false" customHeight="false" outlineLevel="0" collapsed="false">
      <c r="A17" s="0" t="n">
        <v>0.16</v>
      </c>
      <c r="B17" s="0" t="s">
        <v>9</v>
      </c>
      <c r="C17" s="0" t="n">
        <f aca="false">60/255</f>
        <v>0.235294117647059</v>
      </c>
      <c r="D17" s="0" t="n">
        <f aca="false">A17/($A$14-$A$7)</f>
        <v>0.542372881355932</v>
      </c>
      <c r="E17" s="0" t="n">
        <v>23</v>
      </c>
      <c r="F17" s="0" t="n">
        <v>8.7</v>
      </c>
      <c r="G17" s="0" t="n">
        <f aca="false">F17-$E$2</f>
        <v>0.699999999999999</v>
      </c>
    </row>
    <row r="18" customFormat="false" ht="12.8" hidden="false" customHeight="false" outlineLevel="0" collapsed="false">
      <c r="A18" s="0" t="n">
        <v>0.14</v>
      </c>
      <c r="B18" s="0" t="s">
        <v>9</v>
      </c>
      <c r="C18" s="0" t="n">
        <f aca="false">40/255</f>
        <v>0.156862745098039</v>
      </c>
      <c r="D18" s="0" t="n">
        <f aca="false">A18/($A$14-$A$7)</f>
        <v>0.474576271186441</v>
      </c>
      <c r="E18" s="0" t="n">
        <v>24</v>
      </c>
      <c r="F18" s="0" t="n">
        <v>8.6</v>
      </c>
      <c r="G18" s="0" t="n">
        <f aca="false">F18-$E$2</f>
        <v>0.6</v>
      </c>
    </row>
    <row r="19" customFormat="false" ht="12.8" hidden="false" customHeight="false" outlineLevel="0" collapsed="false">
      <c r="A19" s="0" t="n">
        <v>0.055</v>
      </c>
      <c r="B19" s="0" t="s">
        <v>9</v>
      </c>
      <c r="C19" s="0" t="n">
        <f aca="false">0</f>
        <v>0</v>
      </c>
      <c r="D19" s="0" t="n">
        <f aca="false">A19/($A$14-$A$7)</f>
        <v>0.186440677966102</v>
      </c>
      <c r="E19" s="0" t="n">
        <v>25</v>
      </c>
      <c r="F19" s="0" t="n">
        <v>8.9</v>
      </c>
      <c r="G19" s="0" t="n">
        <f aca="false">F19-$E$2</f>
        <v>0.9</v>
      </c>
    </row>
    <row r="20" customFormat="false" ht="12.8" hidden="false" customHeight="false" outlineLevel="0" collapsed="false">
      <c r="A20" s="0" t="n">
        <v>0.7</v>
      </c>
      <c r="B20" s="0" t="s">
        <v>10</v>
      </c>
      <c r="C20" s="0" t="n">
        <v>1</v>
      </c>
      <c r="E20" s="0" t="n">
        <v>26</v>
      </c>
      <c r="F20" s="0" t="n">
        <v>8.5</v>
      </c>
      <c r="G20" s="0" t="n">
        <f aca="false">F20-$E$2</f>
        <v>0.5</v>
      </c>
    </row>
    <row r="21" customFormat="false" ht="12.8" hidden="false" customHeight="false" outlineLevel="0" collapsed="false">
      <c r="A21" s="0" t="n">
        <v>0.34</v>
      </c>
      <c r="B21" s="0" t="s">
        <v>10</v>
      </c>
      <c r="C21" s="0" t="n">
        <f aca="false">100/255</f>
        <v>0.392156862745098</v>
      </c>
      <c r="D21" s="0" t="n">
        <f aca="false">A21/($A$20-$A$7)</f>
        <v>0.527131782945737</v>
      </c>
      <c r="E21" s="0" t="n">
        <v>27</v>
      </c>
      <c r="F21" s="0" t="n">
        <v>8.3</v>
      </c>
      <c r="G21" s="0" t="n">
        <f aca="false">F21-$E$2</f>
        <v>0.300000000000001</v>
      </c>
    </row>
    <row r="22" customFormat="false" ht="12.8" hidden="false" customHeight="false" outlineLevel="0" collapsed="false">
      <c r="A22" s="0" t="n">
        <v>0.29</v>
      </c>
      <c r="B22" s="0" t="s">
        <v>10</v>
      </c>
      <c r="C22" s="0" t="n">
        <f aca="false">80/255</f>
        <v>0.313725490196078</v>
      </c>
      <c r="D22" s="0" t="n">
        <f aca="false">A22/($A$20-$A$7)</f>
        <v>0.449612403100775</v>
      </c>
      <c r="E22" s="0" t="n">
        <v>28</v>
      </c>
      <c r="F22" s="0" t="n">
        <v>8.2</v>
      </c>
      <c r="G22" s="0" t="n">
        <f aca="false">F22-$E$2</f>
        <v>0.199999999999999</v>
      </c>
    </row>
    <row r="23" customFormat="false" ht="12.8" hidden="false" customHeight="false" outlineLevel="0" collapsed="false">
      <c r="A23" s="0" t="n">
        <v>0.24</v>
      </c>
      <c r="B23" s="0" t="s">
        <v>10</v>
      </c>
      <c r="C23" s="0" t="n">
        <f aca="false">60/255</f>
        <v>0.235294117647059</v>
      </c>
      <c r="D23" s="0" t="n">
        <f aca="false">A23/($A$20-$A$7)</f>
        <v>0.372093023255814</v>
      </c>
      <c r="E23" s="0" t="n">
        <v>29</v>
      </c>
      <c r="F23" s="0" t="n">
        <v>8.1</v>
      </c>
      <c r="G23" s="0" t="n">
        <f aca="false">F23-$E$2</f>
        <v>0.0999999999999996</v>
      </c>
    </row>
    <row r="24" customFormat="false" ht="12.8" hidden="false" customHeight="false" outlineLevel="0" collapsed="false">
      <c r="A24" s="0" t="n">
        <v>0.19</v>
      </c>
      <c r="B24" s="0" t="s">
        <v>10</v>
      </c>
      <c r="C24" s="0" t="n">
        <f aca="false">40/255</f>
        <v>0.156862745098039</v>
      </c>
      <c r="D24" s="0" t="n">
        <f aca="false">A24/($A$20-$A$7)</f>
        <v>0.294573643410853</v>
      </c>
      <c r="E24" s="0" t="n">
        <v>30</v>
      </c>
      <c r="F24" s="0" t="n">
        <v>8.1</v>
      </c>
      <c r="G24" s="0" t="n">
        <f aca="false">F24-$E$2</f>
        <v>0.0999999999999996</v>
      </c>
    </row>
    <row r="25" customFormat="false" ht="12.8" hidden="false" customHeight="false" outlineLevel="0" collapsed="false">
      <c r="A25" s="0" t="n">
        <v>0.055</v>
      </c>
      <c r="B25" s="0" t="s">
        <v>10</v>
      </c>
      <c r="C25" s="0" t="n">
        <f aca="false">0</f>
        <v>0</v>
      </c>
      <c r="D25" s="0" t="n">
        <f aca="false">A25/($A$20-$A$7)</f>
        <v>0.0852713178294574</v>
      </c>
      <c r="E25" s="0" t="n">
        <v>31</v>
      </c>
      <c r="F25" s="0" t="n">
        <v>8</v>
      </c>
      <c r="G25" s="0" t="n">
        <f aca="false">F25-$E$2</f>
        <v>0</v>
      </c>
    </row>
    <row r="27" customFormat="false" ht="18.55" hidden="false" customHeight="false" outlineLevel="0" collapsed="false">
      <c r="A27" s="1" t="s">
        <v>11</v>
      </c>
    </row>
    <row r="28" customFormat="false" ht="18.55" hidden="false" customHeight="false" outlineLevel="0" collapsed="false">
      <c r="A28" s="1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2020-12-30T13:35:26Z</dcterms:created>
  <dc:creator/>
  <dc:description/>
  <dc:language>en-CA</dc:language>
  <cp:lastModifiedBy/>
  <dcterms:modified xsi:type="dcterms:W3CDTF">2020-12-30T15:10:09Z</dcterms:modified>
  <cp:revision>6</cp:revision>
  <dc:subject/>
  <dc:title/>
</cp:coreProperties>
</file>