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States/FL-AIreg/code/FL-AIregOutput/tabsfigs_for_doc/"/>
    </mc:Choice>
  </mc:AlternateContent>
  <xr:revisionPtr revIDLastSave="0" documentId="13_ncr:1_{D67DC6F2-34DA-2F40-A12D-37E569F9960A}" xr6:coauthVersionLast="47" xr6:coauthVersionMax="47" xr10:uidLastSave="{00000000-0000-0000-0000-000000000000}"/>
  <bookViews>
    <workbookView xWindow="27800" yWindow="860" windowWidth="27040" windowHeight="15420" xr2:uid="{E7A18412-E19F-AF49-B8D1-947BD8893EAF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F15" i="1"/>
  <c r="E15" i="1"/>
  <c r="D15" i="1"/>
  <c r="N15" i="1" s="1"/>
  <c r="E14" i="1"/>
  <c r="F14" i="1" s="1"/>
  <c r="G14" i="1" s="1"/>
  <c r="H14" i="1" s="1"/>
  <c r="I14" i="1" s="1"/>
  <c r="J14" i="1" s="1"/>
  <c r="K14" i="1" s="1"/>
  <c r="L14" i="1" s="1"/>
  <c r="M14" i="1" s="1"/>
  <c r="D14" i="1"/>
  <c r="C14" i="1"/>
  <c r="H13" i="1"/>
  <c r="I13" i="1" s="1"/>
  <c r="G13" i="1"/>
  <c r="F13" i="1"/>
  <c r="E13" i="1"/>
  <c r="D13" i="1"/>
  <c r="C13" i="1"/>
  <c r="C7" i="1"/>
  <c r="D7" i="1" s="1"/>
  <c r="I12" i="1" l="1"/>
  <c r="J12" i="1" s="1"/>
  <c r="K12" i="1" s="1"/>
  <c r="L12" i="1" s="1"/>
  <c r="M12" i="1" s="1"/>
  <c r="J13" i="1"/>
  <c r="K13" i="1" s="1"/>
  <c r="L13" i="1" s="1"/>
  <c r="M13" i="1" s="1"/>
  <c r="E7" i="1"/>
  <c r="D9" i="1"/>
  <c r="F7" i="1" l="1"/>
  <c r="E9" i="1"/>
  <c r="G7" i="1" l="1"/>
  <c r="F9" i="1"/>
  <c r="H7" i="1" l="1"/>
  <c r="G9" i="1"/>
  <c r="I7" i="1" l="1"/>
  <c r="H9" i="1"/>
  <c r="J7" i="1" l="1"/>
  <c r="I9" i="1"/>
  <c r="K7" i="1" l="1"/>
  <c r="J9" i="1"/>
  <c r="L7" i="1" l="1"/>
  <c r="K9" i="1"/>
  <c r="M7" i="1" l="1"/>
  <c r="M9" i="1" s="1"/>
  <c r="L9" i="1"/>
  <c r="N9" i="1" l="1"/>
</calcChain>
</file>

<file path=xl/sharedStrings.xml><?xml version="1.0" encoding="utf-8"?>
<sst xmlns="http://schemas.openxmlformats.org/spreadsheetml/2006/main" count="26" uniqueCount="20">
  <si>
    <t>Variable</t>
  </si>
  <si>
    <t>2026-2035</t>
  </si>
  <si>
    <t>Capital Stock</t>
  </si>
  <si>
    <t>Employment</t>
  </si>
  <si>
    <t>Wage</t>
  </si>
  <si>
    <t>Notes</t>
  </si>
  <si>
    <t>US BEA says FL nominal GDP in 2024 was $1705.565B in 2024 https://www.bea.gov/news/2025/gross-domestic-product-state-and-personal-income-state-4th-quarter-2024-and-preliminary.</t>
  </si>
  <si>
    <t>FL GDP ($Bil, base)</t>
  </si>
  <si>
    <t>FL real GDP growth rate</t>
  </si>
  <si>
    <t>FL GDP</t>
  </si>
  <si>
    <t>FL GDP ($Bil chg)</t>
  </si>
  <si>
    <t>FL real GDP percent change forecasts come from Fig 3 in Shah (2025) "Florida Economic Forecast: Q1 2025", https://floridataxwatch.org/DesktopModules/EasyDNNNews/DocumentDownload.ashx?portalid=210&amp;moduleid=39591&amp;articleid=19461&amp;documentid=1232</t>
  </si>
  <si>
    <t>Employment (millions)</t>
  </si>
  <si>
    <t>Employment (growth rate)</t>
  </si>
  <si>
    <t>TaxWatch forecast (millions)</t>
  </si>
  <si>
    <t>Adjusted forecast (millions)</t>
  </si>
  <si>
    <t>Employment (thousands, chg)</t>
  </si>
  <si>
    <t>FL employment change came from the TaxWatch forecast of employment, the implied growth rate, applied to updated employment numbers, multiplied by OG-USA percent changes.</t>
  </si>
  <si>
    <t>Employment (thousands, chg.)</t>
  </si>
  <si>
    <t>Avg. annual 2026-2035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</si>
</sst>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"/>
    <numFmt numFmtId="166" formatCode="&quot;$&quot;#,##0.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80AE-3D77-7C47-A0EE-CD6FF5D1D954}">
  <dimension ref="A1:O30"/>
  <sheetViews>
    <sheetView tabSelected="1" workbookViewId="0">
      <selection activeCell="F12" sqref="F12"/>
    </sheetView>
  </sheetViews>
  <sheetFormatPr baseColWidth="10" defaultRowHeight="16" x14ac:dyDescent="0.2"/>
  <cols>
    <col min="1" max="1" width="23" customWidth="1"/>
  </cols>
  <sheetData>
    <row r="1" spans="1:14" x14ac:dyDescent="0.2">
      <c r="A1" t="s">
        <v>0</v>
      </c>
      <c r="B1">
        <v>2024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  <c r="J1">
        <v>2032</v>
      </c>
      <c r="K1">
        <v>2033</v>
      </c>
      <c r="L1">
        <v>2034</v>
      </c>
      <c r="M1">
        <v>2035</v>
      </c>
      <c r="N1" t="s">
        <v>1</v>
      </c>
    </row>
    <row r="2" spans="1:14" x14ac:dyDescent="0.2">
      <c r="A2" t="s">
        <v>9</v>
      </c>
      <c r="D2">
        <v>-0.96415965149495297</v>
      </c>
      <c r="E2">
        <v>-0.970033914364548</v>
      </c>
      <c r="F2">
        <v>-0.95200228345841598</v>
      </c>
      <c r="G2">
        <v>-0.95585888340968195</v>
      </c>
      <c r="H2">
        <v>-0.96076720608644595</v>
      </c>
      <c r="I2">
        <v>-0.96617155374980501</v>
      </c>
      <c r="J2">
        <v>-0.97197213133600802</v>
      </c>
      <c r="K2">
        <v>-0.97791226513097196</v>
      </c>
      <c r="L2">
        <v>-0.98427543167526799</v>
      </c>
      <c r="M2">
        <v>-0.99085100680447002</v>
      </c>
      <c r="N2">
        <v>-0.96935566743930601</v>
      </c>
    </row>
    <row r="3" spans="1:14" x14ac:dyDescent="0.2">
      <c r="A3" t="s">
        <v>2</v>
      </c>
      <c r="D3">
        <v>-0.69598749587782105</v>
      </c>
      <c r="E3">
        <v>-0.73965560033158395</v>
      </c>
      <c r="F3">
        <v>-0.73372840575828802</v>
      </c>
      <c r="G3">
        <v>-0.768480461208079</v>
      </c>
      <c r="H3">
        <v>-0.80264901550547496</v>
      </c>
      <c r="I3">
        <v>-0.83565606933136105</v>
      </c>
      <c r="J3">
        <v>-0.86754345300208802</v>
      </c>
      <c r="K3">
        <v>-0.89829940462154201</v>
      </c>
      <c r="L3">
        <v>-0.92828212013516398</v>
      </c>
      <c r="M3">
        <v>-0.95747408964195102</v>
      </c>
      <c r="N3">
        <v>-0.82156767268702902</v>
      </c>
    </row>
    <row r="4" spans="1:14" x14ac:dyDescent="0.2">
      <c r="A4" t="s">
        <v>3</v>
      </c>
      <c r="D4">
        <v>-0.32557187705763402</v>
      </c>
      <c r="E4">
        <v>-0.308236383705289</v>
      </c>
      <c r="F4">
        <v>-0.28260677429563502</v>
      </c>
      <c r="G4">
        <v>-0.26746788968096302</v>
      </c>
      <c r="H4">
        <v>-0.2543874437052</v>
      </c>
      <c r="I4">
        <v>-0.24282045232134</v>
      </c>
      <c r="J4">
        <v>-0.232580337811996</v>
      </c>
      <c r="K4">
        <v>-0.22325840831601701</v>
      </c>
      <c r="L4">
        <v>-0.21509526730704501</v>
      </c>
      <c r="M4">
        <v>-0.207760175775835</v>
      </c>
      <c r="N4">
        <v>-0.25593494800208999</v>
      </c>
    </row>
    <row r="5" spans="1:14" x14ac:dyDescent="0.2">
      <c r="A5" t="s">
        <v>4</v>
      </c>
      <c r="D5">
        <v>-0.64067102149852795</v>
      </c>
      <c r="E5">
        <v>-0.66384073212824601</v>
      </c>
      <c r="F5">
        <v>-0.67128953339532604</v>
      </c>
      <c r="G5">
        <v>-0.69023448079304295</v>
      </c>
      <c r="H5">
        <v>-0.70817904281760002</v>
      </c>
      <c r="I5">
        <v>-0.72511036826644204</v>
      </c>
      <c r="J5">
        <v>-0.74111513254962103</v>
      </c>
      <c r="K5">
        <v>-0.75634346649927897</v>
      </c>
      <c r="L5">
        <v>-0.770840774522072</v>
      </c>
      <c r="M5">
        <v>-0.78472545549258699</v>
      </c>
      <c r="N5">
        <v>-0.71496436389820595</v>
      </c>
    </row>
    <row r="7" spans="1:14" x14ac:dyDescent="0.2">
      <c r="A7" t="s">
        <v>7</v>
      </c>
      <c r="B7">
        <v>1705.5650000000001</v>
      </c>
      <c r="C7">
        <f>B7*(1+(C8/100))</f>
        <v>1743.08743</v>
      </c>
      <c r="D7">
        <f t="shared" ref="D7:M7" si="0">C7*(1+(D8/100))</f>
        <v>1783.1784408899998</v>
      </c>
      <c r="E7">
        <f t="shared" si="0"/>
        <v>1820.6251881486896</v>
      </c>
      <c r="F7">
        <f t="shared" si="0"/>
        <v>1862.4995674761094</v>
      </c>
      <c r="G7">
        <f t="shared" si="0"/>
        <v>1903.4745579605838</v>
      </c>
      <c r="H7">
        <f t="shared" si="0"/>
        <v>1943.4475236777557</v>
      </c>
      <c r="I7">
        <f t="shared" si="0"/>
        <v>1984.2599216749884</v>
      </c>
      <c r="J7">
        <f t="shared" si="0"/>
        <v>2025.929380030163</v>
      </c>
      <c r="K7">
        <f t="shared" si="0"/>
        <v>2068.473897010796</v>
      </c>
      <c r="L7">
        <f t="shared" si="0"/>
        <v>2111.9118488480226</v>
      </c>
      <c r="M7">
        <f t="shared" si="0"/>
        <v>2156.261997673831</v>
      </c>
    </row>
    <row r="8" spans="1:14" x14ac:dyDescent="0.2">
      <c r="A8" t="s">
        <v>8</v>
      </c>
      <c r="C8">
        <v>2.2000000000000002</v>
      </c>
      <c r="D8" s="1">
        <v>2.2999999999999998</v>
      </c>
      <c r="E8" s="1">
        <v>2.1</v>
      </c>
      <c r="F8" s="1">
        <v>2.2999999999999998</v>
      </c>
      <c r="G8" s="1">
        <v>2.2000000000000002</v>
      </c>
      <c r="H8" s="1">
        <v>2.1</v>
      </c>
      <c r="I8" s="1">
        <v>2.1</v>
      </c>
      <c r="J8" s="1">
        <v>2.1</v>
      </c>
      <c r="K8" s="1">
        <v>2.1</v>
      </c>
      <c r="L8" s="1">
        <v>2.1</v>
      </c>
      <c r="M8" s="1">
        <v>2.1</v>
      </c>
      <c r="N8" s="1"/>
    </row>
    <row r="9" spans="1:14" x14ac:dyDescent="0.2">
      <c r="A9" t="s">
        <v>10</v>
      </c>
      <c r="D9" s="5">
        <f>D7*(D2/100)</f>
        <v>-17.192687041218157</v>
      </c>
      <c r="E9" s="5">
        <f t="shared" ref="E9:M9" si="1">E7*(E2/100)</f>
        <v>-17.660681778505651</v>
      </c>
      <c r="F9" s="5">
        <f t="shared" si="1"/>
        <v>-17.731038411775682</v>
      </c>
      <c r="G9" s="5">
        <f t="shared" si="1"/>
        <v>-18.194530655709414</v>
      </c>
      <c r="H9" s="5">
        <f t="shared" si="1"/>
        <v>-18.672006474994991</v>
      </c>
      <c r="I9" s="5">
        <f t="shared" si="1"/>
        <v>-19.171354915681899</v>
      </c>
      <c r="J9" s="5">
        <f t="shared" si="1"/>
        <v>-19.691468974441548</v>
      </c>
      <c r="K9" s="5">
        <f t="shared" si="1"/>
        <v>-20.227859939901162</v>
      </c>
      <c r="L9" s="5">
        <f t="shared" si="1"/>
        <v>-20.787029466850008</v>
      </c>
      <c r="M9" s="5">
        <f t="shared" si="1"/>
        <v>-21.365343713293335</v>
      </c>
      <c r="N9" s="5">
        <f>AVERAGE(D9:M9)</f>
        <v>-19.069400137237185</v>
      </c>
    </row>
    <row r="10" spans="1:14" x14ac:dyDescent="0.2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t="s">
        <v>12</v>
      </c>
      <c r="B11" s="4"/>
      <c r="C11" s="4">
        <v>10.0867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2"/>
    </row>
    <row r="12" spans="1:14" x14ac:dyDescent="0.2">
      <c r="A12" t="s">
        <v>14</v>
      </c>
      <c r="B12" s="4">
        <v>9.9540000000000006</v>
      </c>
      <c r="C12" s="4">
        <v>10.156000000000001</v>
      </c>
      <c r="D12" s="4">
        <v>10.282999999999999</v>
      </c>
      <c r="E12" s="4">
        <v>10.401</v>
      </c>
      <c r="F12" s="4">
        <v>10.523</v>
      </c>
      <c r="G12" s="4">
        <v>10.678000000000001</v>
      </c>
      <c r="H12" s="4">
        <v>10.855</v>
      </c>
      <c r="I12" s="4">
        <f>H12*(1+(I13/100))</f>
        <v>11.034933976400074</v>
      </c>
      <c r="J12" s="4">
        <f t="shared" ref="J12:M12" si="2">I12*(1+(J13/100))</f>
        <v>11.217850563197489</v>
      </c>
      <c r="K12" s="4">
        <f t="shared" si="2"/>
        <v>11.403799200553355</v>
      </c>
      <c r="L12" s="4">
        <f t="shared" si="2"/>
        <v>11.592830148155707</v>
      </c>
      <c r="M12" s="4">
        <f t="shared" si="2"/>
        <v>11.784994498804101</v>
      </c>
      <c r="N12" s="2"/>
    </row>
    <row r="13" spans="1:14" x14ac:dyDescent="0.2">
      <c r="A13" t="s">
        <v>13</v>
      </c>
      <c r="B13" s="4"/>
      <c r="C13" s="4">
        <f>((C12-B12)/B12)*100</f>
        <v>2.0293349407273453</v>
      </c>
      <c r="D13" s="4">
        <f t="shared" ref="D13:H13" si="3">((D12-C12)/C12)*100</f>
        <v>1.2504923198109383</v>
      </c>
      <c r="E13" s="4">
        <f t="shared" si="3"/>
        <v>1.1475250413303544</v>
      </c>
      <c r="F13" s="4">
        <f t="shared" si="3"/>
        <v>1.1729641380636466</v>
      </c>
      <c r="G13" s="4">
        <f t="shared" si="3"/>
        <v>1.472963983654862</v>
      </c>
      <c r="H13" s="4">
        <f t="shared" si="3"/>
        <v>1.6576137853530584</v>
      </c>
      <c r="I13" s="4">
        <f>H13</f>
        <v>1.6576137853530584</v>
      </c>
      <c r="J13" s="4">
        <f t="shared" ref="J13:M13" si="4">I13</f>
        <v>1.6576137853530584</v>
      </c>
      <c r="K13" s="4">
        <f t="shared" si="4"/>
        <v>1.6576137853530584</v>
      </c>
      <c r="L13" s="4">
        <f t="shared" si="4"/>
        <v>1.6576137853530584</v>
      </c>
      <c r="M13" s="4">
        <f t="shared" si="4"/>
        <v>1.6576137853530584</v>
      </c>
      <c r="N13" s="2"/>
    </row>
    <row r="14" spans="1:14" x14ac:dyDescent="0.2">
      <c r="A14" t="s">
        <v>15</v>
      </c>
      <c r="B14" s="4"/>
      <c r="C14" s="4">
        <f>C11</f>
        <v>10.0867</v>
      </c>
      <c r="D14" s="4">
        <f>C14*(1+(D13/100))</f>
        <v>10.21283340882237</v>
      </c>
      <c r="E14" s="4">
        <f t="shared" ref="E14:M14" si="5">D14*(1+(E13/100))</f>
        <v>10.330028229617959</v>
      </c>
      <c r="F14" s="4">
        <f t="shared" si="5"/>
        <v>10.451195756203228</v>
      </c>
      <c r="G14" s="4">
        <f t="shared" si="5"/>
        <v>10.605138105553367</v>
      </c>
      <c r="H14" s="4">
        <f t="shared" si="5"/>
        <v>10.780930336746749</v>
      </c>
      <c r="I14" s="4">
        <f t="shared" si="5"/>
        <v>10.959636524197972</v>
      </c>
      <c r="J14" s="4">
        <f t="shared" si="5"/>
        <v>11.141304970047665</v>
      </c>
      <c r="K14" s="4">
        <f t="shared" si="5"/>
        <v>11.3259847770994</v>
      </c>
      <c r="L14" s="4">
        <f t="shared" si="5"/>
        <v>11.513725862091588</v>
      </c>
      <c r="M14" s="4">
        <f t="shared" si="5"/>
        <v>11.704578969189377</v>
      </c>
      <c r="N14" s="2"/>
    </row>
    <row r="15" spans="1:14" x14ac:dyDescent="0.2">
      <c r="A15" t="s">
        <v>16</v>
      </c>
      <c r="B15" s="2"/>
      <c r="C15" s="2"/>
      <c r="D15" s="2">
        <f>D14*(D4/100)*1000</f>
        <v>-33.250113429872137</v>
      </c>
      <c r="E15" s="2">
        <f t="shared" ref="E15:M15" si="6">E14*(E4/100)*1000</f>
        <v>-31.840905450709883</v>
      </c>
      <c r="F15" s="2">
        <f t="shared" si="6"/>
        <v>-29.535787201928247</v>
      </c>
      <c r="G15" s="2">
        <f t="shared" si="6"/>
        <v>-28.365339088675253</v>
      </c>
      <c r="H15" s="2">
        <f t="shared" si="6"/>
        <v>-27.425333091288461</v>
      </c>
      <c r="I15" s="2">
        <f t="shared" si="6"/>
        <v>-26.612238980832302</v>
      </c>
      <c r="J15" s="2">
        <f t="shared" si="6"/>
        <v>-25.912484736001559</v>
      </c>
      <c r="K15" s="2">
        <f t="shared" si="6"/>
        <v>-25.28621333946651</v>
      </c>
      <c r="L15" s="2">
        <f t="shared" si="6"/>
        <v>-24.765479420066274</v>
      </c>
      <c r="M15" s="2">
        <f t="shared" si="6"/>
        <v>-24.317453840209268</v>
      </c>
      <c r="N15" s="2">
        <f>AVERAGE(D15:M15)</f>
        <v>-27.731134857904994</v>
      </c>
    </row>
    <row r="17" spans="1:15" x14ac:dyDescent="0.2">
      <c r="A17" t="s">
        <v>5</v>
      </c>
    </row>
    <row r="18" spans="1:15" x14ac:dyDescent="0.2">
      <c r="A18" t="s">
        <v>6</v>
      </c>
    </row>
    <row r="19" spans="1:15" x14ac:dyDescent="0.2">
      <c r="A19" t="s">
        <v>11</v>
      </c>
    </row>
    <row r="20" spans="1:15" x14ac:dyDescent="0.2">
      <c r="A20" t="s">
        <v>17</v>
      </c>
    </row>
    <row r="24" spans="1:15" x14ac:dyDescent="0.2">
      <c r="D24" t="s">
        <v>0</v>
      </c>
      <c r="E24" t="s">
        <v>19</v>
      </c>
      <c r="F24">
        <v>2026</v>
      </c>
      <c r="G24">
        <v>2027</v>
      </c>
      <c r="H24">
        <v>2028</v>
      </c>
      <c r="I24">
        <v>2029</v>
      </c>
      <c r="J24">
        <v>2030</v>
      </c>
      <c r="K24">
        <v>2031</v>
      </c>
      <c r="L24">
        <v>2032</v>
      </c>
      <c r="M24">
        <v>2033</v>
      </c>
      <c r="N24">
        <v>2034</v>
      </c>
      <c r="O24">
        <v>2035</v>
      </c>
    </row>
    <row r="25" spans="1:15" x14ac:dyDescent="0.2">
      <c r="D25" t="s">
        <v>9</v>
      </c>
      <c r="E25" s="1">
        <v>-0.96935566743930601</v>
      </c>
      <c r="F25" s="1">
        <v>-0.96415965149495297</v>
      </c>
      <c r="G25" s="1">
        <v>-0.970033914364548</v>
      </c>
      <c r="H25" s="1">
        <v>-0.95200228345841598</v>
      </c>
      <c r="I25" s="1">
        <v>-0.95585888340968195</v>
      </c>
      <c r="J25" s="1">
        <v>-0.96076720608644595</v>
      </c>
      <c r="K25" s="1">
        <v>-0.96617155374980501</v>
      </c>
      <c r="L25" s="1">
        <v>-0.97197213133600802</v>
      </c>
      <c r="M25" s="1">
        <v>-0.97791226513097196</v>
      </c>
      <c r="N25" s="1">
        <v>-0.98427543167526799</v>
      </c>
      <c r="O25" s="1">
        <v>-0.99085100680447002</v>
      </c>
    </row>
    <row r="26" spans="1:15" x14ac:dyDescent="0.2">
      <c r="D26" t="s">
        <v>2</v>
      </c>
      <c r="E26" s="1">
        <v>-0.82156767268702902</v>
      </c>
      <c r="F26" s="1">
        <v>-0.69598749587782105</v>
      </c>
      <c r="G26" s="1">
        <v>-0.73965560033158395</v>
      </c>
      <c r="H26" s="1">
        <v>-0.73372840575828802</v>
      </c>
      <c r="I26" s="1">
        <v>-0.768480461208079</v>
      </c>
      <c r="J26" s="1">
        <v>-0.80264901550547496</v>
      </c>
      <c r="K26" s="1">
        <v>-0.83565606933136105</v>
      </c>
      <c r="L26" s="1">
        <v>-0.86754345300208802</v>
      </c>
      <c r="M26" s="1">
        <v>-0.89829940462154201</v>
      </c>
      <c r="N26" s="1">
        <v>-0.92828212013516398</v>
      </c>
      <c r="O26" s="1">
        <v>-0.95747408964195102</v>
      </c>
    </row>
    <row r="27" spans="1:15" x14ac:dyDescent="0.2">
      <c r="D27" t="s">
        <v>3</v>
      </c>
      <c r="E27" s="1">
        <v>-0.25593494800208999</v>
      </c>
      <c r="F27" s="1">
        <v>-0.32557187705763402</v>
      </c>
      <c r="G27" s="1">
        <v>-0.308236383705289</v>
      </c>
      <c r="H27" s="1">
        <v>-0.28260677429563502</v>
      </c>
      <c r="I27" s="1">
        <v>-0.26746788968096302</v>
      </c>
      <c r="J27" s="1">
        <v>-0.2543874437052</v>
      </c>
      <c r="K27" s="1">
        <v>-0.24282045232134</v>
      </c>
      <c r="L27" s="1">
        <v>-0.232580337811996</v>
      </c>
      <c r="M27" s="1">
        <v>-0.22325840831601701</v>
      </c>
      <c r="N27" s="1">
        <v>-0.21509526730704501</v>
      </c>
      <c r="O27" s="1">
        <v>-0.207760175775835</v>
      </c>
    </row>
    <row r="28" spans="1:15" x14ac:dyDescent="0.2">
      <c r="D28" t="s">
        <v>4</v>
      </c>
      <c r="E28" s="1">
        <v>-0.71496436389820595</v>
      </c>
      <c r="F28" s="1">
        <v>-0.64067102149852795</v>
      </c>
      <c r="G28" s="1">
        <v>-0.66384073212824601</v>
      </c>
      <c r="H28" s="1">
        <v>-0.67128953339532604</v>
      </c>
      <c r="I28" s="1">
        <v>-0.69023448079304295</v>
      </c>
      <c r="J28" s="1">
        <v>-0.70817904281760002</v>
      </c>
      <c r="K28" s="1">
        <v>-0.72511036826644204</v>
      </c>
      <c r="L28" s="1">
        <v>-0.74111513254962103</v>
      </c>
      <c r="M28" s="1">
        <v>-0.75634346649927897</v>
      </c>
      <c r="N28" s="1">
        <v>-0.770840774522072</v>
      </c>
      <c r="O28" s="1">
        <v>-0.78472545549258699</v>
      </c>
    </row>
    <row r="29" spans="1:15" x14ac:dyDescent="0.2">
      <c r="D29" t="s">
        <v>10</v>
      </c>
      <c r="E29" s="1">
        <v>-19.069400137237185</v>
      </c>
      <c r="F29" s="1">
        <v>-17.192687041218157</v>
      </c>
      <c r="G29" s="1">
        <v>-17.660681778505651</v>
      </c>
      <c r="H29" s="1">
        <v>-17.731038411775682</v>
      </c>
      <c r="I29" s="1">
        <v>-18.194530655709414</v>
      </c>
      <c r="J29" s="1">
        <v>-18.672006474994991</v>
      </c>
      <c r="K29" s="1">
        <v>-19.171354915681899</v>
      </c>
      <c r="L29" s="1">
        <v>-19.691468974441548</v>
      </c>
      <c r="M29" s="1">
        <v>-20.227859939901162</v>
      </c>
      <c r="N29" s="1">
        <v>-20.787029466850008</v>
      </c>
      <c r="O29" s="1">
        <v>-21.365343713293335</v>
      </c>
    </row>
    <row r="30" spans="1:15" x14ac:dyDescent="0.2">
      <c r="D30" t="s">
        <v>18</v>
      </c>
      <c r="E30" s="1">
        <v>-27.731134857904994</v>
      </c>
      <c r="F30" s="1">
        <v>-33.250113429872137</v>
      </c>
      <c r="G30" s="1">
        <v>-31.840905450709883</v>
      </c>
      <c r="H30" s="1">
        <v>-29.535787201928247</v>
      </c>
      <c r="I30" s="1">
        <v>-28.365339088675253</v>
      </c>
      <c r="J30" s="1">
        <v>-27.425333091288461</v>
      </c>
      <c r="K30" s="1">
        <v>-26.612238980832302</v>
      </c>
      <c r="L30" s="1">
        <v>-25.912484736001559</v>
      </c>
      <c r="M30" s="1">
        <v>-25.28621333946651</v>
      </c>
      <c r="N30" s="1">
        <v>-24.765479420066274</v>
      </c>
      <c r="O30" s="1">
        <v>-24.317453840209268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2025-06-20T13:32:56Z</dcterms:created>
  <dcterms:modified xsi:type="dcterms:W3CDTF">2025-06-27T20:15:31Z</dcterms:modified>
</cp:coreProperties>
</file>