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5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dwintse/Dropbox/Paper - Predictive Modelling/"/>
    </mc:Choice>
  </mc:AlternateContent>
  <xr:revisionPtr revIDLastSave="0" documentId="13_ncr:1_{D6AA70D3-2A1D-9147-95DF-B7B58C9CD360}" xr6:coauthVersionLast="36" xr6:coauthVersionMax="36" xr10:uidLastSave="{00000000-0000-0000-0000-000000000000}"/>
  <bookViews>
    <workbookView xWindow="1560" yWindow="-20020" windowWidth="25600" windowHeight="20020" activeTab="1" xr2:uid="{7B6BBCB9-B385-F448-8471-66FB00A37CE7}"/>
  </bookViews>
  <sheets>
    <sheet name="Raw (&gt;2.5)" sheetId="1" r:id="rId1"/>
    <sheet name="Raw (&gt;25)" sheetId="6" r:id="rId2"/>
    <sheet name="Actives (&gt;2.5)" sheetId="3" r:id="rId3"/>
    <sheet name="Moderates (&gt;2.5)" sheetId="5" r:id="rId4"/>
    <sheet name="Inactives (&gt;2.5)" sheetId="4" r:id="rId5"/>
    <sheet name="Actives (&gt;25)" sheetId="7" r:id="rId6"/>
    <sheet name="Moderates (&gt;25)" sheetId="8" r:id="rId7"/>
    <sheet name="Inactives (&gt;25)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4" i="6" l="1"/>
  <c r="Z45" i="6"/>
  <c r="R44" i="6" l="1"/>
  <c r="S44" i="6"/>
  <c r="T44" i="6"/>
  <c r="U44" i="6"/>
  <c r="V44" i="6"/>
  <c r="W44" i="6"/>
  <c r="X44" i="6"/>
  <c r="Y44" i="6"/>
  <c r="R45" i="6"/>
  <c r="S45" i="6"/>
  <c r="T45" i="6"/>
  <c r="U45" i="6"/>
  <c r="V45" i="6"/>
  <c r="W45" i="6"/>
  <c r="X45" i="6"/>
  <c r="Y45" i="6"/>
  <c r="Q45" i="6"/>
  <c r="Q44" i="6"/>
  <c r="V50" i="1"/>
  <c r="V49" i="1"/>
  <c r="R49" i="1"/>
  <c r="S49" i="1"/>
  <c r="T49" i="1"/>
  <c r="U49" i="1"/>
  <c r="W49" i="1"/>
  <c r="X49" i="1"/>
  <c r="Y49" i="1"/>
  <c r="Z49" i="1"/>
  <c r="R50" i="1"/>
  <c r="S50" i="1"/>
  <c r="T50" i="1"/>
  <c r="U50" i="1"/>
  <c r="W50" i="1"/>
  <c r="X50" i="1"/>
  <c r="Y50" i="1"/>
  <c r="Z50" i="1"/>
  <c r="Q50" i="1"/>
  <c r="Q49" i="1"/>
  <c r="V47" i="1"/>
  <c r="V46" i="1"/>
  <c r="R46" i="1"/>
  <c r="S46" i="1"/>
  <c r="T46" i="1"/>
  <c r="U46" i="1"/>
  <c r="W46" i="1"/>
  <c r="X46" i="1"/>
  <c r="Y46" i="1"/>
  <c r="Z46" i="1"/>
  <c r="R47" i="1"/>
  <c r="S47" i="1"/>
  <c r="T47" i="1"/>
  <c r="U47" i="1"/>
  <c r="W47" i="1"/>
  <c r="X47" i="1"/>
  <c r="Y47" i="1"/>
  <c r="Z47" i="1"/>
  <c r="Q47" i="1"/>
  <c r="Q46" i="1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" i="6"/>
  <c r="K3" i="6"/>
  <c r="AL38" i="6"/>
  <c r="AJ38" i="6"/>
  <c r="AL37" i="6"/>
  <c r="AJ37" i="6"/>
  <c r="AF37" i="6"/>
  <c r="K37" i="6"/>
  <c r="AL36" i="6"/>
  <c r="AJ36" i="6"/>
  <c r="AF36" i="6"/>
  <c r="K36" i="6"/>
  <c r="AL35" i="6"/>
  <c r="AJ35" i="6"/>
  <c r="AF35" i="6"/>
  <c r="K35" i="6"/>
  <c r="AL34" i="6"/>
  <c r="AJ34" i="6"/>
  <c r="AF34" i="6"/>
  <c r="K34" i="6"/>
  <c r="AL33" i="6"/>
  <c r="AJ33" i="6"/>
  <c r="AF33" i="6"/>
  <c r="K33" i="6"/>
  <c r="AL32" i="6"/>
  <c r="AJ32" i="6"/>
  <c r="AF32" i="6"/>
  <c r="K32" i="6"/>
  <c r="AL31" i="6"/>
  <c r="AJ31" i="6"/>
  <c r="AF31" i="6"/>
  <c r="K31" i="6"/>
  <c r="AL30" i="6"/>
  <c r="AJ30" i="6"/>
  <c r="AF30" i="6"/>
  <c r="K30" i="6"/>
  <c r="AL29" i="6"/>
  <c r="AJ29" i="6"/>
  <c r="AF29" i="6"/>
  <c r="K29" i="6"/>
  <c r="AL28" i="6"/>
  <c r="AJ28" i="6"/>
  <c r="AF28" i="6"/>
  <c r="K28" i="6"/>
  <c r="AL27" i="6"/>
  <c r="AJ27" i="6"/>
  <c r="AF27" i="6"/>
  <c r="K27" i="6"/>
  <c r="AL26" i="6"/>
  <c r="AJ26" i="6"/>
  <c r="AF26" i="6"/>
  <c r="K26" i="6"/>
  <c r="AL25" i="6"/>
  <c r="AJ25" i="6"/>
  <c r="AF25" i="6"/>
  <c r="K25" i="6"/>
  <c r="AL24" i="6"/>
  <c r="AJ24" i="6"/>
  <c r="AF24" i="6"/>
  <c r="K24" i="6"/>
  <c r="AL23" i="6"/>
  <c r="AJ23" i="6"/>
  <c r="AF23" i="6"/>
  <c r="K23" i="6"/>
  <c r="AL22" i="6"/>
  <c r="AJ22" i="6"/>
  <c r="AF22" i="6"/>
  <c r="K22" i="6"/>
  <c r="AL21" i="6"/>
  <c r="AJ21" i="6"/>
  <c r="AF21" i="6"/>
  <c r="K21" i="6"/>
  <c r="AL20" i="6"/>
  <c r="AJ20" i="6"/>
  <c r="AF20" i="6"/>
  <c r="K20" i="6"/>
  <c r="AL19" i="6"/>
  <c r="AJ19" i="6"/>
  <c r="AF19" i="6"/>
  <c r="K19" i="6"/>
  <c r="AL18" i="6"/>
  <c r="AJ18" i="6"/>
  <c r="AF18" i="6"/>
  <c r="K18" i="6"/>
  <c r="AL17" i="6"/>
  <c r="AJ17" i="6"/>
  <c r="AF17" i="6"/>
  <c r="K17" i="6"/>
  <c r="AL16" i="6"/>
  <c r="AJ16" i="6"/>
  <c r="AF16" i="6"/>
  <c r="K16" i="6"/>
  <c r="AL15" i="6"/>
  <c r="AJ15" i="6"/>
  <c r="AF15" i="6"/>
  <c r="K15" i="6"/>
  <c r="AL14" i="6"/>
  <c r="AJ14" i="6"/>
  <c r="AF14" i="6"/>
  <c r="K14" i="6"/>
  <c r="AL13" i="6"/>
  <c r="AJ13" i="6"/>
  <c r="AF13" i="6"/>
  <c r="K13" i="6"/>
  <c r="AL12" i="6"/>
  <c r="AJ12" i="6"/>
  <c r="AF12" i="6"/>
  <c r="K12" i="6"/>
  <c r="AL11" i="6"/>
  <c r="AJ11" i="6"/>
  <c r="AF11" i="6"/>
  <c r="K11" i="6"/>
  <c r="AL10" i="6"/>
  <c r="AJ10" i="6"/>
  <c r="AF10" i="6"/>
  <c r="K10" i="6"/>
  <c r="AL9" i="6"/>
  <c r="AJ9" i="6"/>
  <c r="AF9" i="6"/>
  <c r="K9" i="6"/>
  <c r="AL8" i="6"/>
  <c r="AJ8" i="6"/>
  <c r="AF8" i="6"/>
  <c r="K8" i="6"/>
  <c r="AL7" i="6"/>
  <c r="AJ7" i="6"/>
  <c r="AF7" i="6"/>
  <c r="K7" i="6"/>
  <c r="AL6" i="6"/>
  <c r="AJ6" i="6"/>
  <c r="AF6" i="6"/>
  <c r="K6" i="6"/>
  <c r="AL5" i="6"/>
  <c r="AJ5" i="6"/>
  <c r="AF5" i="6"/>
  <c r="K5" i="6"/>
  <c r="AL4" i="6"/>
  <c r="AJ4" i="6"/>
  <c r="AF4" i="6"/>
  <c r="K4" i="6"/>
  <c r="AL3" i="6"/>
  <c r="AJ3" i="6"/>
  <c r="AF3" i="6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" i="1"/>
  <c r="Y3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" i="1"/>
  <c r="V37" i="1"/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" i="1"/>
  <c r="Q3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Edwin Tse</author>
  </authors>
  <commentList>
    <comment ref="Z2" authorId="0" shapeId="0" xr:uid="{42BD4989-2836-354D-A63F-92F91A138213}">
      <text>
        <r>
          <rPr>
            <b/>
            <sz val="10"/>
            <color rgb="FF000000"/>
            <rFont val="Tahoma"/>
            <family val="2"/>
          </rPr>
          <t>Edwin Tse: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Developed a classification model. Probability of compounds to be active ranging from 0 to 1 given with confidence level.</t>
        </r>
      </text>
    </comment>
    <comment ref="AD2" authorId="0" shapeId="0" xr:uid="{D542E508-CBFD-8C45-AB08-8B12C95D885F}">
      <text>
        <r>
          <rPr>
            <b/>
            <sz val="10"/>
            <color rgb="FF000000"/>
            <rFont val="Tahoma"/>
            <family val="2"/>
          </rPr>
          <t>Edwin Tse: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Provided standard deviations for predictions (approx. between 1-1.5 uM)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Edwin Tse</author>
  </authors>
  <commentList>
    <comment ref="Z2" authorId="0" shapeId="0" xr:uid="{50F5E5E3-D5CE-E04F-BDEF-4303A7DAF25C}">
      <text>
        <r>
          <rPr>
            <b/>
            <sz val="10"/>
            <color rgb="FF000000"/>
            <rFont val="Tahoma"/>
            <family val="2"/>
          </rPr>
          <t>Edwin Tse: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Developed a classification model. Probability of compounds to be active ranging from 0 to 1 given with confidence level.</t>
        </r>
      </text>
    </comment>
    <comment ref="AD2" authorId="0" shapeId="0" xr:uid="{315DFE9A-C227-1544-956B-6B7AA3F44115}">
      <text>
        <r>
          <rPr>
            <b/>
            <sz val="10"/>
            <color rgb="FF000000"/>
            <rFont val="Tahoma"/>
            <family val="2"/>
          </rPr>
          <t>Edwin Tse: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Provided standard deviations for predictions (approx. between 1-1.5 uM)</t>
        </r>
      </text>
    </comment>
  </commentList>
</comments>
</file>

<file path=xl/sharedStrings.xml><?xml version="1.0" encoding="utf-8"?>
<sst xmlns="http://schemas.openxmlformats.org/spreadsheetml/2006/main" count="679" uniqueCount="219">
  <si>
    <t>SMILES</t>
  </si>
  <si>
    <t>FC(F)OC(C=C1)=CC=C1C2=NN=C3C=NC=C(OCCC4567[BH]89%10[BH]%11%124[BH]8%13%14[BH]%11%15%16[CH]%13%17%18[BH]%149%19[BH]%105%20[BH]%21%226[BH]%17%15([BH]%22%12%167)[BH]%18%19%20%21)N32</t>
  </si>
  <si>
    <t>FC(F)C1(C2)CC2(COC3=CN=CC4=NN=C(C5=CC=C(OC(F)F)C=C5)N43)C1</t>
  </si>
  <si>
    <t>FC(F)OC(C=C1)=CC=C1C2=NN=C3C=NC=C(OCC(CO)C4=C(F)C=CC=C4)N32</t>
  </si>
  <si>
    <t>FC(F)OC(C=C1)=CC=C1C2=NN=C3C=NC=C(OCC(CO)C4=C(F)C=C(F)C=C4F)N32</t>
  </si>
  <si>
    <t>FC(F)OC(C=C1)=CC=C1C2=NN=C3C=NC=C(OCC(CO)C4=C(F)C=C(F)C(F)=C4)N32</t>
  </si>
  <si>
    <t>FC(F)OC(C=C1)=CC=C1C2=NN=C3C=NC=C(OCC(CO)C4=CC(C(F)(F)F)=CC=C4)N32</t>
  </si>
  <si>
    <t>FC(F)OC(C=C1)=CC=C1C2=NN=C3C=NC=C(OCC(CO)C4=C(OC)C=CC=C4)N32</t>
  </si>
  <si>
    <t>FC(F)OC(C=C1)=CC=C1C2=NN=C3C=NC=C(OCC(CO)C4=CC(OC)=CC=C4)N32</t>
  </si>
  <si>
    <t>FC(F)OC(C=C1)=CC=C1C2=NN=C3C=NC=C(OCC(CO)C4=CC=C(OC)C=C4)N32</t>
  </si>
  <si>
    <t>FC(F)OC(C=C1)=CC=C1C2=NN=C3C(OCC(CO)C4=CC=CC=C4)=NC=CN32</t>
  </si>
  <si>
    <t>FC(F)OC(C=C1)=CC=C1C2=NN=C3C(OCC(CO)C4=CC(F)=C(F)C=C4F)=NC=CN32</t>
  </si>
  <si>
    <t>FC(F)OC(C=C1)=CC=C1C2=NN=C3C=NC=C(OCC(C(O)=O)C4=C(F)C=C(F)C=C4F)N32</t>
  </si>
  <si>
    <t>FC(F)OC(C=C1)=CC=C1C2=NN=C3C=NC=C(OCC(C(O)=O)C4=CC=C(OC)C=C4)N32</t>
  </si>
  <si>
    <t>OCC(C1=CC=CC=C1)(O)COC2=CN=CC(N23)=NN=C3C4=CC=C(OC(F)F)C=C4</t>
  </si>
  <si>
    <t>CC1=CC=C(C2=NN=C3C=NC=C(OCCC4=CC=CC=C4)N32)C=C1</t>
  </si>
  <si>
    <t>COC1=C(C2=NN=C3C=NC=C(OCCC4=CC=CC=C4)N32)C=CC=C1</t>
  </si>
  <si>
    <t>C1(CCOC2=CN=CC(N23)=NN=C3C4=CC5=C(OCC5)C=C4)=CC=CC=C1</t>
  </si>
  <si>
    <t>C1(CCOC2=NC=CN3C2=NN=C3C4=CC5=C(OCC5)C=C4)=CC=CC=C1</t>
  </si>
  <si>
    <t>CCOC1=C(C2=NN=C3C=NC=C(OCCC4=CC=CC=C4)N32)C=CC=C1</t>
  </si>
  <si>
    <t>CCOC1=C(C2=NN=C3C(OCCC4=CC=CC=C4)=NC=CN32)C=CC=C1</t>
  </si>
  <si>
    <t>COC1=C(OC)C=C(C2=NN=C3C=NC=C(OCCC4=CC=CC=C4)N32)C=C1OC</t>
  </si>
  <si>
    <t>COC1=C(OC)C=C(C2=NN=C3C(OCCC4=CC=CC=C4)=NC=CN32)C=C1OC</t>
  </si>
  <si>
    <t>FC(OC1=CC=C(C2=NN=C3C=NC=C(N32)OCC4(C5=CC=CC=C5)COC(C)(OC4)C)C=C1)F</t>
  </si>
  <si>
    <t>FC1=C(C=C(C=C1)CCOC2=CN=CC3=NN=C(C4=C5C(OCO5)=CC=C4)N32)F</t>
  </si>
  <si>
    <t>C1(CCOC2=CN=CC3=NN=C(C4=C5C(OCO5)=CC=C4)N32)=CC=CC=C1</t>
  </si>
  <si>
    <t>COC1=C(C2=NN=C3C=NC=C(OCCC4=CC=CC=C4)N32)C(OC)=CC=C1</t>
  </si>
  <si>
    <t>COC1=C(C2=NN=C3C(O)=NC=CN32)C(OC)=CC=C1</t>
  </si>
  <si>
    <t>COC1=C(C2=NN=C3C=NC=C(OCCC4=CC=CC=C4)N32)C(OC)=CC(OC)=C1</t>
  </si>
  <si>
    <t>O=[N+](C1=C(C2=NN=C3C=NC=C(N32)OCCC4=CC=CC=C4)C=CC=C1)[O-]</t>
  </si>
  <si>
    <t>CC(C)(C)C(C=C1)=CC=C1C2=NN=C(N32)C=NC=C3OCCC4=CC=CC=C4</t>
  </si>
  <si>
    <t>CC(C)(C)C1=CC(C2=NN=C(N32)C=NC=C3OCCC4=CC=CC=C4)=CC(C(C)(C)C)=C1</t>
  </si>
  <si>
    <t>C12=NN=C(C3=C4C=CC=CC4=CC5=C3C=CC=C5)N1C=CN=C2OCCC6=CC=CC=C6</t>
  </si>
  <si>
    <t>C12=NN=C(C3=C4C=CC=CC4=CC5=C3C=CC=C5)N1C(OCCC6=CC=CC=C6)=CN=C2</t>
  </si>
  <si>
    <t>COC1=C(C2=NN=C3C(O)=NC=CN32)C(OC)=CC(OC)=C1</t>
  </si>
  <si>
    <t>MMV Code</t>
  </si>
  <si>
    <t>OSM Code</t>
  </si>
  <si>
    <t>InChI</t>
  </si>
  <si>
    <t>InChI Key</t>
  </si>
  <si>
    <t>MMV1794644</t>
  </si>
  <si>
    <t>OSM-LO-1</t>
  </si>
  <si>
    <t>InChI=1S/C16H22B10F2N4O2/c27-14(28)34-10-3-1-9(2-4-10)13-31-30-11-7-29-8-12(32(11)13)33-6-5-16-22-17-15-18(17,22)20(15)21(15)19(15,17)23(16,17,22)25(16,19,21)26(16,20,21)24(16,18,20)22/h1-4,7-8,14-15,17-26H,5-6H2</t>
  </si>
  <si>
    <t>CKBIQPOPXAGIEF-UHFFFAOYSA-N</t>
  </si>
  <si>
    <t>MMV1794642</t>
  </si>
  <si>
    <t>OSM-S-690</t>
  </si>
  <si>
    <t>InChI=1S/C19H16F4N4O2/c20-16(21)19-7-18(8-19,9-19)10-28-14-6-24-5-13-25-26-15(27(13)14)11-1-3-12(4-2-11)29-17(22)23/h1-6,16-17H,7-10H2</t>
  </si>
  <si>
    <t>PXXUWBAUMUWHOT-UHFFFAOYSA-N</t>
  </si>
  <si>
    <t>MMV1794631</t>
  </si>
  <si>
    <t>OSM-LO-2</t>
  </si>
  <si>
    <t>InChI=1S/C21H17F3N4O3/c22-17-4-2-1-3-16(17)14(11-29)12-30-19-10-25-9-18-26-27-20(28(18)19)13-5-7-15(8-6-13)31-21(23)24/h1-10,14,21,29H,11-12H2</t>
  </si>
  <si>
    <t>ABSBXVNECYEKEY-UHFFFAOYSA-N</t>
  </si>
  <si>
    <t>MMV1794643</t>
  </si>
  <si>
    <t>OSM-LO-7</t>
  </si>
  <si>
    <t>InChI=1S/C21H15F5N4O3/c22-13-5-15(23)19(16(24)6-13)12(9-31)10-32-18-8-27-7-17-28-29-20(30(17)18)11-1-3-14(4-2-11)33-21(25)26/h1-8,12,21,31H,9-10H2</t>
  </si>
  <si>
    <t>UTKUNEDKHGJWFZ-UHFFFAOYSA-N</t>
  </si>
  <si>
    <t>MMV1794637</t>
  </si>
  <si>
    <t>OSM-LO-8</t>
  </si>
  <si>
    <t>InChI=1S/C21H15F5N4O3/c22-15-6-17(24)16(23)5-14(15)12(9-31)10-32-19-8-27-7-18-28-29-20(30(18)19)11-1-3-13(4-2-11)33-21(25)26/h1-8,12,21,31H,9-10H2</t>
  </si>
  <si>
    <t>VNWHTGHTARECMP-UHFFFAOYSA-N</t>
  </si>
  <si>
    <t>MMV1794635</t>
  </si>
  <si>
    <t>OSM-LO-6</t>
  </si>
  <si>
    <t>InChI=1S/C22H17F5N4O3/c23-21(24)34-17-6-4-13(5-7-17)20-30-29-18-9-28-10-19(31(18)20)33-12-15(11-32)14-2-1-3-16(8-14)22(25,26)27/h1-10,15,21,32H,11-12H2</t>
  </si>
  <si>
    <t>RSUSOBALBASKRU-UHFFFAOYSA-N</t>
  </si>
  <si>
    <t>MMV1794633</t>
  </si>
  <si>
    <t>OSM-LO-4</t>
  </si>
  <si>
    <t>InChI=1S/C22H20F2N4O4/c1-30-18-5-3-2-4-17(18)15(12-29)13-31-20-11-25-10-19-26-27-21(28(19)20)14-6-8-16(9-7-14)32-22(23)24/h2-11,15,22,29H,12-13H2,1H3</t>
  </si>
  <si>
    <t>UTULOEBHNZHAOG-UHFFFAOYSA-N</t>
  </si>
  <si>
    <t>MMV1794634</t>
  </si>
  <si>
    <t>OSM-LO-5</t>
  </si>
  <si>
    <t>InChI=1S/C22H20F2N4O4/c1-30-18-4-2-3-15(9-18)16(12-29)13-31-20-11-25-10-19-26-27-21(28(19)20)14-5-7-17(8-6-14)32-22(23)24/h2-11,16,22,29H,12-13H2,1H3</t>
  </si>
  <si>
    <t>JHTYHNMJMLESBY-UHFFFAOYSA-N</t>
  </si>
  <si>
    <t>MMV1794639</t>
  </si>
  <si>
    <t>OSM-LO-10</t>
  </si>
  <si>
    <t>InChI=1S/C22H20F2N4O4/c1-30-17-6-2-14(3-7-17)16(12-29)13-31-20-11-25-10-19-26-27-21(28(19)20)15-4-8-18(9-5-15)32-22(23)24/h2-11,16,22,29H,12-13H2,1H3</t>
  </si>
  <si>
    <t>WPBMLSOEVMUHGX-UHFFFAOYSA-N</t>
  </si>
  <si>
    <t>OSM-LO-14</t>
  </si>
  <si>
    <t>InChI=1S/C21H18F2N4O3/c22-21(23)30-17-8-6-15(7-9-17)18-25-26-19-20(24-10-11-27(18)19)29-13-16(12-28)14-4-2-1-3-5-14/h1-11,16,21,28H,12-13H2</t>
  </si>
  <si>
    <t>HFXALRWXEQXCJL-UHFFFAOYSA-N</t>
  </si>
  <si>
    <t>MMV1794638</t>
  </si>
  <si>
    <t>OSM-LO-9</t>
  </si>
  <si>
    <t>InChI=1S/C21H15F5N4O3/c22-15-8-17(24)16(23)7-14(15)12(9-31)10-32-20-19-29-28-18(30(19)6-5-27-20)11-1-3-13(4-2-11)33-21(25)26/h1-8,12,21,31H,9-10H2</t>
  </si>
  <si>
    <t>NEIRZOMSGQEPFH-UHFFFAOYSA-N</t>
  </si>
  <si>
    <t>MMV1794640</t>
  </si>
  <si>
    <t>OSM-LO-11</t>
  </si>
  <si>
    <t>InChI=1S/C21H13F5N4O4/c22-11-5-14(23)18(15(24)6-11)13(20(31)32)9-33-17-8-27-7-16-28-29-19(30(16)17)10-1-3-12(4-2-10)34-21(25)26/h1-8,13,21H,9H2,(H,31,32)</t>
  </si>
  <si>
    <t>OTUKSSDCGFNGTE-UHFFFAOYSA-N</t>
  </si>
  <si>
    <t>MMV1794641</t>
  </si>
  <si>
    <t>OSM-LO-12</t>
  </si>
  <si>
    <t>InChI=1S/C22H18F2N4O5/c1-31-15-6-2-13(3-7-15)17(21(29)30)12-32-19-11-25-10-18-26-27-20(28(18)19)14-4-8-16(9-5-14)33-22(23)24/h2-11,17,22H,12H2,1H3,(H,29,30)</t>
  </si>
  <si>
    <t>BGONQZJCXFSVTQ-UHFFFAOYSA-N</t>
  </si>
  <si>
    <t>MMV1581295</t>
  </si>
  <si>
    <t>OSM-S-556</t>
  </si>
  <si>
    <t>InChI=1S/C21H18F2N4O4/c22-20(23)31-16-8-6-14(7-9-16)19-26-25-17-10-24-11-18(27(17)19)30-13-21(29,12-28)15-4-2-1-3-5-15/h1-11,20,28-29H,12-13H2</t>
  </si>
  <si>
    <t>LVBNVRWXODMMAV-UHFFFAOYSA-N</t>
  </si>
  <si>
    <t>MMV1794865</t>
  </si>
  <si>
    <t>OSM-S-666</t>
  </si>
  <si>
    <t>InChI=1S/C20H18N4O/c1-15-7-9-17(10-8-15)20-23-22-18-13-21-14-19(24(18)20)25-12-11-16-5-3-2-4-6-16/h2-10,13-14H,11-12H2,1H3</t>
  </si>
  <si>
    <t>SXWAAPADJHJBSD-UHFFFAOYSA-N</t>
  </si>
  <si>
    <t>MMV1794866</t>
  </si>
  <si>
    <t>OSM-S-670</t>
  </si>
  <si>
    <t>InChI=1S/C20H18N4O2/c1-25-17-10-6-5-9-16(17)20-23-22-18-13-21-14-19(24(18)20)26-12-11-15-7-3-2-4-8-15/h2-10,13-14H,11-12H2,1H3</t>
  </si>
  <si>
    <t>WZBPFRAHGWVSIJ-UHFFFAOYSA-N</t>
  </si>
  <si>
    <t>MMV1794867</t>
  </si>
  <si>
    <t>OSM-S-668</t>
  </si>
  <si>
    <t>InChI=1S/C21H18N4O2/c1-2-4-15(5-3-1)8-10-27-20-14-22-13-19-23-24-21(25(19)20)17-6-7-18-16(12-17)9-11-26-18/h1-7,12-14H,8-11H2</t>
  </si>
  <si>
    <t>CZAGUUPDYUFYFD-UHFFFAOYSA-N</t>
  </si>
  <si>
    <t>MMV1794868</t>
  </si>
  <si>
    <t>OSM-S-669</t>
  </si>
  <si>
    <t>InChI=1S/C21H18N4O2/c1-2-4-15(5-3-1)8-12-27-21-20-24-23-19(25(20)11-10-22-21)17-6-7-18-16(14-17)9-13-26-18/h1-7,10-11,14H,8-9,12-13H2</t>
  </si>
  <si>
    <t>OPUDZTPTHQKNEJ-UHFFFAOYSA-N</t>
  </si>
  <si>
    <t>MMV1794869</t>
  </si>
  <si>
    <t>OSM-S-672</t>
  </si>
  <si>
    <t>InChI=1S/C21H20N4O2/c1-2-26-18-11-7-6-10-17(18)21-24-23-19-14-22-15-20(25(19)21)27-13-12-16-8-4-3-5-9-16/h3-11,14-15H,2,12-13H2,1H3</t>
  </si>
  <si>
    <t>JITNRDHUIGIPAG-UHFFFAOYSA-N</t>
  </si>
  <si>
    <t>MMV1794870</t>
  </si>
  <si>
    <t>OSM-S-673</t>
  </si>
  <si>
    <t>InChI=1S/C21H20N4O2/c1-2-26-18-11-7-6-10-17(18)19-23-24-20-21(22-13-14-25(19)20)27-15-12-16-8-4-3-5-9-16/h3-11,13-14H,2,12,15H2,1H3</t>
  </si>
  <si>
    <t>QFOPXLJIKBWQFM-UHFFFAOYSA-N</t>
  </si>
  <si>
    <t>MMV1794871</t>
  </si>
  <si>
    <t>OSM-S-675</t>
  </si>
  <si>
    <t>InChI=1S/C22H22N4O4/c1-27-17-11-16(12-18(28-2)21(17)29-3)22-25-24-19-13-23-14-20(26(19)22)30-10-9-15-7-5-4-6-8-15/h4-8,11-14H,9-10H2,1-3H3</t>
  </si>
  <si>
    <t>UAVMJQLWBOZKCU-UHFFFAOYSA-N</t>
  </si>
  <si>
    <t>MMV1794872</t>
  </si>
  <si>
    <t>OSM-S-676</t>
  </si>
  <si>
    <t>InChI=1S/C22H22N4O4/c1-27-17-13-16(14-18(28-2)19(17)29-3)20-24-25-21-22(23-10-11-26(20)21)30-12-9-15-7-5-4-6-8-15/h4-8,10-11,13-14H,9,12H2,1-3H3</t>
  </si>
  <si>
    <t>YKTLOJBEONQUEK-UHFFFAOYSA-N</t>
  </si>
  <si>
    <t>MMV1794873</t>
  </si>
  <si>
    <t>OSM-S-651</t>
  </si>
  <si>
    <t>InChI=1S/C25H24F2N4O4/c1-24(2)33-15-25(16-34-24,18-6-4-3-5-7-18)14-32-21-13-28-12-20-29-30-22(31(20)21)17-8-10-19(11-9-17)35-23(26)27/h3-13,23H,14-16H2,1-2H3</t>
  </si>
  <si>
    <t>GOGFQEYNHYWLHG-UHFFFAOYSA-N</t>
  </si>
  <si>
    <t>MMV1794874</t>
  </si>
  <si>
    <t>OSM-S-662</t>
  </si>
  <si>
    <t>InChI=1S/C20H14F2N4O3/c21-14-5-4-12(8-15(14)22)6-7-27-18-10-23-9-17-24-25-20(26(17)18)13-2-1-3-16-19(13)29-11-28-16/h1-5,8-10H,6-7,11H2</t>
  </si>
  <si>
    <t>GDVWTTMGYDZCGA-UHFFFAOYSA-N</t>
  </si>
  <si>
    <t>MMV1794875</t>
  </si>
  <si>
    <t>OSM-S-693</t>
  </si>
  <si>
    <t>InChI=1S/C20H16N4O3/c1-2-5-14(6-3-1)9-10-25-18-12-21-11-17-22-23-20(24(17)18)15-7-4-8-16-19(15)27-13-26-16/h1-8,11-12H,9-10,13H2</t>
  </si>
  <si>
    <t>ZKHRIXZJEWPHMI-UHFFFAOYSA-N</t>
  </si>
  <si>
    <t>MMV1794876</t>
  </si>
  <si>
    <t>OSM-S-687</t>
  </si>
  <si>
    <t>InChI=1S/C21H20N4O3/c1-26-16-9-6-10-17(27-2)20(16)21-24-23-18-13-22-14-19(25(18)21)28-12-11-15-7-4-3-5-8-15/h3-10,13-14H,11-12H2,1-2H3</t>
  </si>
  <si>
    <t>LKTVWEBNZPWPDK-UHFFFAOYSA-N</t>
  </si>
  <si>
    <t>MMV1794877</t>
  </si>
  <si>
    <t>OSM-S-694</t>
  </si>
  <si>
    <t>InChI=1S/C13H12N4O3/c1-19-8-4-3-5-9(20-2)10(8)11-15-16-12-13(18)14-6-7-17(11)12/h3-7H,1-2H3,(H,14,18)</t>
  </si>
  <si>
    <t>ICMDKBWEFQQGOD-UHFFFAOYSA-N</t>
  </si>
  <si>
    <t>MMV1794878</t>
  </si>
  <si>
    <t>OSM-S-689</t>
  </si>
  <si>
    <t>InChI=1S/C22H22N4O4/c1-27-16-11-17(28-2)21(18(12-16)29-3)22-25-24-19-13-23-14-20(26(19)22)30-10-9-15-7-5-4-6-8-15/h4-8,11-14H,9-10H2,1-3H3</t>
  </si>
  <si>
    <t>ZQEVPGQJEYESQM-UHFFFAOYSA-N</t>
  </si>
  <si>
    <t>MMV1794879</t>
  </si>
  <si>
    <t>OSM-S-678</t>
  </si>
  <si>
    <t>InChI=1S/C19H15N5O3/c25-24(26)16-9-5-4-8-15(16)19-22-21-17-12-20-13-18(23(17)19)27-11-10-14-6-2-1-3-7-14/h1-9,12-13H,10-11H2</t>
  </si>
  <si>
    <t>UOFWUVKZVYVQRS-UHFFFAOYSA-N</t>
  </si>
  <si>
    <t>MMV1794880</t>
  </si>
  <si>
    <t>OSM-S-683</t>
  </si>
  <si>
    <t>InChI=1S/C23H24N4O/c1-23(2,3)19-11-9-18(10-12-19)22-26-25-20-15-24-16-21(27(20)22)28-14-13-17-7-5-4-6-8-17/h4-12,15-16H,13-14H2,1-3H3</t>
  </si>
  <si>
    <t>XMBJCSCDNCISLS-UHFFFAOYSA-N</t>
  </si>
  <si>
    <t>MMV1794881</t>
  </si>
  <si>
    <t>OMS-S-685</t>
  </si>
  <si>
    <t>InChI=1S/C27H32N4O/c1-26(2,3)21-14-20(15-22(16-21)27(4,5)6)25-30-29-23-17-28-18-24(31(23)25)32-13-12-19-10-8-7-9-11-19/h7-11,14-18H,12-13H2,1-6H3</t>
  </si>
  <si>
    <t>CHHYGUPKJUPRRL-UHFFFAOYSA-N</t>
  </si>
  <si>
    <t>MMV1794882</t>
  </si>
  <si>
    <t>OSM-S-691</t>
  </si>
  <si>
    <t>InChI=1S/C27H20N4O/c1-2-8-19(9-3-1)14-17-32-27-26-30-29-25(31(26)16-15-28-27)24-22-12-6-4-10-20(22)18-21-11-5-7-13-23(21)24/h1-13,15-16,18H,14,17H2</t>
  </si>
  <si>
    <t>FZWWTLMHHVGZQM-UHFFFAOYSA-N</t>
  </si>
  <si>
    <t>MMV1794883</t>
  </si>
  <si>
    <t>OSM-S-680</t>
  </si>
  <si>
    <t>InChI=1S/C27H20N4O/c1-2-8-19(9-3-1)14-15-32-25-18-28-17-24-29-30-27(31(24)25)26-22-12-6-4-10-20(22)16-21-11-5-7-13-23(21)26/h1-13,16-18H,14-15H2</t>
  </si>
  <si>
    <t>VQFDEGMDKXYPAC-UHFFFAOYSA-N</t>
  </si>
  <si>
    <t>MMV1794844</t>
  </si>
  <si>
    <t>OSM-S-692</t>
  </si>
  <si>
    <t>InChI=1S/C14H14N4O4/c1-20-8-6-9(21-2)11(10(7-8)22-3)12-16-17-13-14(19)15-4-5-18(12)13/h4-7H,1-3H3,(H,15,19)</t>
  </si>
  <si>
    <t>JFPIHAZCCHRKRA-UHFFFAOYSA-N</t>
  </si>
  <si>
    <t>Experimental (uM)</t>
  </si>
  <si>
    <t>Nick Galushka (Auromind)</t>
  </si>
  <si>
    <t>Willem van Hoorn (Exscientia)</t>
  </si>
  <si>
    <t>Giovanni Cincilla (Molomics)</t>
  </si>
  <si>
    <t>Vito Spadavecchio (InterlinkedTX)</t>
  </si>
  <si>
    <t>Ho-Leung Ng (KSU)</t>
  </si>
  <si>
    <t>Jon Cardoso-Silva (KCL)</t>
  </si>
  <si>
    <t>Raymond Lui (USYD)</t>
  </si>
  <si>
    <t>Davy Guan (USYD)</t>
  </si>
  <si>
    <t>Slade Matthews (USYD)</t>
  </si>
  <si>
    <t>N.D.</t>
  </si>
  <si>
    <t>1 (active/high)</t>
  </si>
  <si>
    <t>0.006 (inactive/high)</t>
  </si>
  <si>
    <t>0.139 (inactive/medium)</t>
  </si>
  <si>
    <t>0 (inactive/high)</t>
  </si>
  <si>
    <t>0.991 (active/high)</t>
  </si>
  <si>
    <t>0.616 (active/low)</t>
  </si>
  <si>
    <t>0.59 (active/low)</t>
  </si>
  <si>
    <t>0.002 (inactive/high)</t>
  </si>
  <si>
    <t>0.046 (inactive/high)</t>
  </si>
  <si>
    <t>0.998 (active/high)</t>
  </si>
  <si>
    <t>0.373 (inactive/low)</t>
  </si>
  <si>
    <t>Normalised</t>
  </si>
  <si>
    <t>&gt;</t>
  </si>
  <si>
    <t>-</t>
  </si>
  <si>
    <t>Normalised 0-1</t>
  </si>
  <si>
    <t>Entry</t>
  </si>
  <si>
    <t>Adjusted between 0-2.5 uM</t>
  </si>
  <si>
    <t>Original Qualifier</t>
  </si>
  <si>
    <t>N.D</t>
  </si>
  <si>
    <t>Ben Irwin/Mario Öeren/Tom Whitehead (Optibrium/Intelligens) Small Set</t>
  </si>
  <si>
    <t>Ben Irwin/Mario Öeren/Tom Whitehead (Optibrium/Intelligens) Master Dundee</t>
  </si>
  <si>
    <t>Actives Predicted Accurately</t>
  </si>
  <si>
    <t>Actives Classified Correctly</t>
  </si>
  <si>
    <t>Inactives Predicted Correctly</t>
  </si>
  <si>
    <t>Entrant</t>
  </si>
  <si>
    <t>Adjusted between 0-25 uM</t>
  </si>
  <si>
    <t>Precision</t>
  </si>
  <si>
    <t>Recall</t>
  </si>
  <si>
    <t>Actives + Inactives</t>
  </si>
  <si>
    <t>Actives Only</t>
  </si>
  <si>
    <t>Correct Predictions (Active or Inactive)</t>
  </si>
  <si>
    <t>Incorrect Predictions (False Negative)</t>
  </si>
  <si>
    <t>Incorrect Predictions (False Positive)</t>
  </si>
  <si>
    <t>MMV1794636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</si>
</sst>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FF0000"/>
      <name val="Calibri (Body)_x0000_"/>
    </font>
    <font>
      <sz val="12"/>
      <name val="Calibri"/>
      <family val="2"/>
      <scheme val="minor"/>
    </font>
    <font>
      <sz val="12"/>
      <name val="Calibri (Body)_x0000_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CA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7AE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2" fillId="0" borderId="4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wrapText="1"/>
    </xf>
    <xf numFmtId="0" fontId="0" fillId="4" borderId="12" xfId="0" applyFill="1" applyBorder="1" applyAlignment="1">
      <alignment horizontal="center" wrapText="1"/>
    </xf>
    <xf numFmtId="0" fontId="0" fillId="5" borderId="13" xfId="0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2" borderId="14" xfId="0" applyFill="1" applyBorder="1" applyAlignment="1">
      <alignment horizontal="center" wrapText="1"/>
    </xf>
    <xf numFmtId="0" fontId="0" fillId="8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wrapText="1"/>
    </xf>
    <xf numFmtId="0" fontId="0" fillId="0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CA9"/>
      <color rgb="FFD7AEFF"/>
      <color rgb="FFAC38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(&gt;2.5)'!$K$5</c:f>
              <c:numCache>
                <c:formatCode>General</c:formatCode>
                <c:ptCount val="1"/>
                <c:pt idx="0">
                  <c:v>6.3600000000000004E-2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3-2441-96F0-A8F0ED1C3926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(&gt;2.5)'!$N$5</c:f>
              <c:numCache>
                <c:formatCode>General</c:formatCode>
                <c:ptCount val="1"/>
                <c:pt idx="0">
                  <c:v>0.1736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3-2441-96F0-A8F0ED1C3926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(&gt;2.5)'!$Q$5</c:f>
              <c:numCache>
                <c:formatCode>General</c:formatCode>
                <c:ptCount val="1"/>
                <c:pt idx="0">
                  <c:v>0.14451806715230081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3-2441-96F0-A8F0ED1C3926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(&gt;2.5)'!$S$5</c:f>
              <c:numCache>
                <c:formatCode>General</c:formatCode>
                <c:ptCount val="1"/>
                <c:pt idx="0">
                  <c:v>0.51667444542684193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73-2441-96F0-A8F0ED1C3926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(&gt;2.5)'!$AF$5</c:f>
              <c:numCache>
                <c:formatCode>General</c:formatCode>
                <c:ptCount val="1"/>
                <c:pt idx="0">
                  <c:v>0.61526185599999994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73-2441-96F0-A8F0ED1C3926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(&gt;2.5)'!$AH$5</c:f>
              <c:numCache>
                <c:formatCode>General</c:formatCode>
                <c:ptCount val="1"/>
                <c:pt idx="0">
                  <c:v>0.99600000000000011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73-2441-96F0-A8F0ED1C3926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(&gt;2.5)'!$AJ$5</c:f>
              <c:numCache>
                <c:formatCode>General</c:formatCode>
                <c:ptCount val="1"/>
                <c:pt idx="0">
                  <c:v>0.65254221944000002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73-2441-96F0-A8F0ED1C3926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(&gt;2.5)'!$AL$5</c:f>
              <c:numCache>
                <c:formatCode>General</c:formatCode>
                <c:ptCount val="1"/>
                <c:pt idx="0">
                  <c:v>0.76119999999999999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73-2441-96F0-A8F0ED1C3926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73-2441-96F0-A8F0ED1C3926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(&gt;2.5)'!$AC$5</c:f>
              <c:numCache>
                <c:formatCode>General</c:formatCode>
                <c:ptCount val="1"/>
                <c:pt idx="0">
                  <c:v>3.0573541772433037E-2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73-2441-96F0-A8F0ED1C3926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(&gt;2.5)'!$V$5</c:f>
              <c:numCache>
                <c:formatCode>General</c:formatCode>
                <c:ptCount val="1"/>
                <c:pt idx="0">
                  <c:v>0.2842235052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73-2441-96F0-A8F0ED1C3926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(&gt;2.5)'!$Y$5</c:f>
              <c:numCache>
                <c:formatCode>General</c:formatCode>
                <c:ptCount val="1"/>
                <c:pt idx="0">
                  <c:v>9.8210967999999996E-2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7-7B40-9C85-4DA09F51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(&gt;2.5)'!$K$3</c:f>
              <c:numCache>
                <c:formatCode>General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D-B249-BBAD-7D2E0433A37C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D-B249-BBAD-7D2E0433A37C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(&gt;2.5)'!$Q$3</c:f>
              <c:numCache>
                <c:formatCode>General</c:formatCode>
                <c:ptCount val="1"/>
                <c:pt idx="0">
                  <c:v>9.4841609777265204E-2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9D-B249-BBAD-7D2E0433A37C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(&gt;2.5)'!$S$3</c:f>
              <c:numCache>
                <c:formatCode>General</c:formatCode>
                <c:ptCount val="1"/>
                <c:pt idx="0">
                  <c:v>0.74398820476935301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9D-B249-BBAD-7D2E0433A37C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(&gt;2.5)'!$AF$3</c:f>
              <c:numCache>
                <c:formatCode>General</c:formatCode>
                <c:ptCount val="1"/>
                <c:pt idx="0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9D-B249-BBAD-7D2E0433A37C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(&gt;2.5)'!$AH$3</c:f>
              <c:numCache>
                <c:formatCode>General</c:formatCode>
                <c:ptCount val="1"/>
                <c:pt idx="0">
                  <c:v>0.33999999999999997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9D-B249-BBAD-7D2E0433A37C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(&gt;2.5)'!$AJ$3</c:f>
              <c:numCache>
                <c:formatCode>General</c:formatCode>
                <c:ptCount val="1"/>
                <c:pt idx="0">
                  <c:v>0.93583714464000001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9D-B249-BBAD-7D2E0433A37C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(&gt;2.5)'!$AL$3</c:f>
              <c:numCache>
                <c:formatCode>General</c:formatCode>
                <c:ptCount val="1"/>
                <c:pt idx="0">
                  <c:v>0.74720000000000009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9D-B249-BBAD-7D2E0433A37C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9D-B249-BBAD-7D2E0433A37C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9D-B249-BBAD-7D2E0433A37C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(&gt;2.5)'!$V$3</c:f>
              <c:numCache>
                <c:formatCode>General</c:formatCode>
                <c:ptCount val="1"/>
                <c:pt idx="0">
                  <c:v>0.52705991959999998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9D-B249-BBAD-7D2E0433A37C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9D-B249-BBAD-7D2E0433A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(&gt;2.5)'!$K$17</c:f>
              <c:numCache>
                <c:formatCode>General</c:formatCode>
                <c:ptCount val="1"/>
                <c:pt idx="0">
                  <c:v>0.42400000000000004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5D4E-A881-A7469999F4F6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(&gt;2.5)'!$N$17</c:f>
              <c:numCache>
                <c:formatCode>General</c:formatCode>
                <c:ptCount val="1"/>
                <c:pt idx="0">
                  <c:v>0.38800000000000001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2-5D4E-A881-A7469999F4F6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(&gt;2.5)'!$Q$17</c:f>
              <c:numCache>
                <c:formatCode>General</c:formatCode>
                <c:ptCount val="1"/>
                <c:pt idx="0">
                  <c:v>0.48532156805875604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2-5D4E-A881-A7469999F4F6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(&gt;2.5)'!$S$17</c:f>
              <c:numCache>
                <c:formatCode>General</c:formatCode>
                <c:ptCount val="1"/>
                <c:pt idx="0">
                  <c:v>0.50863853286886984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12-5D4E-A881-A7469999F4F6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(&gt;2.5)'!$AF$17</c:f>
              <c:numCache>
                <c:formatCode>General</c:formatCode>
                <c:ptCount val="1"/>
                <c:pt idx="0">
                  <c:v>0.81669517800000002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12-5D4E-A881-A7469999F4F6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12-5D4E-A881-A7469999F4F6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(&gt;2.5)'!$AJ$17</c:f>
              <c:numCache>
                <c:formatCode>General</c:formatCode>
                <c:ptCount val="1"/>
                <c:pt idx="0">
                  <c:v>0.68672744383999995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12-5D4E-A881-A7469999F4F6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(&gt;2.5)'!$AL$17</c:f>
              <c:numCache>
                <c:formatCode>General</c:formatCode>
                <c:ptCount val="1"/>
                <c:pt idx="0">
                  <c:v>0.75119999999999998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12-5D4E-A881-A7469999F4F6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12-5D4E-A881-A7469999F4F6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(&gt;2.5)'!$AC$17</c:f>
              <c:numCache>
                <c:formatCode>General</c:formatCode>
                <c:ptCount val="1"/>
                <c:pt idx="0">
                  <c:v>5.3829354288127199E-2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12-5D4E-A881-A7469999F4F6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(&gt;2.5)'!$V$17</c:f>
              <c:numCache>
                <c:formatCode>General</c:formatCode>
                <c:ptCount val="1"/>
                <c:pt idx="0">
                  <c:v>0.39862083199999998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12-5D4E-A881-A7469999F4F6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5-4C45-875E-47C9DE48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(&gt;2.5)'!$K$26</c:f>
              <c:numCache>
                <c:formatCode>General</c:formatCode>
                <c:ptCount val="1"/>
                <c:pt idx="0">
                  <c:v>0.68399999999999994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E-9E4E-B252-839C40D4DD94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(&gt;2.5)'!$N$26</c:f>
              <c:numCache>
                <c:formatCode>General</c:formatCode>
                <c:ptCount val="1"/>
                <c:pt idx="0">
                  <c:v>0.2412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E-9E4E-B252-839C40D4DD94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(&gt;2.5)'!$Q$26</c:f>
              <c:numCache>
                <c:formatCode>General</c:formatCode>
                <c:ptCount val="1"/>
                <c:pt idx="0">
                  <c:v>0.21041596173740201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E-9E4E-B252-839C40D4DD94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(&gt;2.5)'!$S$26</c:f>
              <c:numCache>
                <c:formatCode>General</c:formatCode>
                <c:ptCount val="1"/>
                <c:pt idx="0">
                  <c:v>0.63765561128428139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E-9E4E-B252-839C40D4DD94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E-9E4E-B252-839C40D4DD94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(&gt;2.5)'!$AH$26</c:f>
              <c:numCache>
                <c:formatCode>General</c:formatCode>
                <c:ptCount val="1"/>
                <c:pt idx="0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5E-9E4E-B252-839C40D4DD94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(&gt;2.5)'!$AJ$26</c:f>
              <c:numCache>
                <c:formatCode>General</c:formatCode>
                <c:ptCount val="1"/>
                <c:pt idx="0">
                  <c:v>0.86053441799999997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5E-9E4E-B252-839C40D4DD94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(&gt;2.5)'!$AL$26</c:f>
              <c:numCache>
                <c:formatCode>General</c:formatCode>
                <c:ptCount val="1"/>
                <c:pt idx="0">
                  <c:v>0.73639999999999994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5E-9E4E-B252-839C40D4DD94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5E-9E4E-B252-839C40D4DD94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(&gt;2.5)'!$AC$26</c:f>
              <c:numCache>
                <c:formatCode>General</c:formatCode>
                <c:ptCount val="1"/>
                <c:pt idx="0">
                  <c:v>0.17070774474136599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5E-9E4E-B252-839C40D4DD94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(&gt;2.5)'!$V$26</c:f>
              <c:numCache>
                <c:formatCode>General</c:formatCode>
                <c:ptCount val="1"/>
                <c:pt idx="0">
                  <c:v>0.34455613839999999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5E-9E4E-B252-839C40D4DD94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(&gt;2.5)'!$Y$26</c:f>
              <c:numCache>
                <c:formatCode>General</c:formatCode>
                <c:ptCount val="1"/>
                <c:pt idx="0">
                  <c:v>0.24208060240000001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0-C943-AA35-D987F4C9D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(&gt;2.5)'!$K$33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2-3143-A4D0-413C76F7BC1E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2-3143-A4D0-413C76F7BC1E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(&gt;2.5)'!$Q$33</c:f>
              <c:numCache>
                <c:formatCode>General</c:formatCode>
                <c:ptCount val="1"/>
                <c:pt idx="0">
                  <c:v>0.2729685862893228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2-3143-A4D0-413C76F7BC1E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(&gt;2.5)'!$S$33</c:f>
              <c:numCache>
                <c:formatCode>General</c:formatCode>
                <c:ptCount val="1"/>
                <c:pt idx="0">
                  <c:v>0.26762645796493811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C2-3143-A4D0-413C76F7BC1E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C2-3143-A4D0-413C76F7BC1E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C2-3143-A4D0-413C76F7BC1E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(&gt;2.5)'!$AJ$33</c:f>
              <c:numCache>
                <c:formatCode>General</c:formatCode>
                <c:ptCount val="1"/>
                <c:pt idx="0">
                  <c:v>0.87684467803999999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C2-3143-A4D0-413C76F7BC1E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(&gt;2.5)'!$AL$33</c:f>
              <c:numCache>
                <c:formatCode>General</c:formatCode>
                <c:ptCount val="1"/>
                <c:pt idx="0">
                  <c:v>0.80640000000000001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C2-3143-A4D0-413C76F7BC1E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C2-3143-A4D0-413C76F7BC1E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(&gt;2.5)'!$AC$33</c:f>
              <c:numCache>
                <c:formatCode>General</c:formatCode>
                <c:ptCount val="1"/>
                <c:pt idx="0">
                  <c:v>0.13781468277174441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C2-3143-A4D0-413C76F7BC1E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C2-3143-A4D0-413C76F7BC1E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(&gt;2.5)'!$Y$33</c:f>
              <c:numCache>
                <c:formatCode>General</c:formatCode>
                <c:ptCount val="1"/>
                <c:pt idx="0">
                  <c:v>0.67152160719999998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4-CB4B-BF94-CC5FF65A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A-6242-A9E7-5A8D945143C4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A-6242-A9E7-5A8D945143C4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A-6242-A9E7-5A8D945143C4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(&gt;2.5)'!$S$4</c:f>
              <c:numCache>
                <c:formatCode>General</c:formatCode>
                <c:ptCount val="1"/>
                <c:pt idx="0">
                  <c:v>0.77793467469502875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6A-6242-A9E7-5A8D945143C4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6A-6242-A9E7-5A8D945143C4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(&gt;2.5)'!$AH$4</c:f>
              <c:numCache>
                <c:formatCode>General</c:formatCode>
                <c:ptCount val="1"/>
                <c:pt idx="0">
                  <c:v>0.54800000000000004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6A-6242-A9E7-5A8D945143C4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(&gt;2.5)'!$AJ$4</c:f>
              <c:numCache>
                <c:formatCode>General</c:formatCode>
                <c:ptCount val="1"/>
                <c:pt idx="0">
                  <c:v>0.29562114240000004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6A-6242-A9E7-5A8D945143C4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(&gt;2.5)'!$AL$4</c:f>
              <c:numCache>
                <c:formatCode>General</c:formatCode>
                <c:ptCount val="1"/>
                <c:pt idx="0">
                  <c:v>0.74560000000000004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6A-6242-A9E7-5A8D945143C4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6A-6242-A9E7-5A8D945143C4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(&gt;2.5)'!$AC$4</c:f>
              <c:numCache>
                <c:formatCode>General</c:formatCode>
                <c:ptCount val="1"/>
                <c:pt idx="0">
                  <c:v>0.13400547804427879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6A-6242-A9E7-5A8D945143C4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(&gt;2.5)'!$V$4</c:f>
              <c:numCache>
                <c:formatCode>General</c:formatCode>
                <c:ptCount val="1"/>
                <c:pt idx="0">
                  <c:v>0.20670928800000002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6A-6242-A9E7-5A8D945143C4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6-D04F-BEB1-9E7B73C2A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2-C845-AF23-AFE7B07CBB58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2-C845-AF23-AFE7B07CBB58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A2-C845-AF23-AFE7B07CBB58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(&gt;2.5)'!$S$12</c:f>
              <c:numCache>
                <c:formatCode>General</c:formatCode>
                <c:ptCount val="1"/>
                <c:pt idx="0">
                  <c:v>0.30480862222745675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A2-C845-AF23-AFE7B07CBB58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A2-C845-AF23-AFE7B07CBB58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(&gt;2.5)'!$AH$12</c:f>
              <c:numCache>
                <c:formatCode>General</c:formatCode>
                <c:ptCount val="1"/>
                <c:pt idx="0">
                  <c:v>0.9880000000000001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A2-C845-AF23-AFE7B07CBB58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(&gt;2.5)'!$AJ$12</c:f>
              <c:numCache>
                <c:formatCode>General</c:formatCode>
                <c:ptCount val="1"/>
                <c:pt idx="0">
                  <c:v>0.18772295663999999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A2-C845-AF23-AFE7B07CBB58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(&gt;2.5)'!$AL$12</c:f>
              <c:numCache>
                <c:formatCode>General</c:formatCode>
                <c:ptCount val="1"/>
                <c:pt idx="0">
                  <c:v>0.72360000000000002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A2-C845-AF23-AFE7B07CBB58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A2-C845-AF23-AFE7B07CBB58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(&gt;2.5)'!$AC$12</c:f>
              <c:numCache>
                <c:formatCode>General</c:formatCode>
                <c:ptCount val="1"/>
                <c:pt idx="0">
                  <c:v>4.06555688715248E-2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A2-C845-AF23-AFE7B07CBB58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(&gt;2.5)'!$V$12</c:f>
              <c:numCache>
                <c:formatCode>General</c:formatCode>
                <c:ptCount val="1"/>
                <c:pt idx="0">
                  <c:v>0.28481312000000003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A2-C845-AF23-AFE7B07CBB58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(&gt;2.5)'!$Y$12</c:f>
              <c:numCache>
                <c:formatCode>General</c:formatCode>
                <c:ptCount val="1"/>
                <c:pt idx="0">
                  <c:v>0.10213156599999999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5-1D4F-BB13-C54FCC0B0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3-5046-A8A2-F43EEDED8E01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3-5046-A8A2-F43EEDED8E01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3-5046-A8A2-F43EEDED8E01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(&gt;2.5)'!$S$13</c:f>
              <c:numCache>
                <c:formatCode>General</c:formatCode>
                <c:ptCount val="1"/>
                <c:pt idx="0">
                  <c:v>0.43554011836129425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93-5046-A8A2-F43EEDED8E01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(&gt;2.5)'!$AF$13</c:f>
              <c:numCache>
                <c:formatCode>General</c:formatCode>
                <c:ptCount val="1"/>
                <c:pt idx="0">
                  <c:v>0.5483527064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93-5046-A8A2-F43EEDED8E01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(&gt;2.5)'!$AH$13</c:f>
              <c:numCache>
                <c:formatCode>General</c:formatCode>
                <c:ptCount val="1"/>
                <c:pt idx="0">
                  <c:v>0.66399999999999992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93-5046-A8A2-F43EEDED8E01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(&gt;2.5)'!$AJ$13</c:f>
              <c:numCache>
                <c:formatCode>General</c:formatCode>
                <c:ptCount val="1"/>
                <c:pt idx="0">
                  <c:v>0.36421297159999999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93-5046-A8A2-F43EEDED8E01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(&gt;2.5)'!$AL$13</c:f>
              <c:numCache>
                <c:formatCode>General</c:formatCode>
                <c:ptCount val="1"/>
                <c:pt idx="0">
                  <c:v>0.74039999999999995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93-5046-A8A2-F43EEDED8E01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93-5046-A8A2-F43EEDED8E01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(&gt;2.5)'!$AC$13</c:f>
              <c:numCache>
                <c:formatCode>General</c:formatCode>
                <c:ptCount val="1"/>
                <c:pt idx="0">
                  <c:v>9.9544106766172008E-2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93-5046-A8A2-F43EEDED8E01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(&gt;2.5)'!$V$13</c:f>
              <c:numCache>
                <c:formatCode>General</c:formatCode>
                <c:ptCount val="1"/>
                <c:pt idx="0">
                  <c:v>0.24185774040000002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93-5046-A8A2-F43EEDED8E01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(&gt;2.5)'!$Y$13</c:f>
              <c:numCache>
                <c:formatCode>General</c:formatCode>
                <c:ptCount val="1"/>
                <c:pt idx="0">
                  <c:v>0.35453571480000001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0-9F49-8680-E1FA1BF4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4-5A40-9857-05E9BEA239B9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4-5A40-9857-05E9BEA239B9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4-5A40-9857-05E9BEA239B9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(&gt;2.5)'!$S$14</c:f>
              <c:numCache>
                <c:formatCode>General</c:formatCode>
                <c:ptCount val="1"/>
                <c:pt idx="0">
                  <c:v>0.43071742251603018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4-5A40-9857-05E9BEA239B9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(&gt;2.5)'!$AF$14</c:f>
              <c:numCache>
                <c:formatCode>General</c:formatCode>
                <c:ptCount val="1"/>
                <c:pt idx="0">
                  <c:v>0.52608993279999994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04-5A40-9857-05E9BEA239B9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(&gt;2.5)'!$AH$14</c:f>
              <c:numCache>
                <c:formatCode>General</c:formatCode>
                <c:ptCount val="1"/>
                <c:pt idx="0">
                  <c:v>0.96400000000000008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04-5A40-9857-05E9BEA239B9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(&gt;2.5)'!$AJ$14</c:f>
              <c:numCache>
                <c:formatCode>General</c:formatCode>
                <c:ptCount val="1"/>
                <c:pt idx="0">
                  <c:v>0.71522983208000002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04-5A40-9857-05E9BEA239B9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(&gt;2.5)'!$AL$14</c:f>
              <c:numCache>
                <c:formatCode>General</c:formatCode>
                <c:ptCount val="1"/>
                <c:pt idx="0">
                  <c:v>0.68240000000000001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04-5A40-9857-05E9BEA239B9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04-5A40-9857-05E9BEA239B9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(&gt;2.5)'!$AC$14</c:f>
              <c:numCache>
                <c:formatCode>General</c:formatCode>
                <c:ptCount val="1"/>
                <c:pt idx="0">
                  <c:v>0.15884756983134601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04-5A40-9857-05E9BEA239B9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(&gt;2.5)'!$V$14</c:f>
              <c:numCache>
                <c:formatCode>General</c:formatCode>
                <c:ptCount val="1"/>
                <c:pt idx="0">
                  <c:v>0.54885799079999997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04-5A40-9857-05E9BEA239B9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(&gt;2.5)'!$Y$14</c:f>
              <c:numCache>
                <c:formatCode>General</c:formatCode>
                <c:ptCount val="1"/>
                <c:pt idx="0">
                  <c:v>0.51815535560000003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2-EA4D-AF64-69508FCC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6-5548-9955-382D6467BC42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(&gt;2.5)'!$N$15</c:f>
              <c:numCache>
                <c:formatCode>General</c:formatCode>
                <c:ptCount val="1"/>
                <c:pt idx="0">
                  <c:v>0.1888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6-5548-9955-382D6467BC42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6-5548-9955-382D6467BC42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(&gt;2.5)'!$S$15</c:f>
              <c:numCache>
                <c:formatCode>General</c:formatCode>
                <c:ptCount val="1"/>
                <c:pt idx="0">
                  <c:v>0.48932833021086197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6-5548-9955-382D6467BC42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6-5548-9955-382D6467BC42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(&gt;2.5)'!$AH$15</c:f>
              <c:numCache>
                <c:formatCode>General</c:formatCode>
                <c:ptCount val="1"/>
                <c:pt idx="0">
                  <c:v>0.99600000000000011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6-5548-9955-382D6467BC42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(&gt;2.5)'!$AJ$15</c:f>
              <c:numCache>
                <c:formatCode>General</c:formatCode>
                <c:ptCount val="1"/>
                <c:pt idx="0">
                  <c:v>0.99868335380000006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36-5548-9955-382D6467BC42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(&gt;2.5)'!$AL$15</c:f>
              <c:numCache>
                <c:formatCode>General</c:formatCode>
                <c:ptCount val="1"/>
                <c:pt idx="0">
                  <c:v>0.72119999999999995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6-5548-9955-382D6467BC42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36-5548-9955-382D6467BC42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(&gt;2.5)'!$AC$15</c:f>
              <c:numCache>
                <c:formatCode>General</c:formatCode>
                <c:ptCount val="1"/>
                <c:pt idx="0">
                  <c:v>0.39910813620353963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6-5548-9955-382D6467BC42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(&gt;2.5)'!$V$15</c:f>
              <c:numCache>
                <c:formatCode>General</c:formatCode>
                <c:ptCount val="1"/>
                <c:pt idx="0">
                  <c:v>0.58057721960000008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36-5548-9955-382D6467BC42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2-3840-A48E-428BDFF71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9-B545-A595-3B94B9A0A571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9-B545-A595-3B94B9A0A571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9-B545-A595-3B94B9A0A571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(&gt;2.5)'!$S$18</c:f>
              <c:numCache>
                <c:formatCode>General</c:formatCode>
                <c:ptCount val="1"/>
                <c:pt idx="0">
                  <c:v>0.92682558459350417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9-B545-A595-3B94B9A0A571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9-B545-A595-3B94B9A0A571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19-B545-A595-3B94B9A0A571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(&gt;2.5)'!$AJ$18</c:f>
              <c:numCache>
                <c:formatCode>General</c:formatCode>
                <c:ptCount val="1"/>
                <c:pt idx="0">
                  <c:v>0.99637534540000006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19-B545-A595-3B94B9A0A571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(&gt;2.5)'!$AL$18</c:f>
              <c:numCache>
                <c:formatCode>General</c:formatCode>
                <c:ptCount val="1"/>
                <c:pt idx="0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19-B545-A595-3B94B9A0A571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19-B545-A595-3B94B9A0A571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(&gt;2.5)'!$AC$18</c:f>
              <c:numCache>
                <c:formatCode>General</c:formatCode>
                <c:ptCount val="1"/>
                <c:pt idx="0">
                  <c:v>0.24056815301739523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19-B545-A595-3B94B9A0A571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(&gt;2.5)'!$V$18</c:f>
              <c:numCache>
                <c:formatCode>General</c:formatCode>
                <c:ptCount val="1"/>
                <c:pt idx="0">
                  <c:v>0.21910888640000001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19-B545-A595-3B94B9A0A571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7-6F45-BF4E-ED46B4BB4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(&gt;2.5)'!$K$11</c:f>
              <c:numCache>
                <c:formatCode>General</c:formatCode>
                <c:ptCount val="1"/>
                <c:pt idx="0">
                  <c:v>0.2888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B-DA4E-B6B3-FC75E3A09F14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B-DA4E-B6B3-FC75E3A09F14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(&gt;2.5)'!$Q$11</c:f>
              <c:numCache>
                <c:formatCode>General</c:formatCode>
                <c:ptCount val="1"/>
                <c:pt idx="0">
                  <c:v>0.88423263110405192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9B-DA4E-B6B3-FC75E3A09F14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(&gt;2.5)'!$S$11</c:f>
              <c:numCache>
                <c:formatCode>General</c:formatCode>
                <c:ptCount val="1"/>
                <c:pt idx="0">
                  <c:v>0.62706603916643744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9B-DA4E-B6B3-FC75E3A09F14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9B-DA4E-B6B3-FC75E3A09F14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(&gt;2.5)'!$AH$11</c:f>
              <c:numCache>
                <c:formatCode>General</c:formatCode>
                <c:ptCount val="1"/>
                <c:pt idx="0">
                  <c:v>0.84399999999999997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9B-DA4E-B6B3-FC75E3A09F14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(&gt;2.5)'!$AJ$11</c:f>
              <c:numCache>
                <c:formatCode>General</c:formatCode>
                <c:ptCount val="1"/>
                <c:pt idx="0">
                  <c:v>0.80446214648000003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9B-DA4E-B6B3-FC75E3A09F14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(&gt;2.5)'!$AL$11</c:f>
              <c:numCache>
                <c:formatCode>General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9B-DA4E-B6B3-FC75E3A09F14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9B-DA4E-B6B3-FC75E3A09F14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(&gt;2.5)'!$AC$11</c:f>
              <c:numCache>
                <c:formatCode>General</c:formatCode>
                <c:ptCount val="1"/>
                <c:pt idx="0">
                  <c:v>9.0727766267534399E-2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9B-DA4E-B6B3-FC75E3A09F14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(&gt;2.5)'!$V$11</c:f>
              <c:numCache>
                <c:formatCode>General</c:formatCode>
                <c:ptCount val="1"/>
                <c:pt idx="0">
                  <c:v>0.88056210440000005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9B-DA4E-B6B3-FC75E3A09F14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(&gt;2.5)'!$Y$11</c:f>
              <c:numCache>
                <c:formatCode>General</c:formatCode>
                <c:ptCount val="1"/>
                <c:pt idx="0">
                  <c:v>0.90544065600000001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C-2C41-8C2E-627800BEF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6-F14B-BDD4-5EBDF44A0EB4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6-F14B-BDD4-5EBDF44A0EB4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6-F14B-BDD4-5EBDF44A0EB4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(&gt;2.5)'!$S$19</c:f>
              <c:numCache>
                <c:formatCode>General</c:formatCode>
                <c:ptCount val="1"/>
                <c:pt idx="0">
                  <c:v>0.39769282094563274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6-F14B-BDD4-5EBDF44A0EB4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(&gt;2.5)'!$AF$19</c:f>
              <c:numCache>
                <c:formatCode>General</c:formatCode>
                <c:ptCount val="1"/>
                <c:pt idx="0">
                  <c:v>0.78896909439999996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66-F14B-BDD4-5EBDF44A0EB4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66-F14B-BDD4-5EBDF44A0EB4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(&gt;2.5)'!$AJ$19</c:f>
              <c:numCache>
                <c:formatCode>General</c:formatCode>
                <c:ptCount val="1"/>
                <c:pt idx="0">
                  <c:v>0.32776760203999999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66-F14B-BDD4-5EBDF44A0EB4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(&gt;2.5)'!$AL$19</c:f>
              <c:numCache>
                <c:formatCode>General</c:formatCode>
                <c:ptCount val="1"/>
                <c:pt idx="0">
                  <c:v>0.71399999999999997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66-F14B-BDD4-5EBDF44A0EB4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66-F14B-BDD4-5EBDF44A0EB4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(&gt;2.5)'!$AC$19</c:f>
              <c:numCache>
                <c:formatCode>General</c:formatCode>
                <c:ptCount val="1"/>
                <c:pt idx="0">
                  <c:v>0.18156919779297401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66-F14B-BDD4-5EBDF44A0EB4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(&gt;2.5)'!$V$19</c:f>
              <c:numCache>
                <c:formatCode>General</c:formatCode>
                <c:ptCount val="1"/>
                <c:pt idx="0">
                  <c:v>0.28019474839999997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66-F14B-BDD4-5EBDF44A0EB4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D-5A49-AECA-B2F4F74F3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6-0240-AA19-2ED886D57D7F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(&gt;2.5)'!$N$20</c:f>
              <c:numCache>
                <c:formatCode>General</c:formatCode>
                <c:ptCount val="1"/>
                <c:pt idx="0">
                  <c:v>0.32799999999999996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6-0240-AA19-2ED886D57D7F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6-0240-AA19-2ED886D57D7F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(&gt;2.5)'!$S$20</c:f>
              <c:numCache>
                <c:formatCode>General</c:formatCode>
                <c:ptCount val="1"/>
                <c:pt idx="0">
                  <c:v>0.49664060416161798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F6-0240-AA19-2ED886D57D7F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0240-AA19-2ED886D57D7F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F6-0240-AA19-2ED886D57D7F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(&gt;2.5)'!$AJ$20</c:f>
              <c:numCache>
                <c:formatCode>General</c:formatCode>
                <c:ptCount val="1"/>
                <c:pt idx="0">
                  <c:v>0.83381381416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F6-0240-AA19-2ED886D57D7F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(&gt;2.5)'!$AL$20</c:f>
              <c:numCache>
                <c:formatCode>General</c:formatCode>
                <c:ptCount val="1"/>
                <c:pt idx="0">
                  <c:v>0.71760000000000002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F6-0240-AA19-2ED886D57D7F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F6-0240-AA19-2ED886D57D7F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(&gt;2.5)'!$AC$20</c:f>
              <c:numCache>
                <c:formatCode>General</c:formatCode>
                <c:ptCount val="1"/>
                <c:pt idx="0">
                  <c:v>0.18602597963426962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F6-0240-AA19-2ED886D57D7F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(&gt;2.5)'!$V$20</c:f>
              <c:numCache>
                <c:formatCode>General</c:formatCode>
                <c:ptCount val="1"/>
                <c:pt idx="0">
                  <c:v>0.29659238160000001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F6-0240-AA19-2ED886D57D7F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4-7446-B411-EBB4A24A1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0-B94E-9FF6-A00E308BFA46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(&gt;2.5)'!$N$21</c:f>
              <c:numCache>
                <c:formatCode>General</c:formatCode>
                <c:ptCount val="1"/>
                <c:pt idx="0">
                  <c:v>0.1588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0-B94E-9FF6-A00E308BFA46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(&gt;2.5)'!$Q$21</c:f>
              <c:numCache>
                <c:formatCode>General</c:formatCode>
                <c:ptCount val="1"/>
                <c:pt idx="0">
                  <c:v>0.58438101394985198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90-B94E-9FF6-A00E308BFA46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(&gt;2.5)'!$S$21</c:f>
              <c:numCache>
                <c:formatCode>General</c:formatCode>
                <c:ptCount val="1"/>
                <c:pt idx="0">
                  <c:v>0.70087543594480917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90-B94E-9FF6-A00E308BFA46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90-B94E-9FF6-A00E308BFA46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90-B94E-9FF6-A00E308BFA46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(&gt;2.5)'!$AJ$21</c:f>
              <c:numCache>
                <c:formatCode>General</c:formatCode>
                <c:ptCount val="1"/>
                <c:pt idx="0">
                  <c:v>0.88099588311999999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90-B94E-9FF6-A00E308BFA46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(&gt;2.5)'!$AL$21</c:f>
              <c:numCache>
                <c:formatCode>General</c:formatCode>
                <c:ptCount val="1"/>
                <c:pt idx="0">
                  <c:v>0.72039999999999993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90-B94E-9FF6-A00E308BFA46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90-B94E-9FF6-A00E308BFA46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(&gt;2.5)'!$AC$21</c:f>
              <c:numCache>
                <c:formatCode>General</c:formatCode>
                <c:ptCount val="1"/>
                <c:pt idx="0">
                  <c:v>0.22604394800920918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90-B94E-9FF6-A00E308BFA46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(&gt;2.5)'!$V$21</c:f>
              <c:numCache>
                <c:formatCode>General</c:formatCode>
                <c:ptCount val="1"/>
                <c:pt idx="0">
                  <c:v>0.20785476799999997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90-B94E-9FF6-A00E308BFA46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1-4047-9780-25D94C58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F-A74D-99BD-60DAFF6A81E6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(&gt;2.5)'!$N$22</c:f>
              <c:numCache>
                <c:formatCode>General</c:formatCode>
                <c:ptCount val="1"/>
                <c:pt idx="0">
                  <c:v>0.22879999999999998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F-A74D-99BD-60DAFF6A81E6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F-A74D-99BD-60DAFF6A81E6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(&gt;2.5)'!$S$22</c:f>
              <c:numCache>
                <c:formatCode>General</c:formatCode>
                <c:ptCount val="1"/>
                <c:pt idx="0">
                  <c:v>0.78301470242508875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F-A74D-99BD-60DAFF6A81E6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AF-A74D-99BD-60DAFF6A81E6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AF-A74D-99BD-60DAFF6A81E6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(&gt;2.5)'!$AJ$22</c:f>
              <c:numCache>
                <c:formatCode>General</c:formatCode>
                <c:ptCount val="1"/>
                <c:pt idx="0">
                  <c:v>0.99637106352000004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AF-A74D-99BD-60DAFF6A81E6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(&gt;2.5)'!$AL$22</c:f>
              <c:numCache>
                <c:formatCode>General</c:formatCode>
                <c:ptCount val="1"/>
                <c:pt idx="0">
                  <c:v>0.73680000000000001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AF-A74D-99BD-60DAFF6A81E6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AF-A74D-99BD-60DAFF6A81E6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(&gt;2.5)'!$AC$22</c:f>
              <c:numCache>
                <c:formatCode>General</c:formatCode>
                <c:ptCount val="1"/>
                <c:pt idx="0">
                  <c:v>0.26749614714103759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AF-A74D-99BD-60DAFF6A81E6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(&gt;2.5)'!$V$22</c:f>
              <c:numCache>
                <c:formatCode>General</c:formatCode>
                <c:ptCount val="1"/>
                <c:pt idx="0">
                  <c:v>0.2245225632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AF-A74D-99BD-60DAFF6A81E6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1-F34F-B644-CEA5A055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0-8C45-BF59-CBB20CC00734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(&gt;2.5)'!$N$23</c:f>
              <c:numCache>
                <c:formatCode>General</c:formatCode>
                <c:ptCount val="1"/>
                <c:pt idx="0">
                  <c:v>0.41319999999999996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0-8C45-BF59-CBB20CC00734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0-8C45-BF59-CBB20CC00734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(&gt;2.5)'!$S$23</c:f>
              <c:numCache>
                <c:formatCode>General</c:formatCode>
                <c:ptCount val="1"/>
                <c:pt idx="0">
                  <c:v>0.71617948099593709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0-8C45-BF59-CBB20CC00734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10-8C45-BF59-CBB20CC00734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(&gt;2.5)'!$AH$23</c:f>
              <c:numCache>
                <c:formatCode>General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10-8C45-BF59-CBB20CC00734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(&gt;2.5)'!$AJ$23</c:f>
              <c:numCache>
                <c:formatCode>General</c:formatCode>
                <c:ptCount val="1"/>
                <c:pt idx="0">
                  <c:v>0.48004048863999998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10-8C45-BF59-CBB20CC00734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(&gt;2.5)'!$AL$23</c:f>
              <c:numCache>
                <c:formatCode>General</c:formatCode>
                <c:ptCount val="1"/>
                <c:pt idx="0">
                  <c:v>0.71040000000000003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10-8C45-BF59-CBB20CC00734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10-8C45-BF59-CBB20CC00734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(&gt;2.5)'!$AC$23</c:f>
              <c:numCache>
                <c:formatCode>General</c:formatCode>
                <c:ptCount val="1"/>
                <c:pt idx="0">
                  <c:v>0.35868298617676719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10-8C45-BF59-CBB20CC00734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(&gt;2.5)'!$V$23</c:f>
              <c:numCache>
                <c:formatCode>General</c:formatCode>
                <c:ptCount val="1"/>
                <c:pt idx="0">
                  <c:v>0.62655614159999995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10-8C45-BF59-CBB20CC00734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2-F940-A12E-FE695F3AD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F-B045-A565-40C80CE2D610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(&gt;2.5)'!$N$24</c:f>
              <c:numCache>
                <c:formatCode>General</c:formatCode>
                <c:ptCount val="1"/>
                <c:pt idx="0">
                  <c:v>0.36920000000000003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EF-B045-A565-40C80CE2D610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EF-B045-A565-40C80CE2D610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(&gt;2.5)'!$S$24</c:f>
              <c:numCache>
                <c:formatCode>General</c:formatCode>
                <c:ptCount val="1"/>
                <c:pt idx="0">
                  <c:v>0.7557644209860529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EF-B045-A565-40C80CE2D610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EF-B045-A565-40C80CE2D610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(&gt;2.5)'!$AH$24</c:f>
              <c:numCache>
                <c:formatCode>General</c:formatCode>
                <c:ptCount val="1"/>
                <c:pt idx="0">
                  <c:v>0.252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EF-B045-A565-40C80CE2D610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(&gt;2.5)'!$AJ$24</c:f>
              <c:numCache>
                <c:formatCode>General</c:formatCode>
                <c:ptCount val="1"/>
                <c:pt idx="0">
                  <c:v>0.99444070763999992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EF-B045-A565-40C80CE2D610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(&gt;2.5)'!$AL$24</c:f>
              <c:numCache>
                <c:formatCode>General</c:formatCode>
                <c:ptCount val="1"/>
                <c:pt idx="0">
                  <c:v>0.70279999999999998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EF-B045-A565-40C80CE2D610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EF-B045-A565-40C80CE2D610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(&gt;2.5)'!$AC$24</c:f>
              <c:numCache>
                <c:formatCode>General</c:formatCode>
                <c:ptCount val="1"/>
                <c:pt idx="0">
                  <c:v>0.31549646723585434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EF-B045-A565-40C80CE2D610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(&gt;2.5)'!$V$24</c:f>
              <c:numCache>
                <c:formatCode>General</c:formatCode>
                <c:ptCount val="1"/>
                <c:pt idx="0">
                  <c:v>0.60070326360000004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EF-B045-A565-40C80CE2D610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0-CA41-9956-EF10EE1EC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B-7D48-9AE5-E5BA9249503D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(&gt;2.5)'!$N$27</c:f>
              <c:numCache>
                <c:formatCode>General</c:formatCode>
                <c:ptCount val="1"/>
                <c:pt idx="0">
                  <c:v>0.37639999999999996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B-7D48-9AE5-E5BA9249503D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(&gt;2.5)'!$Q$27</c:f>
              <c:numCache>
                <c:formatCode>General</c:formatCode>
                <c:ptCount val="1"/>
                <c:pt idx="0">
                  <c:v>0.20613050436947561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7B-7D48-9AE5-E5BA9249503D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(&gt;2.5)'!$S$27</c:f>
              <c:numCache>
                <c:formatCode>General</c:formatCode>
                <c:ptCount val="1"/>
                <c:pt idx="0">
                  <c:v>0.48531718522081796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7B-7D48-9AE5-E5BA9249503D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7B-7D48-9AE5-E5BA9249503D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7B-7D48-9AE5-E5BA9249503D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(&gt;2.5)'!$AJ$27</c:f>
              <c:numCache>
                <c:formatCode>General</c:formatCode>
                <c:ptCount val="1"/>
                <c:pt idx="0">
                  <c:v>0.99676449927999999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7B-7D48-9AE5-E5BA9249503D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(&gt;2.5)'!$AL$27</c:f>
              <c:numCache>
                <c:formatCode>General</c:formatCode>
                <c:ptCount val="1"/>
                <c:pt idx="0">
                  <c:v>0.73120000000000007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7B-7D48-9AE5-E5BA9249503D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7B-7D48-9AE5-E5BA9249503D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(&gt;2.5)'!$AC$27</c:f>
              <c:numCache>
                <c:formatCode>General</c:formatCode>
                <c:ptCount val="1"/>
                <c:pt idx="0">
                  <c:v>0.1824605033085652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7B-7D48-9AE5-E5BA9249503D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(&gt;2.5)'!$V$27</c:f>
              <c:numCache>
                <c:formatCode>General</c:formatCode>
                <c:ptCount val="1"/>
                <c:pt idx="0">
                  <c:v>0.28738228360000001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7B-7D48-9AE5-E5BA9249503D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D-C441-A1B8-639218324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E-DC42-B01C-8AC394471132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(&gt;2.5)'!$N$28</c:f>
              <c:numCache>
                <c:formatCode>General</c:formatCode>
                <c:ptCount val="1"/>
                <c:pt idx="0">
                  <c:v>0.21920000000000001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E-DC42-B01C-8AC394471132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BE-DC42-B01C-8AC394471132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(&gt;2.5)'!$S$28</c:f>
              <c:numCache>
                <c:formatCode>General</c:formatCode>
                <c:ptCount val="1"/>
                <c:pt idx="0">
                  <c:v>0.80967803966162066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BE-DC42-B01C-8AC394471132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BE-DC42-B01C-8AC394471132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(&gt;2.5)'!$AH$28</c:f>
              <c:numCache>
                <c:formatCode>General</c:formatCode>
                <c:ptCount val="1"/>
                <c:pt idx="0">
                  <c:v>0.99600000000000011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BE-DC42-B01C-8AC394471132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(&gt;2.5)'!$AJ$28</c:f>
              <c:numCache>
                <c:formatCode>General</c:formatCode>
                <c:ptCount val="1"/>
                <c:pt idx="0">
                  <c:v>0.99340552595999987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BE-DC42-B01C-8AC394471132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(&gt;2.5)'!$AL$28</c:f>
              <c:numCache>
                <c:formatCode>General</c:formatCode>
                <c:ptCount val="1"/>
                <c:pt idx="0">
                  <c:v>0.70799999999999996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BE-DC42-B01C-8AC394471132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BE-DC42-B01C-8AC394471132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(&gt;2.5)'!$AC$28</c:f>
              <c:numCache>
                <c:formatCode>General</c:formatCode>
                <c:ptCount val="1"/>
                <c:pt idx="0">
                  <c:v>0.23166539273089559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BE-DC42-B01C-8AC394471132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(&gt;2.5)'!$V$28</c:f>
              <c:numCache>
                <c:formatCode>General</c:formatCode>
                <c:ptCount val="1"/>
                <c:pt idx="0">
                  <c:v>0.18520810640000002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BE-DC42-B01C-8AC394471132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F-2D4F-8303-8FAC6F45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7-354C-B00B-5AE6EB6227E4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(&gt;2.5)'!$N$29</c:f>
              <c:numCache>
                <c:formatCode>General</c:formatCode>
                <c:ptCount val="1"/>
                <c:pt idx="0">
                  <c:v>0.17519999999999999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7-354C-B00B-5AE6EB6227E4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7-354C-B00B-5AE6EB6227E4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47-354C-B00B-5AE6EB6227E4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47-354C-B00B-5AE6EB6227E4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47-354C-B00B-5AE6EB6227E4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(&gt;2.5)'!$AJ$29</c:f>
              <c:numCache>
                <c:formatCode>General</c:formatCode>
                <c:ptCount val="1"/>
                <c:pt idx="0">
                  <c:v>0.90759882847999995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47-354C-B00B-5AE6EB6227E4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(&gt;2.5)'!$AL$29</c:f>
              <c:numCache>
                <c:formatCode>General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47-354C-B00B-5AE6EB6227E4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47-354C-B00B-5AE6EB6227E4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(&gt;2.5)'!$AC$29</c:f>
              <c:numCache>
                <c:formatCode>General</c:formatCode>
                <c:ptCount val="1"/>
                <c:pt idx="0">
                  <c:v>9.7940415078398402E-2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47-354C-B00B-5AE6EB6227E4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(&gt;2.5)'!$V$29</c:f>
              <c:numCache>
                <c:formatCode>General</c:formatCode>
                <c:ptCount val="1"/>
                <c:pt idx="0">
                  <c:v>0.83687383800000004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47-354C-B00B-5AE6EB6227E4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5-0F40-B44E-3C402915D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C-704D-873F-4A983E1F5622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(&gt;2.5)'!$N$30</c:f>
              <c:numCache>
                <c:formatCode>General</c:formatCode>
                <c:ptCount val="1"/>
                <c:pt idx="0">
                  <c:v>0.39279999999999998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C-704D-873F-4A983E1F5622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9C-704D-873F-4A983E1F5622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(&gt;2.5)'!$S$30</c:f>
              <c:numCache>
                <c:formatCode>General</c:formatCode>
                <c:ptCount val="1"/>
                <c:pt idx="0">
                  <c:v>0.74580409670973291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9C-704D-873F-4A983E1F5622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9C-704D-873F-4A983E1F5622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(&gt;2.5)'!$AH$30</c:f>
              <c:numCache>
                <c:formatCode>General</c:formatCode>
                <c:ptCount val="1"/>
                <c:pt idx="0">
                  <c:v>0.93599999999999994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9C-704D-873F-4A983E1F5622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(&gt;2.5)'!$AJ$30</c:f>
              <c:numCache>
                <c:formatCode>General</c:formatCode>
                <c:ptCount val="1"/>
                <c:pt idx="0">
                  <c:v>0.76476490612000003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9C-704D-873F-4A983E1F5622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(&gt;2.5)'!$AL$30</c:f>
              <c:numCache>
                <c:formatCode>General</c:formatCode>
                <c:ptCount val="1"/>
                <c:pt idx="0">
                  <c:v>0.74919999999999998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9C-704D-873F-4A983E1F5622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9C-704D-873F-4A983E1F5622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(&gt;2.5)'!$AC$30</c:f>
              <c:numCache>
                <c:formatCode>General</c:formatCode>
                <c:ptCount val="1"/>
                <c:pt idx="0">
                  <c:v>0.14407339534894198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9C-704D-873F-4A983E1F5622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(&gt;2.5)'!$V$30</c:f>
              <c:numCache>
                <c:formatCode>General</c:formatCode>
                <c:ptCount val="1"/>
                <c:pt idx="0">
                  <c:v>0.62382100119999995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9C-704D-873F-4A983E1F5622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9-2644-B931-1B12531A1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(&gt;2.5)'!$K$6</c:f>
              <c:numCache>
                <c:formatCode>General</c:formatCode>
                <c:ptCount val="1"/>
                <c:pt idx="0">
                  <c:v>0.35599999999999998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3-7749-9A37-D20298A97B72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(&gt;2.5)'!$N$6</c:f>
              <c:numCache>
                <c:formatCode>General</c:formatCode>
                <c:ptCount val="1"/>
                <c:pt idx="0">
                  <c:v>0.10680000000000001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3-7749-9A37-D20298A97B72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(&gt;2.5)'!$Q$6</c:f>
              <c:numCache>
                <c:formatCode>General</c:formatCode>
                <c:ptCount val="1"/>
                <c:pt idx="0">
                  <c:v>0.39160178881360197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3-7749-9A37-D20298A97B72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(&gt;2.5)'!$S$6</c:f>
              <c:numCache>
                <c:formatCode>General</c:formatCode>
                <c:ptCount val="1"/>
                <c:pt idx="0">
                  <c:v>0.41112256687249432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3-7749-9A37-D20298A97B72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(&gt;2.5)'!$AF$6</c:f>
              <c:numCache>
                <c:formatCode>General</c:formatCode>
                <c:ptCount val="1"/>
                <c:pt idx="0">
                  <c:v>0.70967579240000001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3-7749-9A37-D20298A97B72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(&gt;2.5)'!$AH$6</c:f>
              <c:numCache>
                <c:formatCode>General</c:formatCode>
                <c:ptCount val="1"/>
                <c:pt idx="0">
                  <c:v>0.9880000000000001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3-7749-9A37-D20298A97B72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(&gt;2.5)'!$AJ$6</c:f>
              <c:numCache>
                <c:formatCode>General</c:formatCode>
                <c:ptCount val="1"/>
                <c:pt idx="0">
                  <c:v>0.72865211056000001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3-7749-9A37-D20298A97B72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(&gt;2.5)'!$AL$6</c:f>
              <c:numCache>
                <c:formatCode>General</c:formatCode>
                <c:ptCount val="1"/>
                <c:pt idx="0">
                  <c:v>0.74519999999999997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3-7749-9A37-D20298A97B72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3-7749-9A37-D20298A97B72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(&gt;2.5)'!$AC$6</c:f>
              <c:numCache>
                <c:formatCode>General</c:formatCode>
                <c:ptCount val="1"/>
                <c:pt idx="0">
                  <c:v>0.10650789678108799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3-7749-9A37-D20298A97B72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(&gt;2.5)'!$V$6</c:f>
              <c:numCache>
                <c:formatCode>General</c:formatCode>
                <c:ptCount val="1"/>
                <c:pt idx="0">
                  <c:v>0.25157066119999999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A3-7749-9A37-D20298A97B72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(&gt;2.5)'!$Y$6</c:f>
              <c:numCache>
                <c:formatCode>General</c:formatCode>
                <c:ptCount val="1"/>
                <c:pt idx="0">
                  <c:v>0.34758417159999999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1-6245-9C50-3D16B6AED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6-5949-BDF1-C92F17BFED15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(&gt;2.5)'!$N$31</c:f>
              <c:numCache>
                <c:formatCode>General</c:formatCode>
                <c:ptCount val="1"/>
                <c:pt idx="0">
                  <c:v>0.44960000000000006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6-5949-BDF1-C92F17BFED15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(&gt;2.5)'!$Q$31</c:f>
              <c:numCache>
                <c:formatCode>General</c:formatCode>
                <c:ptCount val="1"/>
                <c:pt idx="0">
                  <c:v>0.60949094147299199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6-5949-BDF1-C92F17BFED15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(&gt;2.5)'!$S$31</c:f>
              <c:numCache>
                <c:formatCode>General</c:formatCode>
                <c:ptCount val="1"/>
                <c:pt idx="0">
                  <c:v>0.86060787980416453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6-5949-BDF1-C92F17BFED15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E6-5949-BDF1-C92F17BFED15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(&gt;2.5)'!$AH$31</c:f>
              <c:numCache>
                <c:formatCode>General</c:formatCode>
                <c:ptCount val="1"/>
                <c:pt idx="0">
                  <c:v>0.99600000000000011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E6-5949-BDF1-C92F17BFED15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(&gt;2.5)'!$AJ$31</c:f>
              <c:numCache>
                <c:formatCode>General</c:formatCode>
                <c:ptCount val="1"/>
                <c:pt idx="0">
                  <c:v>0.26261692904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E6-5949-BDF1-C92F17BFED15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(&gt;2.5)'!$AL$31</c:f>
              <c:numCache>
                <c:formatCode>General</c:formatCode>
                <c:ptCount val="1"/>
                <c:pt idx="0">
                  <c:v>0.73799999999999999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E6-5949-BDF1-C92F17BFED15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E6-5949-BDF1-C92F17BFED15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(&gt;2.5)'!$AC$31</c:f>
              <c:numCache>
                <c:formatCode>General</c:formatCode>
                <c:ptCount val="1"/>
                <c:pt idx="0">
                  <c:v>0.24596785323600204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E6-5949-BDF1-C92F17BFED15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(&gt;2.5)'!$V$31</c:f>
              <c:numCache>
                <c:formatCode>General</c:formatCode>
                <c:ptCount val="1"/>
                <c:pt idx="0">
                  <c:v>0.1661728204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E6-5949-BDF1-C92F17BFED15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5-0F41-B315-72F571348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7-EA4F-9D8B-D556C6293242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7-EA4F-9D8B-D556C6293242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(&gt;2.5)'!$Q$32</c:f>
              <c:numCache>
                <c:formatCode>General</c:formatCode>
                <c:ptCount val="1"/>
                <c:pt idx="0">
                  <c:v>0.30381184555232837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7-EA4F-9D8B-D556C6293242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(&gt;2.5)'!$S$32</c:f>
              <c:numCache>
                <c:formatCode>General</c:formatCode>
                <c:ptCount val="1"/>
                <c:pt idx="0">
                  <c:v>0.51913953961420589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7-EA4F-9D8B-D556C6293242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7-EA4F-9D8B-D556C6293242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(&gt;2.5)'!$AH$32</c:f>
              <c:numCache>
                <c:formatCode>General</c:formatCode>
                <c:ptCount val="1"/>
                <c:pt idx="0">
                  <c:v>0.99600000000000011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E7-EA4F-9D8B-D556C6293242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(&gt;2.5)'!$AJ$32</c:f>
              <c:numCache>
                <c:formatCode>General</c:formatCode>
                <c:ptCount val="1"/>
                <c:pt idx="0">
                  <c:v>0.91326399964000005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E7-EA4F-9D8B-D556C6293242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(&gt;2.5)'!$AL$32</c:f>
              <c:numCache>
                <c:formatCode>General</c:formatCode>
                <c:ptCount val="1"/>
                <c:pt idx="0">
                  <c:v>0.76319999999999999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E7-EA4F-9D8B-D556C6293242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E7-EA4F-9D8B-D556C6293242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(&gt;2.5)'!$AC$32</c:f>
              <c:numCache>
                <c:formatCode>General</c:formatCode>
                <c:ptCount val="1"/>
                <c:pt idx="0">
                  <c:v>5.7230512805186796E-2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E7-EA4F-9D8B-D556C6293242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C4-0B43-9CA7-5410E960A36F}"/>
              </c:ext>
            </c:extLst>
          </c:dPt>
          <c:val>
            <c:numRef>
              <c:f>'Raw (&gt;2.5)'!$V$32</c:f>
              <c:numCache>
                <c:formatCode>General</c:formatCode>
                <c:ptCount val="1"/>
                <c:pt idx="0">
                  <c:v>0.81275563880000001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E7-EA4F-9D8B-D556C6293242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(&gt;2.5)'!$Y$32</c:f>
              <c:numCache>
                <c:formatCode>General</c:formatCode>
                <c:ptCount val="1"/>
                <c:pt idx="0">
                  <c:v>0.73461533719999994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4-5A4C-866A-47215B4DA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F-6B4A-9274-4AD2B10F49F0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F-6B4A-9274-4AD2B10F49F0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(&gt;2.5)'!$Q$34</c:f>
              <c:numCache>
                <c:formatCode>General</c:formatCode>
                <c:ptCount val="1"/>
                <c:pt idx="0">
                  <c:v>0.61701793556817597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F-6B4A-9274-4AD2B10F49F0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(&gt;2.5)'!$S$34</c:f>
              <c:numCache>
                <c:formatCode>General</c:formatCode>
                <c:ptCount val="1"/>
                <c:pt idx="0">
                  <c:v>0.36073049907128091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AF-6B4A-9274-4AD2B10F49F0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AF-6B4A-9274-4AD2B10F49F0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(&gt;2.5)'!$AH$34</c:f>
              <c:numCache>
                <c:formatCode>General</c:formatCode>
                <c:ptCount val="1"/>
                <c:pt idx="0">
                  <c:v>0.22400000000000003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AF-6B4A-9274-4AD2B10F49F0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(&gt;2.5)'!$AJ$34</c:f>
              <c:numCache>
                <c:formatCode>General</c:formatCode>
                <c:ptCount val="1"/>
                <c:pt idx="0">
                  <c:v>0.20267875919999997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AF-6B4A-9274-4AD2B10F49F0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(&gt;2.5)'!$AL$34</c:f>
              <c:numCache>
                <c:formatCode>General</c:formatCode>
                <c:ptCount val="1"/>
                <c:pt idx="0">
                  <c:v>0.71960000000000002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AF-6B4A-9274-4AD2B10F49F0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AF-6B4A-9274-4AD2B10F49F0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(&gt;2.5)'!$AC$34</c:f>
              <c:numCache>
                <c:formatCode>General</c:formatCode>
                <c:ptCount val="1"/>
                <c:pt idx="0">
                  <c:v>0.1262074114543896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AF-6B4A-9274-4AD2B10F49F0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AF-6B4A-9274-4AD2B10F49F0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(&gt;2.5)'!$Y$34</c:f>
              <c:numCache>
                <c:formatCode>General</c:formatCode>
                <c:ptCount val="1"/>
                <c:pt idx="0">
                  <c:v>0.26005187600000002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F-6145-824E-A6BC3F0CA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4-3A41-B467-1B69E49F51EF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4-3A41-B467-1B69E49F51EF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(&gt;2.5)'!$Q$35</c:f>
              <c:numCache>
                <c:formatCode>General</c:formatCode>
                <c:ptCount val="1"/>
                <c:pt idx="0">
                  <c:v>0.17279112709438199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4-3A41-B467-1B69E49F51EF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(&gt;2.5)'!$S$35</c:f>
              <c:numCache>
                <c:formatCode>General</c:formatCode>
                <c:ptCount val="1"/>
                <c:pt idx="0">
                  <c:v>0.31590413245785631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24-3A41-B467-1B69E49F51EF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24-3A41-B467-1B69E49F51EF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(&gt;2.5)'!$AH$35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24-3A41-B467-1B69E49F51EF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(&gt;2.5)'!$AJ$35</c:f>
              <c:numCache>
                <c:formatCode>General</c:formatCode>
                <c:ptCount val="1"/>
                <c:pt idx="0">
                  <c:v>0.99640465908000009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24-3A41-B467-1B69E49F51EF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(&gt;2.5)'!$AL$35</c:f>
              <c:numCache>
                <c:formatCode>General</c:formatCode>
                <c:ptCount val="1"/>
                <c:pt idx="0">
                  <c:v>0.71479999999999999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24-3A41-B467-1B69E49F51EF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24-3A41-B467-1B69E49F51EF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(&gt;2.5)'!$AC$35</c:f>
              <c:numCache>
                <c:formatCode>General</c:formatCode>
                <c:ptCount val="1"/>
                <c:pt idx="0">
                  <c:v>0.1031093256272804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24-3A41-B467-1B69E49F51EF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24-3A41-B467-1B69E49F51EF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(&gt;2.5)'!$Y$35</c:f>
              <c:numCache>
                <c:formatCode>General</c:formatCode>
                <c:ptCount val="1"/>
                <c:pt idx="0">
                  <c:v>0.2582022316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3-7941-9605-90F97B90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2-2646-9CD6-0C7ED662D210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(&gt;2.5)'!$N$36</c:f>
              <c:numCache>
                <c:formatCode>General</c:formatCode>
                <c:ptCount val="1"/>
                <c:pt idx="0">
                  <c:v>0.496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2-2646-9CD6-0C7ED662D210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32-2646-9CD6-0C7ED662D210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(&gt;2.5)'!$S$36</c:f>
              <c:numCache>
                <c:formatCode>General</c:formatCode>
                <c:ptCount val="1"/>
                <c:pt idx="0">
                  <c:v>0.86695707835347258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32-2646-9CD6-0C7ED662D210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32-2646-9CD6-0C7ED662D210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32-2646-9CD6-0C7ED662D210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(&gt;2.5)'!$AJ$36</c:f>
              <c:numCache>
                <c:formatCode>General</c:formatCode>
                <c:ptCount val="1"/>
                <c:pt idx="0">
                  <c:v>0.99703894912000002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32-2646-9CD6-0C7ED662D210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(&gt;2.5)'!$AL$36</c:f>
              <c:numCache>
                <c:formatCode>General</c:formatCode>
                <c:ptCount val="1"/>
                <c:pt idx="0">
                  <c:v>0.73040000000000005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32-2646-9CD6-0C7ED662D210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32-2646-9CD6-0C7ED662D210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(&gt;2.5)'!$AC$36</c:f>
              <c:numCache>
                <c:formatCode>General</c:formatCode>
                <c:ptCount val="1"/>
                <c:pt idx="0">
                  <c:v>4.2434871397219597E-2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32-2646-9CD6-0C7ED662D210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(&gt;2.5)'!$V$36</c:f>
              <c:numCache>
                <c:formatCode>General</c:formatCode>
                <c:ptCount val="1"/>
                <c:pt idx="0">
                  <c:v>0.30532333079999996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32-2646-9CD6-0C7ED662D210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2-FF47-8AA5-299EC8A82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(&gt;25)'!$K$5</c:f>
              <c:numCache>
                <c:formatCode>General</c:formatCode>
                <c:ptCount val="1"/>
                <c:pt idx="0">
                  <c:v>6.3600000000000002E-3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E-8245-84E0-FD2638CB5343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(&gt;25)'!$N$5</c:f>
              <c:numCache>
                <c:formatCode>General</c:formatCode>
                <c:ptCount val="1"/>
                <c:pt idx="0">
                  <c:v>1.736E-2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E-8245-84E0-FD2638CB5343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(&gt;25)'!$Q$5</c:f>
              <c:numCache>
                <c:formatCode>General</c:formatCode>
                <c:ptCount val="1"/>
                <c:pt idx="0">
                  <c:v>1.4451806715230079E-2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E-8245-84E0-FD2638CB5343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(&gt;25)'!$S$5</c:f>
              <c:numCache>
                <c:formatCode>General</c:formatCode>
                <c:ptCount val="1"/>
                <c:pt idx="0">
                  <c:v>5.1667444542684404E-2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AE-8245-84E0-FD2638CB5343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(&gt;25)'!$AF$5</c:f>
              <c:numCache>
                <c:formatCode>General</c:formatCode>
                <c:ptCount val="1"/>
                <c:pt idx="0">
                  <c:v>6.1526185599999998E-2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AE-8245-84E0-FD2638CB5343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(&gt;25)'!$AH$5</c:f>
              <c:numCache>
                <c:formatCode>General</c:formatCode>
                <c:ptCount val="1"/>
                <c:pt idx="0">
                  <c:v>9.9600000000000008E-2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AE-8245-84E0-FD2638CB5343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(&gt;25)'!$AJ$5</c:f>
              <c:numCache>
                <c:formatCode>General</c:formatCode>
                <c:ptCount val="1"/>
                <c:pt idx="0">
                  <c:v>6.5254221944000004E-2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AE-8245-84E0-FD2638CB5343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(&gt;25)'!$AL$5</c:f>
              <c:numCache>
                <c:formatCode>General</c:formatCode>
                <c:ptCount val="1"/>
                <c:pt idx="0">
                  <c:v>7.6120000000000007E-2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AE-8245-84E0-FD2638CB5343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AE-8245-84E0-FD2638CB5343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(&gt;25)'!$AC$5</c:f>
              <c:numCache>
                <c:formatCode>General</c:formatCode>
                <c:ptCount val="1"/>
                <c:pt idx="0">
                  <c:v>3.0573541772433038E-3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AE-8245-84E0-FD2638CB5343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(&gt;25)'!$V$5</c:f>
              <c:numCache>
                <c:formatCode>General</c:formatCode>
                <c:ptCount val="1"/>
                <c:pt idx="0">
                  <c:v>2.842235052E-2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AE-8245-84E0-FD2638CB5343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(&gt;25)'!$Y$5</c:f>
              <c:numCache>
                <c:formatCode>General</c:formatCode>
                <c:ptCount val="1"/>
                <c:pt idx="0">
                  <c:v>9.8210967999999999E-3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AE-8245-84E0-FD2638CB5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(&gt;25)'!$K$11</c:f>
              <c:numCache>
                <c:formatCode>General</c:formatCode>
                <c:ptCount val="1"/>
                <c:pt idx="0">
                  <c:v>2.8879999999999999E-2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A-BB4D-8136-F6FDF82059A3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(&gt;25)'!$N$11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A-BB4D-8136-F6FDF82059A3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(&gt;25)'!$Q$11</c:f>
              <c:numCache>
                <c:formatCode>General</c:formatCode>
                <c:ptCount val="1"/>
                <c:pt idx="0">
                  <c:v>8.8423263110405201E-2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CA-BB4D-8136-F6FDF82059A3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(&gt;25)'!$S$11</c:f>
              <c:numCache>
                <c:formatCode>General</c:formatCode>
                <c:ptCount val="1"/>
                <c:pt idx="0">
                  <c:v>6.2706603916643996E-2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CA-BB4D-8136-F6FDF82059A3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(&gt;25)'!$AF$11</c:f>
              <c:numCache>
                <c:formatCode>General</c:formatCode>
                <c:ptCount val="1"/>
                <c:pt idx="0">
                  <c:v>0.19101170948000001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CA-BB4D-8136-F6FDF82059A3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(&gt;25)'!$AH$11</c:f>
              <c:numCache>
                <c:formatCode>General</c:formatCode>
                <c:ptCount val="1"/>
                <c:pt idx="0">
                  <c:v>8.4399999999999989E-2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CA-BB4D-8136-F6FDF82059A3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(&gt;25)'!$AJ$11</c:f>
              <c:numCache>
                <c:formatCode>General</c:formatCode>
                <c:ptCount val="1"/>
                <c:pt idx="0">
                  <c:v>8.0446214648000003E-2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CA-BB4D-8136-F6FDF82059A3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(&gt;25)'!$AL$11</c:f>
              <c:numCache>
                <c:formatCode>General</c:formatCode>
                <c:ptCount val="1"/>
                <c:pt idx="0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CA-BB4D-8136-F6FDF82059A3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CA-BB4D-8136-F6FDF82059A3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(&gt;25)'!$AC$11</c:f>
              <c:numCache>
                <c:formatCode>General</c:formatCode>
                <c:ptCount val="1"/>
                <c:pt idx="0">
                  <c:v>9.0727766267534402E-3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CA-BB4D-8136-F6FDF82059A3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(&gt;25)'!$V$11</c:f>
              <c:numCache>
                <c:formatCode>General</c:formatCode>
                <c:ptCount val="1"/>
                <c:pt idx="0">
                  <c:v>8.8056210440000005E-2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CA-BB4D-8136-F6FDF82059A3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(&gt;25)'!$Y$11</c:f>
              <c:numCache>
                <c:formatCode>General</c:formatCode>
                <c:ptCount val="1"/>
                <c:pt idx="0">
                  <c:v>9.0544065600000001E-2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CA-BB4D-8136-F6FDF8205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(&gt;25)'!$K$6</c:f>
              <c:numCache>
                <c:formatCode>General</c:formatCode>
                <c:ptCount val="1"/>
                <c:pt idx="0">
                  <c:v>3.56E-2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C64C-BCF3-ABCC6BF22E79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(&gt;25)'!$N$6</c:f>
              <c:numCache>
                <c:formatCode>General</c:formatCode>
                <c:ptCount val="1"/>
                <c:pt idx="0">
                  <c:v>1.068E-2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C64C-BCF3-ABCC6BF22E79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(&gt;25)'!$Q$6</c:f>
              <c:numCache>
                <c:formatCode>General</c:formatCode>
                <c:ptCount val="1"/>
                <c:pt idx="0">
                  <c:v>3.9160178881360197E-2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4E-C64C-BCF3-ABCC6BF22E79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(&gt;25)'!$S$6</c:f>
              <c:numCache>
                <c:formatCode>General</c:formatCode>
                <c:ptCount val="1"/>
                <c:pt idx="0">
                  <c:v>4.1112256687249597E-2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4E-C64C-BCF3-ABCC6BF22E79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(&gt;25)'!$AF$6</c:f>
              <c:numCache>
                <c:formatCode>General</c:formatCode>
                <c:ptCount val="1"/>
                <c:pt idx="0">
                  <c:v>7.0967579240000009E-2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4E-C64C-BCF3-ABCC6BF22E79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(&gt;25)'!$AH$6</c:f>
              <c:numCache>
                <c:formatCode>General</c:formatCode>
                <c:ptCount val="1"/>
                <c:pt idx="0">
                  <c:v>9.8800000000000013E-2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4E-C64C-BCF3-ABCC6BF22E79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(&gt;25)'!$AJ$6</c:f>
              <c:numCache>
                <c:formatCode>General</c:formatCode>
                <c:ptCount val="1"/>
                <c:pt idx="0">
                  <c:v>7.2865211056000009E-2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4E-C64C-BCF3-ABCC6BF22E79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(&gt;25)'!$AL$6</c:f>
              <c:numCache>
                <c:formatCode>General</c:formatCode>
                <c:ptCount val="1"/>
                <c:pt idx="0">
                  <c:v>7.4520000000000003E-2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4E-C64C-BCF3-ABCC6BF22E79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4E-C64C-BCF3-ABCC6BF22E79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(&gt;25)'!$AC$6</c:f>
              <c:numCache>
                <c:formatCode>General</c:formatCode>
                <c:ptCount val="1"/>
                <c:pt idx="0">
                  <c:v>1.0650789678108799E-2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4E-C64C-BCF3-ABCC6BF22E79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(&gt;25)'!$V$6</c:f>
              <c:numCache>
                <c:formatCode>General</c:formatCode>
                <c:ptCount val="1"/>
                <c:pt idx="0">
                  <c:v>2.5157066119999998E-2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4E-C64C-BCF3-ABCC6BF22E79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(&gt;25)'!$Y$6</c:f>
              <c:numCache>
                <c:formatCode>General</c:formatCode>
                <c:ptCount val="1"/>
                <c:pt idx="0">
                  <c:v>3.4758417159999999E-2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4E-C64C-BCF3-ABCC6BF22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(&gt;25)'!$K$7</c:f>
              <c:numCache>
                <c:formatCode>General</c:formatCode>
                <c:ptCount val="1"/>
                <c:pt idx="0">
                  <c:v>7.6E-3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7-284C-8865-84DDAEBD9B81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(&gt;25)'!$N$7</c:f>
              <c:numCache>
                <c:formatCode>General</c:formatCode>
                <c:ptCount val="1"/>
                <c:pt idx="0">
                  <c:v>1.208E-2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7-284C-8865-84DDAEBD9B81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(&gt;25)'!$Q$7</c:f>
              <c:numCache>
                <c:formatCode>General</c:formatCode>
                <c:ptCount val="1"/>
                <c:pt idx="0">
                  <c:v>6.7960949185254006E-3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7-284C-8865-84DDAEBD9B81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(&gt;25)'!$S$7</c:f>
              <c:numCache>
                <c:formatCode>General</c:formatCode>
                <c:ptCount val="1"/>
                <c:pt idx="0">
                  <c:v>4.8549078189575601E-2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57-284C-8865-84DDAEBD9B81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(&gt;25)'!$AF$7</c:f>
              <c:numCache>
                <c:formatCode>General</c:formatCode>
                <c:ptCount val="1"/>
                <c:pt idx="0">
                  <c:v>4.3960233559999999E-2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57-284C-8865-84DDAEBD9B81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(&gt;25)'!$AH$7</c:f>
              <c:numCache>
                <c:formatCode>General</c:formatCode>
                <c:ptCount val="1"/>
                <c:pt idx="0">
                  <c:v>9.5600000000000004E-2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57-284C-8865-84DDAEBD9B81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(&gt;25)'!$AJ$7</c:f>
              <c:numCache>
                <c:formatCode>General</c:formatCode>
                <c:ptCount val="1"/>
                <c:pt idx="0">
                  <c:v>4.1766730916E-2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57-284C-8865-84DDAEBD9B81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(&gt;25)'!$AL$7</c:f>
              <c:numCache>
                <c:formatCode>General</c:formatCode>
                <c:ptCount val="1"/>
                <c:pt idx="0">
                  <c:v>7.3680000000000009E-2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57-284C-8865-84DDAEBD9B81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57-284C-8865-84DDAEBD9B81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(&gt;25)'!$AC$7</c:f>
              <c:numCache>
                <c:formatCode>General</c:formatCode>
                <c:ptCount val="1"/>
                <c:pt idx="0">
                  <c:v>4.7257429812586002E-3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57-284C-8865-84DDAEBD9B81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(&gt;25)'!$V$7</c:f>
              <c:numCache>
                <c:formatCode>General</c:formatCode>
                <c:ptCount val="1"/>
                <c:pt idx="0">
                  <c:v>2.4230366959999999E-2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57-284C-8865-84DDAEBD9B81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(&gt;25)'!$Y$7</c:f>
              <c:numCache>
                <c:formatCode>General</c:formatCode>
                <c:ptCount val="1"/>
                <c:pt idx="0">
                  <c:v>3.9605909559999999E-2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57-284C-8865-84DDAEBD9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(&gt;25)'!$K$8</c:f>
              <c:numCache>
                <c:formatCode>General</c:formatCode>
                <c:ptCount val="1"/>
                <c:pt idx="0">
                  <c:v>3.7599999999999999E-3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7-DC49-BEFB-9D10E086F785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(&gt;25)'!$N$8</c:f>
              <c:numCache>
                <c:formatCode>General</c:formatCode>
                <c:ptCount val="1"/>
                <c:pt idx="0">
                  <c:v>9.3600000000000003E-3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7-DC49-BEFB-9D10E086F785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(&gt;25)'!$Q$8</c:f>
              <c:numCache>
                <c:formatCode>General</c:formatCode>
                <c:ptCount val="1"/>
                <c:pt idx="0">
                  <c:v>1.707242947852548E-2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7-DC49-BEFB-9D10E086F785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(&gt;25)'!$S$8</c:f>
              <c:numCache>
                <c:formatCode>General</c:formatCode>
                <c:ptCount val="1"/>
                <c:pt idx="0">
                  <c:v>5.4399392469017205E-2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17-DC49-BEFB-9D10E086F785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(&gt;25)'!$AF$8</c:f>
              <c:numCache>
                <c:formatCode>General</c:formatCode>
                <c:ptCount val="1"/>
                <c:pt idx="0">
                  <c:v>6.1102642319999997E-2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17-DC49-BEFB-9D10E086F785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(&gt;25)'!$AH$8</c:f>
              <c:numCache>
                <c:formatCode>General</c:formatCode>
                <c:ptCount val="1"/>
                <c:pt idx="0">
                  <c:v>2.4799999999999999E-2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17-DC49-BEFB-9D10E086F785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(&gt;25)'!$AJ$8</c:f>
              <c:numCache>
                <c:formatCode>General</c:formatCode>
                <c:ptCount val="1"/>
                <c:pt idx="0">
                  <c:v>7.4749131640000008E-2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17-DC49-BEFB-9D10E086F785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(&gt;25)'!$AL$8</c:f>
              <c:numCache>
                <c:formatCode>General</c:formatCode>
                <c:ptCount val="1"/>
                <c:pt idx="0">
                  <c:v>7.288E-2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17-DC49-BEFB-9D10E086F785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17-DC49-BEFB-9D10E086F785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(&gt;25)'!$AC$8</c:f>
              <c:numCache>
                <c:formatCode>General</c:formatCode>
                <c:ptCount val="1"/>
                <c:pt idx="0">
                  <c:v>1.787077120864948E-3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17-DC49-BEFB-9D10E086F785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(&gt;25)'!$V$8</c:f>
              <c:numCache>
                <c:formatCode>General</c:formatCode>
                <c:ptCount val="1"/>
                <c:pt idx="0">
                  <c:v>2.857327304E-2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17-DC49-BEFB-9D10E086F785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(&gt;25)'!$Y$8</c:f>
              <c:numCache>
                <c:formatCode>General</c:formatCode>
                <c:ptCount val="1"/>
                <c:pt idx="0">
                  <c:v>1.6001474040000001E-2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B17-DC49-BEFB-9D10E086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(&gt;2.5)'!$K$7</c:f>
              <c:numCache>
                <c:formatCode>General</c:formatCode>
                <c:ptCount val="1"/>
                <c:pt idx="0">
                  <c:v>7.5999999999999998E-2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D-1D46-906A-6598676336D8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(&gt;2.5)'!$N$7</c:f>
              <c:numCache>
                <c:formatCode>General</c:formatCode>
                <c:ptCount val="1"/>
                <c:pt idx="0">
                  <c:v>0.12079999999999999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D-1D46-906A-6598676336D8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(&gt;2.5)'!$Q$7</c:f>
              <c:numCache>
                <c:formatCode>General</c:formatCode>
                <c:ptCount val="1"/>
                <c:pt idx="0">
                  <c:v>6.7960949185253999E-2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D-1D46-906A-6598676336D8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(&gt;2.5)'!$S$7</c:f>
              <c:numCache>
                <c:formatCode>General</c:formatCode>
                <c:ptCount val="1"/>
                <c:pt idx="0">
                  <c:v>0.48549078189575406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1D-1D46-906A-6598676336D8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(&gt;2.5)'!$AF$7</c:f>
              <c:numCache>
                <c:formatCode>General</c:formatCode>
                <c:ptCount val="1"/>
                <c:pt idx="0">
                  <c:v>0.43960233559999995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1D-1D46-906A-6598676336D8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(&gt;2.5)'!$AH$7</c:f>
              <c:numCache>
                <c:formatCode>General</c:formatCode>
                <c:ptCount val="1"/>
                <c:pt idx="0">
                  <c:v>0.95600000000000007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1D-1D46-906A-6598676336D8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(&gt;2.5)'!$AJ$7</c:f>
              <c:numCache>
                <c:formatCode>General</c:formatCode>
                <c:ptCount val="1"/>
                <c:pt idx="0">
                  <c:v>0.41766730915999994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1D-1D46-906A-6598676336D8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(&gt;2.5)'!$AL$7</c:f>
              <c:numCache>
                <c:formatCode>General</c:formatCode>
                <c:ptCount val="1"/>
                <c:pt idx="0">
                  <c:v>0.73680000000000001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1D-1D46-906A-6598676336D8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1D-1D46-906A-6598676336D8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(&gt;2.5)'!$AC$7</c:f>
              <c:numCache>
                <c:formatCode>General</c:formatCode>
                <c:ptCount val="1"/>
                <c:pt idx="0">
                  <c:v>4.7257429812586002E-2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1D-1D46-906A-6598676336D8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(&gt;2.5)'!$V$7</c:f>
              <c:numCache>
                <c:formatCode>General</c:formatCode>
                <c:ptCount val="1"/>
                <c:pt idx="0">
                  <c:v>0.24230366959999999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1D-1D46-906A-6598676336D8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(&gt;2.5)'!$Y$7</c:f>
              <c:numCache>
                <c:formatCode>General</c:formatCode>
                <c:ptCount val="1"/>
                <c:pt idx="0">
                  <c:v>0.39605909559999997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3-FA46-9C32-783345F4A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(&gt;2.5)'!$K$9</c:f>
              <c:numCache>
                <c:formatCode>General</c:formatCode>
                <c:ptCount val="1"/>
                <c:pt idx="0">
                  <c:v>0.1216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F-9C47-82C4-D266812505DB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(&gt;2.5)'!$N$9</c:f>
              <c:numCache>
                <c:formatCode>General</c:formatCode>
                <c:ptCount val="1"/>
                <c:pt idx="0">
                  <c:v>0.22839999999999999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F-9C47-82C4-D266812505DB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(&gt;2.5)'!$Q$9</c:f>
              <c:numCache>
                <c:formatCode>General</c:formatCode>
                <c:ptCount val="1"/>
                <c:pt idx="0">
                  <c:v>0.48592470676427196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F-9C47-82C4-D266812505DB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(&gt;2.5)'!$S$9</c:f>
              <c:numCache>
                <c:formatCode>General</c:formatCode>
                <c:ptCount val="1"/>
                <c:pt idx="0">
                  <c:v>0.50666762963470602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4F-9C47-82C4-D266812505DB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4F-9C47-82C4-D266812505DB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(&gt;2.5)'!$AH$9</c:f>
              <c:numCache>
                <c:formatCode>General</c:formatCode>
                <c:ptCount val="1"/>
                <c:pt idx="0">
                  <c:v>0.30399999999999999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4F-9C47-82C4-D266812505DB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(&gt;2.5)'!$AJ$9</c:f>
              <c:numCache>
                <c:formatCode>General</c:formatCode>
                <c:ptCount val="1"/>
                <c:pt idx="0">
                  <c:v>0.84685744307999999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4F-9C47-82C4-D266812505DB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(&gt;2.5)'!$AL$9</c:f>
              <c:numCache>
                <c:formatCode>General</c:formatCode>
                <c:ptCount val="1"/>
                <c:pt idx="0">
                  <c:v>0.71679999999999999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4F-9C47-82C4-D266812505DB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4F-9C47-82C4-D266812505DB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(&gt;2.5)'!$AC$9</c:f>
              <c:numCache>
                <c:formatCode>General</c:formatCode>
                <c:ptCount val="1"/>
                <c:pt idx="0">
                  <c:v>9.1916374237404799E-2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4F-9C47-82C4-D266812505DB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(&gt;2.5)'!$V$9</c:f>
              <c:numCache>
                <c:formatCode>General</c:formatCode>
                <c:ptCount val="1"/>
                <c:pt idx="0">
                  <c:v>0.87148515040000007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4F-9C47-82C4-D266812505DB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(&gt;2.5)'!$Y$9</c:f>
              <c:numCache>
                <c:formatCode>General</c:formatCode>
                <c:ptCount val="1"/>
                <c:pt idx="0">
                  <c:v>0.1109839024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4F-9C47-82C4-D26681250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(&gt;25)'!$K$10</c:f>
              <c:numCache>
                <c:formatCode>General</c:formatCode>
                <c:ptCount val="1"/>
                <c:pt idx="0">
                  <c:v>4.96E-3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0-5F44-9C44-4C30505BA656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(&gt;25)'!$N$10</c:f>
              <c:numCache>
                <c:formatCode>General</c:formatCode>
                <c:ptCount val="1"/>
                <c:pt idx="0">
                  <c:v>1.8959999999999998E-2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0-5F44-9C44-4C30505BA656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(&gt;25)'!$Q$10</c:f>
              <c:numCache>
                <c:formatCode>General</c:formatCode>
                <c:ptCount val="1"/>
                <c:pt idx="0">
                  <c:v>3.2682052938244478E-2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40-5F44-9C44-4C30505BA656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(&gt;25)'!$S$10</c:f>
              <c:numCache>
                <c:formatCode>General</c:formatCode>
                <c:ptCount val="1"/>
                <c:pt idx="0">
                  <c:v>5.76568111070992E-2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40-5F44-9C44-4C30505BA656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(&gt;25)'!$AF$10</c:f>
              <c:numCache>
                <c:formatCode>General</c:formatCode>
                <c:ptCount val="1"/>
                <c:pt idx="0">
                  <c:v>0.16445988843999998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40-5F44-9C44-4C30505BA656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(&gt;25)'!$AH$10</c:f>
              <c:numCache>
                <c:formatCode>General</c:formatCode>
                <c:ptCount val="1"/>
                <c:pt idx="0">
                  <c:v>9.0800000000000006E-2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40-5F44-9C44-4C30505BA656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(&gt;25)'!$AJ$10</c:f>
              <c:numCache>
                <c:formatCode>General</c:formatCode>
                <c:ptCount val="1"/>
                <c:pt idx="0">
                  <c:v>5.4131414672E-2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40-5F44-9C44-4C30505BA656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(&gt;25)'!$AL$10</c:f>
              <c:numCache>
                <c:formatCode>General</c:formatCode>
                <c:ptCount val="1"/>
                <c:pt idx="0">
                  <c:v>6.7839999999999998E-2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40-5F44-9C44-4C30505BA656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40-5F44-9C44-4C30505BA656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(&gt;25)'!$AC$10</c:f>
              <c:numCache>
                <c:formatCode>General</c:formatCode>
                <c:ptCount val="1"/>
                <c:pt idx="0">
                  <c:v>2.2192188850408399E-3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40-5F44-9C44-4C30505BA656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(&gt;25)'!$V$10</c:f>
              <c:numCache>
                <c:formatCode>General</c:formatCode>
                <c:ptCount val="1"/>
                <c:pt idx="0">
                  <c:v>7.3919665240000001E-2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40-5F44-9C44-4C30505BA656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(&gt;25)'!$Y$10</c:f>
              <c:numCache>
                <c:formatCode>General</c:formatCode>
                <c:ptCount val="1"/>
                <c:pt idx="0">
                  <c:v>8.7248906240000007E-2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40-5F44-9C44-4C30505BA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(&gt;25)'!$K$16</c:f>
              <c:numCache>
                <c:formatCode>General</c:formatCode>
                <c:ptCount val="1"/>
                <c:pt idx="0">
                  <c:v>2.4199999999999999E-2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D-8B40-8485-9FCF96A5ECC7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(&gt;25)'!$N$16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D-8B40-8485-9FCF96A5ECC7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(&gt;25)'!$Q$16</c:f>
              <c:numCache>
                <c:formatCode>General</c:formatCode>
                <c:ptCount val="1"/>
                <c:pt idx="0">
                  <c:v>6.9481423200370804E-2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D-8B40-8485-9FCF96A5ECC7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(&gt;25)'!$S$16</c:f>
              <c:numCache>
                <c:formatCode>General</c:formatCode>
                <c:ptCount val="1"/>
                <c:pt idx="0">
                  <c:v>2.0873427528560157E-2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D-8B40-8485-9FCF96A5ECC7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(&gt;25)'!$AF$16</c:f>
              <c:numCache>
                <c:formatCode>General</c:formatCode>
                <c:ptCount val="1"/>
                <c:pt idx="0">
                  <c:v>4.5715133400000003E-2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DD-8B40-8485-9FCF96A5ECC7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(&gt;25)'!$AH$16</c:f>
              <c:numCache>
                <c:formatCode>General</c:formatCode>
                <c:ptCount val="1"/>
                <c:pt idx="0">
                  <c:v>2.64E-2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DD-8B40-8485-9FCF96A5ECC7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(&gt;25)'!$AJ$16</c:f>
              <c:numCache>
                <c:formatCode>General</c:formatCode>
                <c:ptCount val="1"/>
                <c:pt idx="0">
                  <c:v>9.9737204667999999E-2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DD-8B40-8485-9FCF96A5ECC7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(&gt;25)'!$AL$16</c:f>
              <c:numCache>
                <c:formatCode>General</c:formatCode>
                <c:ptCount val="1"/>
                <c:pt idx="0">
                  <c:v>7.3680000000000009E-2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DD-8B40-8485-9FCF96A5ECC7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DD-8B40-8485-9FCF96A5ECC7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(&gt;25)'!$AC$16</c:f>
              <c:numCache>
                <c:formatCode>General</c:formatCode>
                <c:ptCount val="1"/>
                <c:pt idx="0">
                  <c:v>1.354523351785808E-2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DD-8B40-8485-9FCF96A5ECC7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(&gt;25)'!$V$16</c:f>
              <c:numCache>
                <c:formatCode>General</c:formatCode>
                <c:ptCount val="1"/>
                <c:pt idx="0">
                  <c:v>2.1920981280000001E-2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DD-8B40-8485-9FCF96A5ECC7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(&gt;25)'!$Y$16</c:f>
              <c:numCache>
                <c:formatCode>General</c:formatCode>
                <c:ptCount val="1"/>
                <c:pt idx="0">
                  <c:v>0.53624096919999997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DD-8B40-8485-9FCF96A5E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(&gt;25)'!$K$25</c:f>
              <c:numCache>
                <c:formatCode>General</c:formatCode>
                <c:ptCount val="1"/>
                <c:pt idx="0">
                  <c:v>1.468E-2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0-8B43-904E-D34D10C5CE59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(&gt;25)'!$N$25</c:f>
              <c:numCache>
                <c:formatCode>General</c:formatCode>
                <c:ptCount val="1"/>
                <c:pt idx="0">
                  <c:v>1.9640000000000001E-2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30-8B43-904E-D34D10C5CE59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(&gt;25)'!$Q$25</c:f>
              <c:numCache>
                <c:formatCode>General</c:formatCode>
                <c:ptCount val="1"/>
                <c:pt idx="0">
                  <c:v>0.17296444532318361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30-8B43-904E-D34D10C5CE59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(&gt;25)'!$S$25</c:f>
              <c:numCache>
                <c:formatCode>General</c:formatCode>
                <c:ptCount val="1"/>
                <c:pt idx="0">
                  <c:v>3.9158329439908199E-2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30-8B43-904E-D34D10C5CE59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(&gt;25)'!$AF$25</c:f>
              <c:numCache>
                <c:formatCode>General</c:formatCode>
                <c:ptCount val="1"/>
                <c:pt idx="0">
                  <c:v>6.5322077919999999E-2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30-8B43-904E-D34D10C5CE59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(&gt;25)'!$AH$25</c:f>
              <c:numCache>
                <c:formatCode>General</c:formatCode>
                <c:ptCount val="1"/>
                <c:pt idx="0">
                  <c:v>9.7200000000000009E-2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30-8B43-904E-D34D10C5CE59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(&gt;25)'!$AJ$25</c:f>
              <c:numCache>
                <c:formatCode>General</c:formatCode>
                <c:ptCount val="1"/>
                <c:pt idx="0">
                  <c:v>9.5435992792000005E-2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30-8B43-904E-D34D10C5CE59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(&gt;25)'!$AL$25</c:f>
              <c:numCache>
                <c:formatCode>General</c:formatCode>
                <c:ptCount val="1"/>
                <c:pt idx="0">
                  <c:v>6.8280000000000007E-2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30-8B43-904E-D34D10C5CE59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30-8B43-904E-D34D10C5CE59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(&gt;25)'!$AC$25</c:f>
              <c:numCache>
                <c:formatCode>General</c:formatCode>
                <c:ptCount val="1"/>
                <c:pt idx="0">
                  <c:v>7.79006630814644E-2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30-8B43-904E-D34D10C5CE59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(&gt;25)'!$V$25</c:f>
              <c:numCache>
                <c:formatCode>General</c:formatCode>
                <c:ptCount val="1"/>
                <c:pt idx="0">
                  <c:v>8.2881955919999986E-2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30-8B43-904E-D34D10C5CE59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(&gt;25)'!$Y$25</c:f>
              <c:numCache>
                <c:formatCode>General</c:formatCode>
                <c:ptCount val="1"/>
                <c:pt idx="0">
                  <c:v>3.5609017520000001E-2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30-8B43-904E-D34D10C5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(&gt;25)'!$K$3</c:f>
              <c:numCache>
                <c:formatCode>General</c:formatCode>
                <c:ptCount val="1"/>
                <c:pt idx="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4-A84F-81B4-75EE2220ADDF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(&gt;25)'!$N$3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4-A84F-81B4-75EE2220ADDF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(&gt;25)'!$Q$3</c:f>
              <c:numCache>
                <c:formatCode>General</c:formatCode>
                <c:ptCount val="1"/>
                <c:pt idx="0">
                  <c:v>9.4841609777265197E-3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4-A84F-81B4-75EE2220ADDF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(&gt;25)'!$S$3</c:f>
              <c:numCache>
                <c:formatCode>General</c:formatCode>
                <c:ptCount val="1"/>
                <c:pt idx="0">
                  <c:v>7.4398820476935607E-2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F4-A84F-81B4-75EE2220ADDF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(&gt;25)'!$AF$3</c:f>
              <c:numCache>
                <c:formatCode>General</c:formatCode>
                <c:ptCount val="1"/>
                <c:pt idx="0">
                  <c:v>3.2000000000000002E-3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F4-A84F-81B4-75EE2220ADDF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(&gt;25)'!$AH$3</c:f>
              <c:numCache>
                <c:formatCode>General</c:formatCode>
                <c:ptCount val="1"/>
                <c:pt idx="0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F4-A84F-81B4-75EE2220ADDF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(&gt;25)'!$AJ$3</c:f>
              <c:numCache>
                <c:formatCode>General</c:formatCode>
                <c:ptCount val="1"/>
                <c:pt idx="0">
                  <c:v>9.358371446399999E-2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F4-A84F-81B4-75EE2220ADDF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(&gt;25)'!$AL$3</c:f>
              <c:numCache>
                <c:formatCode>General</c:formatCode>
                <c:ptCount val="1"/>
                <c:pt idx="0">
                  <c:v>7.4720000000000009E-2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F4-A84F-81B4-75EE2220ADDF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F4-A84F-81B4-75EE2220ADDF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F4-A84F-81B4-75EE2220ADDF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(&gt;25)'!$V$3</c:f>
              <c:numCache>
                <c:formatCode>General</c:formatCode>
                <c:ptCount val="1"/>
                <c:pt idx="0">
                  <c:v>5.2705991960000004E-2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F4-A84F-81B4-75EE2220ADDF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(&gt;25)'!$Y$3</c:f>
              <c:numCache>
                <c:formatCode>General</c:formatCode>
                <c:ptCount val="1"/>
                <c:pt idx="0">
                  <c:v>0.58716477199999995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F4-A84F-81B4-75EE2220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(&gt;25)'!$K$17</c:f>
              <c:numCache>
                <c:formatCode>General</c:formatCode>
                <c:ptCount val="1"/>
                <c:pt idx="0">
                  <c:v>4.24E-2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1-2440-87CE-8D071033E6BE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(&gt;25)'!$N$17</c:f>
              <c:numCache>
                <c:formatCode>General</c:formatCode>
                <c:ptCount val="1"/>
                <c:pt idx="0">
                  <c:v>3.8800000000000001E-2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1-2440-87CE-8D071033E6BE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(&gt;25)'!$Q$17</c:f>
              <c:numCache>
                <c:formatCode>General</c:formatCode>
                <c:ptCount val="1"/>
                <c:pt idx="0">
                  <c:v>4.8532156805875602E-2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E1-2440-87CE-8D071033E6BE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(&gt;25)'!$S$17</c:f>
              <c:numCache>
                <c:formatCode>General</c:formatCode>
                <c:ptCount val="1"/>
                <c:pt idx="0">
                  <c:v>5.0863853286887195E-2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E1-2440-87CE-8D071033E6BE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(&gt;25)'!$AF$17</c:f>
              <c:numCache>
                <c:formatCode>General</c:formatCode>
                <c:ptCount val="1"/>
                <c:pt idx="0">
                  <c:v>8.1669517799999994E-2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E1-2440-87CE-8D071033E6BE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(&gt;25)'!$AH$17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E1-2440-87CE-8D071033E6BE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(&gt;25)'!$AJ$17</c:f>
              <c:numCache>
                <c:formatCode>General</c:formatCode>
                <c:ptCount val="1"/>
                <c:pt idx="0">
                  <c:v>6.8672744384000006E-2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E1-2440-87CE-8D071033E6BE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(&gt;25)'!$AL$17</c:f>
              <c:numCache>
                <c:formatCode>General</c:formatCode>
                <c:ptCount val="1"/>
                <c:pt idx="0">
                  <c:v>7.5119999999999992E-2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E1-2440-87CE-8D071033E6BE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E1-2440-87CE-8D071033E6BE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(&gt;25)'!$AC$17</c:f>
              <c:numCache>
                <c:formatCode>General</c:formatCode>
                <c:ptCount val="1"/>
                <c:pt idx="0">
                  <c:v>5.3829354288127199E-3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E1-2440-87CE-8D071033E6BE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(&gt;25)'!$V$17</c:f>
              <c:numCache>
                <c:formatCode>General</c:formatCode>
                <c:ptCount val="1"/>
                <c:pt idx="0">
                  <c:v>3.9862083199999995E-2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E1-2440-87CE-8D071033E6BE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(&gt;25)'!$Y$17</c:f>
              <c:numCache>
                <c:formatCode>General</c:formatCode>
                <c:ptCount val="1"/>
                <c:pt idx="0">
                  <c:v>0.21575456396000001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E1-2440-87CE-8D071033E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(&gt;25)'!$K$26</c:f>
              <c:numCache>
                <c:formatCode>General</c:formatCode>
                <c:ptCount val="1"/>
                <c:pt idx="0">
                  <c:v>6.8400000000000002E-2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4-894E-B854-322D4CA3DA97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(&gt;25)'!$N$26</c:f>
              <c:numCache>
                <c:formatCode>General</c:formatCode>
                <c:ptCount val="1"/>
                <c:pt idx="0">
                  <c:v>2.4119999999999999E-2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4-894E-B854-322D4CA3DA97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(&gt;25)'!$Q$26</c:f>
              <c:numCache>
                <c:formatCode>General</c:formatCode>
                <c:ptCount val="1"/>
                <c:pt idx="0">
                  <c:v>2.1041596173740199E-2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4-894E-B854-322D4CA3DA97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(&gt;25)'!$S$26</c:f>
              <c:numCache>
                <c:formatCode>General</c:formatCode>
                <c:ptCount val="1"/>
                <c:pt idx="0">
                  <c:v>6.3765561128428405E-2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E4-894E-B854-322D4CA3DA97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(&gt;25)'!$AF$26</c:f>
              <c:numCache>
                <c:formatCode>General</c:formatCode>
                <c:ptCount val="1"/>
                <c:pt idx="0">
                  <c:v>0.41788808760000001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E4-894E-B854-322D4CA3DA97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(&gt;25)'!$AH$26</c:f>
              <c:numCache>
                <c:formatCode>General</c:formatCode>
                <c:ptCount val="1"/>
                <c:pt idx="0">
                  <c:v>9.5199999999999993E-2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E4-894E-B854-322D4CA3DA97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(&gt;25)'!$AJ$26</c:f>
              <c:numCache>
                <c:formatCode>General</c:formatCode>
                <c:ptCount val="1"/>
                <c:pt idx="0">
                  <c:v>8.6053441799999991E-2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E4-894E-B854-322D4CA3DA97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(&gt;25)'!$AL$26</c:f>
              <c:numCache>
                <c:formatCode>General</c:formatCode>
                <c:ptCount val="1"/>
                <c:pt idx="0">
                  <c:v>7.3639999999999997E-2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E4-894E-B854-322D4CA3DA97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E4-894E-B854-322D4CA3DA97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(&gt;25)'!$AC$26</c:f>
              <c:numCache>
                <c:formatCode>General</c:formatCode>
                <c:ptCount val="1"/>
                <c:pt idx="0">
                  <c:v>1.7070774474136598E-2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E4-894E-B854-322D4CA3DA97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(&gt;25)'!$V$26</c:f>
              <c:numCache>
                <c:formatCode>General</c:formatCode>
                <c:ptCount val="1"/>
                <c:pt idx="0">
                  <c:v>3.4455613839999996E-2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E4-894E-B854-322D4CA3DA97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(&gt;25)'!$Y$26</c:f>
              <c:numCache>
                <c:formatCode>General</c:formatCode>
                <c:ptCount val="1"/>
                <c:pt idx="0">
                  <c:v>2.4208060239999999E-2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E4-894E-B854-322D4CA3D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(&gt;25)'!$K$33</c:f>
              <c:numCache>
                <c:formatCode>General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C-4844-AC59-C99073FDFFE1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(&gt;25)'!$N$33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C-4844-AC59-C99073FDFFE1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(&gt;25)'!$Q$33</c:f>
              <c:numCache>
                <c:formatCode>General</c:formatCode>
                <c:ptCount val="1"/>
                <c:pt idx="0">
                  <c:v>2.7296858628932278E-2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8C-4844-AC59-C99073FDFFE1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(&gt;25)'!$S$33</c:f>
              <c:numCache>
                <c:formatCode>General</c:formatCode>
                <c:ptCount val="1"/>
                <c:pt idx="0">
                  <c:v>2.6762645796493918E-2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8C-4844-AC59-C99073FDFFE1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(&gt;25)'!$AF$33</c:f>
              <c:numCache>
                <c:formatCode>General</c:formatCode>
                <c:ptCount val="1"/>
                <c:pt idx="0">
                  <c:v>0.19145203691999998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8C-4844-AC59-C99073FDFFE1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(&gt;25)'!$AH$33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8C-4844-AC59-C99073FDFFE1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(&gt;25)'!$AJ$33</c:f>
              <c:numCache>
                <c:formatCode>General</c:formatCode>
                <c:ptCount val="1"/>
                <c:pt idx="0">
                  <c:v>8.7684467803999994E-2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8C-4844-AC59-C99073FDFFE1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(&gt;25)'!$AL$33</c:f>
              <c:numCache>
                <c:formatCode>General</c:formatCode>
                <c:ptCount val="1"/>
                <c:pt idx="0">
                  <c:v>8.0640000000000003E-2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8C-4844-AC59-C99073FDFFE1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8C-4844-AC59-C99073FDFFE1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(&gt;25)'!$AC$33</c:f>
              <c:numCache>
                <c:formatCode>General</c:formatCode>
                <c:ptCount val="1"/>
                <c:pt idx="0">
                  <c:v>1.3781468277174439E-2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8C-4844-AC59-C99073FDFFE1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(&gt;25)'!$V$33</c:f>
              <c:numCache>
                <c:formatCode>General</c:formatCode>
                <c:ptCount val="1"/>
                <c:pt idx="0">
                  <c:v>0.1064290024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8C-4844-AC59-C99073FDFFE1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(&gt;25)'!$Y$33</c:f>
              <c:numCache>
                <c:formatCode>General</c:formatCode>
                <c:ptCount val="1"/>
                <c:pt idx="0">
                  <c:v>6.7152160719999993E-2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8C-4844-AC59-C99073FDF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(&gt;25)'!$K$4</c:f>
              <c:numCache>
                <c:formatCode>General</c:formatCode>
                <c:ptCount val="1"/>
                <c:pt idx="0">
                  <c:v>0.1052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514C-A0D2-A509E1A0C171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(&gt;25)'!$N$4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1-514C-A0D2-A509E1A0C171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(&gt;25)'!$Q$4</c:f>
              <c:numCache>
                <c:formatCode>General</c:formatCode>
                <c:ptCount val="1"/>
                <c:pt idx="0">
                  <c:v>0.14031551050855762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1-514C-A0D2-A509E1A0C171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(&gt;25)'!$S$4</c:f>
              <c:numCache>
                <c:formatCode>General</c:formatCode>
                <c:ptCount val="1"/>
                <c:pt idx="0">
                  <c:v>7.7793467469503191E-2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1-514C-A0D2-A509E1A0C171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(&gt;25)'!$AF$4</c:f>
              <c:numCache>
                <c:formatCode>General</c:formatCode>
                <c:ptCount val="1"/>
                <c:pt idx="0">
                  <c:v>0.48984647959999994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A1-514C-A0D2-A509E1A0C171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(&gt;25)'!$AH$4</c:f>
              <c:numCache>
                <c:formatCode>General</c:formatCode>
                <c:ptCount val="1"/>
                <c:pt idx="0">
                  <c:v>5.4800000000000001E-2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A1-514C-A0D2-A509E1A0C171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(&gt;25)'!$AJ$4</c:f>
              <c:numCache>
                <c:formatCode>General</c:formatCode>
                <c:ptCount val="1"/>
                <c:pt idx="0">
                  <c:v>2.9562114240000003E-2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A1-514C-A0D2-A509E1A0C171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(&gt;25)'!$AL$4</c:f>
              <c:numCache>
                <c:formatCode>General</c:formatCode>
                <c:ptCount val="1"/>
                <c:pt idx="0">
                  <c:v>7.4560000000000001E-2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A1-514C-A0D2-A509E1A0C171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A1-514C-A0D2-A509E1A0C171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(&gt;25)'!$AC$4</c:f>
              <c:numCache>
                <c:formatCode>General</c:formatCode>
                <c:ptCount val="1"/>
                <c:pt idx="0">
                  <c:v>1.3400547804427877E-2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A1-514C-A0D2-A509E1A0C171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(&gt;25)'!$V$4</c:f>
              <c:numCache>
                <c:formatCode>General</c:formatCode>
                <c:ptCount val="1"/>
                <c:pt idx="0">
                  <c:v>2.0670928800000002E-2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A1-514C-A0D2-A509E1A0C171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(&gt;25)'!$Y$4</c:f>
              <c:numCache>
                <c:formatCode>General</c:formatCode>
                <c:ptCount val="1"/>
                <c:pt idx="0">
                  <c:v>0.14267897848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A1-514C-A0D2-A509E1A0C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(&gt;25)'!$K$12</c:f>
              <c:numCache>
                <c:formatCode>General</c:formatCode>
                <c:ptCount val="1"/>
                <c:pt idx="0">
                  <c:v>0.38152000000000003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0-454E-9825-9A895E1B69F5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(&gt;25)'!$N$12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0-454E-9825-9A895E1B69F5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(&gt;25)'!$Q$12</c:f>
              <c:numCache>
                <c:formatCode>General</c:formatCode>
                <c:ptCount val="1"/>
                <c:pt idx="0">
                  <c:v>0.15354106753466681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50-454E-9825-9A895E1B69F5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(&gt;25)'!$S$12</c:f>
              <c:numCache>
                <c:formatCode>General</c:formatCode>
                <c:ptCount val="1"/>
                <c:pt idx="0">
                  <c:v>3.0480862222745802E-2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50-454E-9825-9A895E1B69F5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(&gt;25)'!$AF$12</c:f>
              <c:numCache>
                <c:formatCode>General</c:formatCode>
                <c:ptCount val="1"/>
                <c:pt idx="0">
                  <c:v>0.38024191748000002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50-454E-9825-9A895E1B69F5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(&gt;25)'!$AH$12</c:f>
              <c:numCache>
                <c:formatCode>General</c:formatCode>
                <c:ptCount val="1"/>
                <c:pt idx="0">
                  <c:v>9.8800000000000013E-2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50-454E-9825-9A895E1B69F5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(&gt;25)'!$AJ$12</c:f>
              <c:numCache>
                <c:formatCode>General</c:formatCode>
                <c:ptCount val="1"/>
                <c:pt idx="0">
                  <c:v>1.8772295664000002E-2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50-454E-9825-9A895E1B69F5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(&gt;25)'!$AL$12</c:f>
              <c:numCache>
                <c:formatCode>General</c:formatCode>
                <c:ptCount val="1"/>
                <c:pt idx="0">
                  <c:v>7.2359999999999994E-2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50-454E-9825-9A895E1B69F5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50-454E-9825-9A895E1B69F5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(&gt;25)'!$AC$12</c:f>
              <c:numCache>
                <c:formatCode>General</c:formatCode>
                <c:ptCount val="1"/>
                <c:pt idx="0">
                  <c:v>4.0655568871524796E-3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50-454E-9825-9A895E1B69F5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(&gt;25)'!$V$12</c:f>
              <c:numCache>
                <c:formatCode>General</c:formatCode>
                <c:ptCount val="1"/>
                <c:pt idx="0">
                  <c:v>2.8481312000000002E-2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50-454E-9825-9A895E1B69F5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(&gt;25)'!$Y$12</c:f>
              <c:numCache>
                <c:formatCode>General</c:formatCode>
                <c:ptCount val="1"/>
                <c:pt idx="0">
                  <c:v>1.02131566E-2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50-454E-9825-9A895E1B6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(&gt;2.5)'!$K$8</c:f>
              <c:numCache>
                <c:formatCode>General</c:formatCode>
                <c:ptCount val="1"/>
                <c:pt idx="0">
                  <c:v>3.7600000000000001E-2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0-A346-AFFC-F903AE747BFE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(&gt;2.5)'!$N$8</c:f>
              <c:numCache>
                <c:formatCode>General</c:formatCode>
                <c:ptCount val="1"/>
                <c:pt idx="0">
                  <c:v>9.3600000000000003E-2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0-A346-AFFC-F903AE747BFE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(&gt;2.5)'!$Q$8</c:f>
              <c:numCache>
                <c:formatCode>General</c:formatCode>
                <c:ptCount val="1"/>
                <c:pt idx="0">
                  <c:v>0.1707242947852548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90-A346-AFFC-F903AE747BFE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(&gt;2.5)'!$S$8</c:f>
              <c:numCache>
                <c:formatCode>General</c:formatCode>
                <c:ptCount val="1"/>
                <c:pt idx="0">
                  <c:v>0.54399392469016983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90-A346-AFFC-F903AE747BFE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(&gt;2.5)'!$AF$8</c:f>
              <c:numCache>
                <c:formatCode>General</c:formatCode>
                <c:ptCount val="1"/>
                <c:pt idx="0">
                  <c:v>0.6110264232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90-A346-AFFC-F903AE747BFE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(&gt;2.5)'!$AH$8</c:f>
              <c:numCache>
                <c:formatCode>General</c:formatCode>
                <c:ptCount val="1"/>
                <c:pt idx="0">
                  <c:v>0.248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90-A346-AFFC-F903AE747BFE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(&gt;2.5)'!$AJ$8</c:f>
              <c:numCache>
                <c:formatCode>General</c:formatCode>
                <c:ptCount val="1"/>
                <c:pt idx="0">
                  <c:v>0.74749131639999999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90-A346-AFFC-F903AE747BFE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(&gt;2.5)'!$AL$8</c:f>
              <c:numCache>
                <c:formatCode>General</c:formatCode>
                <c:ptCount val="1"/>
                <c:pt idx="0">
                  <c:v>0.7288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90-A346-AFFC-F903AE747BFE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90-A346-AFFC-F903AE747BFE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(&gt;2.5)'!$AC$8</c:f>
              <c:numCache>
                <c:formatCode>General</c:formatCode>
                <c:ptCount val="1"/>
                <c:pt idx="0">
                  <c:v>1.787077120864948E-2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90-A346-AFFC-F903AE747BFE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(&gt;2.5)'!$V$8</c:f>
              <c:numCache>
                <c:formatCode>General</c:formatCode>
                <c:ptCount val="1"/>
                <c:pt idx="0">
                  <c:v>0.28573273040000002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90-A346-AFFC-F903AE747BFE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(&gt;2.5)'!$Y$8</c:f>
              <c:numCache>
                <c:formatCode>General</c:formatCode>
                <c:ptCount val="1"/>
                <c:pt idx="0">
                  <c:v>0.16001474040000002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D-C84E-89F8-EDB20CF53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(&gt;25)'!$K$13</c:f>
              <c:numCache>
                <c:formatCode>General</c:formatCode>
                <c:ptCount val="1"/>
                <c:pt idx="0">
                  <c:v>0.3876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5-5747-A0CD-3FCB87EA92D0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(&gt;25)'!$N$13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5-5747-A0CD-3FCB87EA92D0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(&gt;25)'!$Q$13</c:f>
              <c:numCache>
                <c:formatCode>General</c:formatCode>
                <c:ptCount val="1"/>
                <c:pt idx="0">
                  <c:v>0.10434640923216881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5-5747-A0CD-3FCB87EA92D0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(&gt;25)'!$S$13</c:f>
              <c:numCache>
                <c:formatCode>General</c:formatCode>
                <c:ptCount val="1"/>
                <c:pt idx="0">
                  <c:v>4.35540118361296E-2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B5-5747-A0CD-3FCB87EA92D0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(&gt;25)'!$AF$13</c:f>
              <c:numCache>
                <c:formatCode>General</c:formatCode>
                <c:ptCount val="1"/>
                <c:pt idx="0">
                  <c:v>5.4835270639999996E-2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B5-5747-A0CD-3FCB87EA92D0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(&gt;25)'!$AH$13</c:f>
              <c:numCache>
                <c:formatCode>General</c:formatCode>
                <c:ptCount val="1"/>
                <c:pt idx="0">
                  <c:v>6.6400000000000001E-2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B5-5747-A0CD-3FCB87EA92D0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(&gt;25)'!$AJ$13</c:f>
              <c:numCache>
                <c:formatCode>General</c:formatCode>
                <c:ptCount val="1"/>
                <c:pt idx="0">
                  <c:v>3.6421297159999998E-2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B5-5747-A0CD-3FCB87EA92D0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(&gt;25)'!$AL$13</c:f>
              <c:numCache>
                <c:formatCode>General</c:formatCode>
                <c:ptCount val="1"/>
                <c:pt idx="0">
                  <c:v>7.4039999999999995E-2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B5-5747-A0CD-3FCB87EA92D0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B5-5747-A0CD-3FCB87EA92D0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(&gt;25)'!$AC$13</c:f>
              <c:numCache>
                <c:formatCode>General</c:formatCode>
                <c:ptCount val="1"/>
                <c:pt idx="0">
                  <c:v>9.9544106766172001E-3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B5-5747-A0CD-3FCB87EA92D0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(&gt;25)'!$V$13</c:f>
              <c:numCache>
                <c:formatCode>General</c:formatCode>
                <c:ptCount val="1"/>
                <c:pt idx="0">
                  <c:v>2.418577404E-2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B5-5747-A0CD-3FCB87EA92D0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(&gt;25)'!$Y$13</c:f>
              <c:numCache>
                <c:formatCode>General</c:formatCode>
                <c:ptCount val="1"/>
                <c:pt idx="0">
                  <c:v>3.5453571480000001E-2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B5-5747-A0CD-3FCB87EA9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9-3841-9CC7-61AB0B6832F2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(&gt;25)'!$N$14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9-3841-9CC7-61AB0B6832F2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(&gt;25)'!$Q$14</c:f>
              <c:numCache>
                <c:formatCode>General</c:formatCode>
                <c:ptCount val="1"/>
                <c:pt idx="0">
                  <c:v>0.28536251976989518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9-3841-9CC7-61AB0B6832F2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(&gt;25)'!$S$14</c:f>
              <c:numCache>
                <c:formatCode>General</c:formatCode>
                <c:ptCount val="1"/>
                <c:pt idx="0">
                  <c:v>4.3071742251603193E-2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D9-3841-9CC7-61AB0B6832F2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(&gt;25)'!$AF$14</c:f>
              <c:numCache>
                <c:formatCode>General</c:formatCode>
                <c:ptCount val="1"/>
                <c:pt idx="0">
                  <c:v>5.2608993279999995E-2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D9-3841-9CC7-61AB0B6832F2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(&gt;25)'!$AH$14</c:f>
              <c:numCache>
                <c:formatCode>General</c:formatCode>
                <c:ptCount val="1"/>
                <c:pt idx="0">
                  <c:v>9.64E-2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D9-3841-9CC7-61AB0B6832F2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(&gt;25)'!$AJ$14</c:f>
              <c:numCache>
                <c:formatCode>General</c:formatCode>
                <c:ptCount val="1"/>
                <c:pt idx="0">
                  <c:v>7.1522983208000004E-2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D9-3841-9CC7-61AB0B6832F2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(&gt;25)'!$AL$14</c:f>
              <c:numCache>
                <c:formatCode>General</c:formatCode>
                <c:ptCount val="1"/>
                <c:pt idx="0">
                  <c:v>6.8239999999999995E-2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D9-3841-9CC7-61AB0B6832F2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D9-3841-9CC7-61AB0B6832F2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(&gt;25)'!$AC$14</c:f>
              <c:numCache>
                <c:formatCode>General</c:formatCode>
                <c:ptCount val="1"/>
                <c:pt idx="0">
                  <c:v>1.5884756983134601E-2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D9-3841-9CC7-61AB0B6832F2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(&gt;25)'!$V$14</c:f>
              <c:numCache>
                <c:formatCode>General</c:formatCode>
                <c:ptCount val="1"/>
                <c:pt idx="0">
                  <c:v>5.4885799079999999E-2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D9-3841-9CC7-61AB0B6832F2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(&gt;25)'!$Y$14</c:f>
              <c:numCache>
                <c:formatCode>General</c:formatCode>
                <c:ptCount val="1"/>
                <c:pt idx="0">
                  <c:v>5.1815535560000001E-2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D9-3841-9CC7-61AB0B683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(&gt;25)'!$K$15</c:f>
              <c:numCache>
                <c:formatCode>General</c:formatCode>
                <c:ptCount val="1"/>
                <c:pt idx="0">
                  <c:v>0.39759999999999995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1-2243-802C-8716F31534B1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(&gt;25)'!$N$15</c:f>
              <c:numCache>
                <c:formatCode>General</c:formatCode>
                <c:ptCount val="1"/>
                <c:pt idx="0">
                  <c:v>1.8879999999999997E-2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1-2243-802C-8716F31534B1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(&gt;25)'!$Q$15</c:f>
              <c:numCache>
                <c:formatCode>General</c:formatCode>
                <c:ptCount val="1"/>
                <c:pt idx="0">
                  <c:v>0.81499567386866401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1-2243-802C-8716F31534B1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(&gt;25)'!$S$15</c:f>
              <c:numCache>
                <c:formatCode>General</c:formatCode>
                <c:ptCount val="1"/>
                <c:pt idx="0">
                  <c:v>4.8932833021086398E-2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1-2243-802C-8716F31534B1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(&gt;25)'!$AF$15</c:f>
              <c:numCache>
                <c:formatCode>General</c:formatCode>
                <c:ptCount val="1"/>
                <c:pt idx="0">
                  <c:v>0.2291184124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1-2243-802C-8716F31534B1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(&gt;25)'!$AH$15</c:f>
              <c:numCache>
                <c:formatCode>General</c:formatCode>
                <c:ptCount val="1"/>
                <c:pt idx="0">
                  <c:v>9.9600000000000008E-2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1-2243-802C-8716F31534B1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(&gt;25)'!$AJ$15</c:f>
              <c:numCache>
                <c:formatCode>General</c:formatCode>
                <c:ptCount val="1"/>
                <c:pt idx="0">
                  <c:v>9.9868335380000006E-2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1-2243-802C-8716F31534B1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(&gt;25)'!$AL$15</c:f>
              <c:numCache>
                <c:formatCode>General</c:formatCode>
                <c:ptCount val="1"/>
                <c:pt idx="0">
                  <c:v>7.2120000000000004E-2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1-2243-802C-8716F31534B1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1-2243-802C-8716F31534B1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(&gt;25)'!$AC$15</c:f>
              <c:numCache>
                <c:formatCode>General</c:formatCode>
                <c:ptCount val="1"/>
                <c:pt idx="0">
                  <c:v>3.9910813620353959E-2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E1-2243-802C-8716F31534B1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(&gt;25)'!$V$15</c:f>
              <c:numCache>
                <c:formatCode>General</c:formatCode>
                <c:ptCount val="1"/>
                <c:pt idx="0">
                  <c:v>5.8057721960000003E-2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E1-2243-802C-8716F31534B1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(&gt;25)'!$Y$15</c:f>
              <c:numCache>
                <c:formatCode>General</c:formatCode>
                <c:ptCount val="1"/>
                <c:pt idx="0">
                  <c:v>0.55329913519999996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E1-2243-802C-8716F3153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(&gt;25)'!$K$18</c:f>
              <c:numCache>
                <c:formatCode>General</c:formatCode>
                <c:ptCount val="1"/>
                <c:pt idx="0">
                  <c:v>0.18280000000000002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3-B042-8B55-7EE9B9D6ADA5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(&gt;25)'!$N$18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3-B042-8B55-7EE9B9D6ADA5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(&gt;25)'!$Q$18</c:f>
              <c:numCache>
                <c:formatCode>General</c:formatCode>
                <c:ptCount val="1"/>
                <c:pt idx="0">
                  <c:v>0.10498609888249881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3-B042-8B55-7EE9B9D6ADA5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(&gt;25)'!$S$18</c:f>
              <c:numCache>
                <c:formatCode>General</c:formatCode>
                <c:ptCount val="1"/>
                <c:pt idx="0">
                  <c:v>9.2682558459350806E-2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3-B042-8B55-7EE9B9D6ADA5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(&gt;25)'!$AF$18</c:f>
              <c:numCache>
                <c:formatCode>General</c:formatCode>
                <c:ptCount val="1"/>
                <c:pt idx="0">
                  <c:v>0.17221064420000001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3-B042-8B55-7EE9B9D6ADA5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(&gt;25)'!$AH$18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3-B042-8B55-7EE9B9D6ADA5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(&gt;25)'!$AJ$18</c:f>
              <c:numCache>
                <c:formatCode>General</c:formatCode>
                <c:ptCount val="1"/>
                <c:pt idx="0">
                  <c:v>9.9637534540000003E-2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D3-B042-8B55-7EE9B9D6ADA5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(&gt;25)'!$AL$18</c:f>
              <c:numCache>
                <c:formatCode>General</c:formatCode>
                <c:ptCount val="1"/>
                <c:pt idx="0">
                  <c:v>7.0400000000000004E-2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D3-B042-8B55-7EE9B9D6ADA5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D3-B042-8B55-7EE9B9D6ADA5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(&gt;25)'!$AC$18</c:f>
              <c:numCache>
                <c:formatCode>General</c:formatCode>
                <c:ptCount val="1"/>
                <c:pt idx="0">
                  <c:v>2.4056815301739521E-2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D3-B042-8B55-7EE9B9D6ADA5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(&gt;25)'!$V$18</c:f>
              <c:numCache>
                <c:formatCode>General</c:formatCode>
                <c:ptCount val="1"/>
                <c:pt idx="0">
                  <c:v>2.1910888640000001E-2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D3-B042-8B55-7EE9B9D6ADA5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(&gt;25)'!$Y$18</c:f>
              <c:numCache>
                <c:formatCode>General</c:formatCode>
                <c:ptCount val="1"/>
                <c:pt idx="0">
                  <c:v>0.60891965319999997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D3-B042-8B55-7EE9B9D6A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(&gt;25)'!$K$19</c:f>
              <c:numCache>
                <c:formatCode>General</c:formatCode>
                <c:ptCount val="1"/>
                <c:pt idx="0">
                  <c:v>0.16920000000000002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B-1A42-AFD9-3206D58E7570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(&gt;25)'!$N$19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B-1A42-AFD9-3206D58E7570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(&gt;25)'!$Q$19</c:f>
              <c:numCache>
                <c:formatCode>General</c:formatCode>
                <c:ptCount val="1"/>
                <c:pt idx="0">
                  <c:v>0.19380097031757121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B-1A42-AFD9-3206D58E7570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(&gt;25)'!$S$19</c:f>
              <c:numCache>
                <c:formatCode>General</c:formatCode>
                <c:ptCount val="1"/>
                <c:pt idx="0">
                  <c:v>3.9769282094563436E-2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B-1A42-AFD9-3206D58E7570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(&gt;25)'!$AF$19</c:f>
              <c:numCache>
                <c:formatCode>General</c:formatCode>
                <c:ptCount val="1"/>
                <c:pt idx="0">
                  <c:v>7.8896909439999996E-2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1B-1A42-AFD9-3206D58E7570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(&gt;25)'!$AH$19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1B-1A42-AFD9-3206D58E7570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(&gt;25)'!$AJ$19</c:f>
              <c:numCache>
                <c:formatCode>General</c:formatCode>
                <c:ptCount val="1"/>
                <c:pt idx="0">
                  <c:v>3.2776760203999999E-2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1B-1A42-AFD9-3206D58E7570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(&gt;25)'!$AL$19</c:f>
              <c:numCache>
                <c:formatCode>General</c:formatCode>
                <c:ptCount val="1"/>
                <c:pt idx="0">
                  <c:v>7.1399999999999991E-2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1B-1A42-AFD9-3206D58E7570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1B-1A42-AFD9-3206D58E7570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(&gt;25)'!$AC$19</c:f>
              <c:numCache>
                <c:formatCode>General</c:formatCode>
                <c:ptCount val="1"/>
                <c:pt idx="0">
                  <c:v>1.8156919779297401E-2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1B-1A42-AFD9-3206D58E7570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(&gt;25)'!$V$19</c:f>
              <c:numCache>
                <c:formatCode>General</c:formatCode>
                <c:ptCount val="1"/>
                <c:pt idx="0">
                  <c:v>2.8019474839999999E-2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1B-1A42-AFD9-3206D58E7570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(&gt;25)'!$Y$19</c:f>
              <c:numCache>
                <c:formatCode>General</c:formatCode>
                <c:ptCount val="1"/>
                <c:pt idx="0">
                  <c:v>0.60153373919999997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1B-1A42-AFD9-3206D58E7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8-3B48-A605-27CC2F541AEC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(&gt;25)'!$N$20</c:f>
              <c:numCache>
                <c:formatCode>General</c:formatCode>
                <c:ptCount val="1"/>
                <c:pt idx="0">
                  <c:v>3.2799999999999996E-2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8-3B48-A605-27CC2F541AEC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8-3B48-A605-27CC2F541AEC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(&gt;25)'!$S$20</c:f>
              <c:numCache>
                <c:formatCode>General</c:formatCode>
                <c:ptCount val="1"/>
                <c:pt idx="0">
                  <c:v>4.9664060416162004E-2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88-3B48-A605-27CC2F541AEC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(&gt;25)'!$AF$20</c:f>
              <c:numCache>
                <c:formatCode>General</c:formatCode>
                <c:ptCount val="1"/>
                <c:pt idx="0">
                  <c:v>0.24381475888000001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88-3B48-A605-27CC2F541AEC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(&gt;25)'!$AH$20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88-3B48-A605-27CC2F541AEC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(&gt;25)'!$AJ$20</c:f>
              <c:numCache>
                <c:formatCode>General</c:formatCode>
                <c:ptCount val="1"/>
                <c:pt idx="0">
                  <c:v>8.3381381416000003E-2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88-3B48-A605-27CC2F541AEC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(&gt;25)'!$AL$20</c:f>
              <c:numCache>
                <c:formatCode>General</c:formatCode>
                <c:ptCount val="1"/>
                <c:pt idx="0">
                  <c:v>7.1760000000000004E-2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88-3B48-A605-27CC2F541AEC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88-3B48-A605-27CC2F541AEC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(&gt;25)'!$AC$20</c:f>
              <c:numCache>
                <c:formatCode>General</c:formatCode>
                <c:ptCount val="1"/>
                <c:pt idx="0">
                  <c:v>1.8602597963426962E-2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88-3B48-A605-27CC2F541AEC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(&gt;25)'!$V$20</c:f>
              <c:numCache>
                <c:formatCode>General</c:formatCode>
                <c:ptCount val="1"/>
                <c:pt idx="0">
                  <c:v>2.965923816E-2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88-3B48-A605-27CC2F541AEC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(&gt;25)'!$Y$20</c:f>
              <c:numCache>
                <c:formatCode>General</c:formatCode>
                <c:ptCount val="1"/>
                <c:pt idx="0">
                  <c:v>0.36438458091999998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88-3B48-A605-27CC2F541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(&gt;25)'!$K$21</c:f>
              <c:numCache>
                <c:formatCode>General</c:formatCode>
                <c:ptCount val="1"/>
                <c:pt idx="0">
                  <c:v>0.64680000000000004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C-5940-AF62-3D9C00561E94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(&gt;25)'!$N$21</c:f>
              <c:numCache>
                <c:formatCode>General</c:formatCode>
                <c:ptCount val="1"/>
                <c:pt idx="0">
                  <c:v>1.5880000000000002E-2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C-5940-AF62-3D9C00561E94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(&gt;25)'!$Q$21</c:f>
              <c:numCache>
                <c:formatCode>General</c:formatCode>
                <c:ptCount val="1"/>
                <c:pt idx="0">
                  <c:v>5.8438101394985197E-2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CC-5940-AF62-3D9C00561E94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(&gt;25)'!$S$21</c:f>
              <c:numCache>
                <c:formatCode>General</c:formatCode>
                <c:ptCount val="1"/>
                <c:pt idx="0">
                  <c:v>7.0087543594481203E-2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CC-5940-AF62-3D9C00561E94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(&gt;25)'!$AF$21</c:f>
              <c:numCache>
                <c:formatCode>General</c:formatCode>
                <c:ptCount val="1"/>
                <c:pt idx="0">
                  <c:v>0.27673238835999997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CC-5940-AF62-3D9C00561E94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(&gt;25)'!$AH$21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CC-5940-AF62-3D9C00561E94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(&gt;25)'!$AJ$21</c:f>
              <c:numCache>
                <c:formatCode>General</c:formatCode>
                <c:ptCount val="1"/>
                <c:pt idx="0">
                  <c:v>8.8099588311999988E-2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CC-5940-AF62-3D9C00561E94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(&gt;25)'!$AL$21</c:f>
              <c:numCache>
                <c:formatCode>General</c:formatCode>
                <c:ptCount val="1"/>
                <c:pt idx="0">
                  <c:v>7.2039999999999993E-2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CC-5940-AF62-3D9C00561E94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CC-5940-AF62-3D9C00561E94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(&gt;25)'!$AC$21</c:f>
              <c:numCache>
                <c:formatCode>General</c:formatCode>
                <c:ptCount val="1"/>
                <c:pt idx="0">
                  <c:v>2.2604394800920916E-2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CC-5940-AF62-3D9C00561E94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(&gt;25)'!$V$21</c:f>
              <c:numCache>
                <c:formatCode>General</c:formatCode>
                <c:ptCount val="1"/>
                <c:pt idx="0">
                  <c:v>2.0785476799999997E-2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CC-5940-AF62-3D9C00561E94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(&gt;25)'!$Y$21</c:f>
              <c:numCache>
                <c:formatCode>General</c:formatCode>
                <c:ptCount val="1"/>
                <c:pt idx="0">
                  <c:v>0.27030867976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CC-5940-AF62-3D9C00561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(&gt;25)'!$K$22</c:f>
              <c:numCache>
                <c:formatCode>General</c:formatCode>
                <c:ptCount val="1"/>
                <c:pt idx="0">
                  <c:v>0.31240000000000001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3-7446-A030-B5FBAF5C73E6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(&gt;25)'!$N$22</c:f>
              <c:numCache>
                <c:formatCode>General</c:formatCode>
                <c:ptCount val="1"/>
                <c:pt idx="0">
                  <c:v>2.2879999999999998E-2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3-7446-A030-B5FBAF5C73E6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(&gt;25)'!$Q$22</c:f>
              <c:numCache>
                <c:formatCode>General</c:formatCode>
                <c:ptCount val="1"/>
                <c:pt idx="0">
                  <c:v>0.31217574406412518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3-7446-A030-B5FBAF5C73E6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(&gt;25)'!$S$22</c:f>
              <c:numCache>
                <c:formatCode>General</c:formatCode>
                <c:ptCount val="1"/>
                <c:pt idx="0">
                  <c:v>7.8301470242509191E-2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3-7446-A030-B5FBAF5C73E6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(&gt;25)'!$AF$22</c:f>
              <c:numCache>
                <c:formatCode>General</c:formatCode>
                <c:ptCount val="1"/>
                <c:pt idx="0">
                  <c:v>0.28448540548000001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3-7446-A030-B5FBAF5C73E6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(&gt;25)'!$AH$22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13-7446-A030-B5FBAF5C73E6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(&gt;25)'!$AJ$22</c:f>
              <c:numCache>
                <c:formatCode>General</c:formatCode>
                <c:ptCount val="1"/>
                <c:pt idx="0">
                  <c:v>9.9637106352000002E-2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13-7446-A030-B5FBAF5C73E6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(&gt;25)'!$AL$22</c:f>
              <c:numCache>
                <c:formatCode>General</c:formatCode>
                <c:ptCount val="1"/>
                <c:pt idx="0">
                  <c:v>7.3680000000000009E-2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13-7446-A030-B5FBAF5C73E6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13-7446-A030-B5FBAF5C73E6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(&gt;25)'!$AC$22</c:f>
              <c:numCache>
                <c:formatCode>General</c:formatCode>
                <c:ptCount val="1"/>
                <c:pt idx="0">
                  <c:v>2.6749614714103757E-2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13-7446-A030-B5FBAF5C73E6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(&gt;25)'!$V$22</c:f>
              <c:numCache>
                <c:formatCode>General</c:formatCode>
                <c:ptCount val="1"/>
                <c:pt idx="0">
                  <c:v>2.2452256319999999E-2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13-7446-A030-B5FBAF5C73E6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(&gt;25)'!$Y$22</c:f>
              <c:numCache>
                <c:formatCode>General</c:formatCode>
                <c:ptCount val="1"/>
                <c:pt idx="0">
                  <c:v>0.32141044888000003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13-7446-A030-B5FBAF5C7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E-3E40-B74E-6F0F65F267F2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(&gt;25)'!$N$23</c:f>
              <c:numCache>
                <c:formatCode>General</c:formatCode>
                <c:ptCount val="1"/>
                <c:pt idx="0">
                  <c:v>4.1319999999999996E-2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E-3E40-B74E-6F0F65F267F2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(&gt;25)'!$Q$23</c:f>
              <c:numCache>
                <c:formatCode>General</c:formatCode>
                <c:ptCount val="1"/>
                <c:pt idx="0">
                  <c:v>0.1827355689347484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E-3E40-B74E-6F0F65F267F2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(&gt;25)'!$S$23</c:f>
              <c:numCache>
                <c:formatCode>General</c:formatCode>
                <c:ptCount val="1"/>
                <c:pt idx="0">
                  <c:v>7.1617948099594E-2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CE-3E40-B74E-6F0F65F267F2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(&gt;25)'!$AF$23</c:f>
              <c:numCache>
                <c:formatCode>General</c:formatCode>
                <c:ptCount val="1"/>
                <c:pt idx="0">
                  <c:v>0.2244191904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CE-3E40-B74E-6F0F65F267F2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(&gt;25)'!$AH$23</c:f>
              <c:numCache>
                <c:formatCode>General</c:formatCode>
                <c:ptCount val="1"/>
                <c:pt idx="0">
                  <c:v>8.199999999999999E-2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CE-3E40-B74E-6F0F65F267F2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(&gt;25)'!$AJ$23</c:f>
              <c:numCache>
                <c:formatCode>General</c:formatCode>
                <c:ptCount val="1"/>
                <c:pt idx="0">
                  <c:v>4.8004048863999997E-2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CE-3E40-B74E-6F0F65F267F2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(&gt;25)'!$AL$23</c:f>
              <c:numCache>
                <c:formatCode>General</c:formatCode>
                <c:ptCount val="1"/>
                <c:pt idx="0">
                  <c:v>7.1040000000000006E-2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CE-3E40-B74E-6F0F65F267F2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CE-3E40-B74E-6F0F65F267F2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(&gt;25)'!$AC$23</c:f>
              <c:numCache>
                <c:formatCode>General</c:formatCode>
                <c:ptCount val="1"/>
                <c:pt idx="0">
                  <c:v>3.5868298617676715E-2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CE-3E40-B74E-6F0F65F267F2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(&gt;25)'!$V$23</c:f>
              <c:numCache>
                <c:formatCode>General</c:formatCode>
                <c:ptCount val="1"/>
                <c:pt idx="0">
                  <c:v>6.2655614159999998E-2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CE-3E40-B74E-6F0F65F267F2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(&gt;25)'!$Y$23</c:f>
              <c:numCache>
                <c:formatCode>General</c:formatCode>
                <c:ptCount val="1"/>
                <c:pt idx="0">
                  <c:v>0.27274700559999998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CE-3E40-B74E-6F0F65F26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(&gt;25)'!$K$24</c:f>
              <c:numCache>
                <c:formatCode>General</c:formatCode>
                <c:ptCount val="1"/>
                <c:pt idx="0">
                  <c:v>0.68079999999999996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6-F546-836C-81B2B0DC6AD8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(&gt;25)'!$N$24</c:f>
              <c:numCache>
                <c:formatCode>General</c:formatCode>
                <c:ptCount val="1"/>
                <c:pt idx="0">
                  <c:v>3.6920000000000001E-2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6-F546-836C-81B2B0DC6AD8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6-F546-836C-81B2B0DC6AD8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(&gt;25)'!$S$24</c:f>
              <c:numCache>
                <c:formatCode>General</c:formatCode>
                <c:ptCount val="1"/>
                <c:pt idx="0">
                  <c:v>7.5576442098605603E-2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6-F546-836C-81B2B0DC6AD8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(&gt;25)'!$AF$24</c:f>
              <c:numCache>
                <c:formatCode>General</c:formatCode>
                <c:ptCount val="1"/>
                <c:pt idx="0">
                  <c:v>0.31265112183999999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C6-F546-836C-81B2B0DC6AD8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(&gt;25)'!$AH$24</c:f>
              <c:numCache>
                <c:formatCode>General</c:formatCode>
                <c:ptCount val="1"/>
                <c:pt idx="0">
                  <c:v>2.52E-2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C6-F546-836C-81B2B0DC6AD8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(&gt;25)'!$AJ$24</c:f>
              <c:numCache>
                <c:formatCode>General</c:formatCode>
                <c:ptCount val="1"/>
                <c:pt idx="0">
                  <c:v>9.9444070763999998E-2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C6-F546-836C-81B2B0DC6AD8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(&gt;25)'!$AL$24</c:f>
              <c:numCache>
                <c:formatCode>General</c:formatCode>
                <c:ptCount val="1"/>
                <c:pt idx="0">
                  <c:v>7.0279999999999995E-2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C6-F546-836C-81B2B0DC6AD8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C6-F546-836C-81B2B0DC6AD8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(&gt;25)'!$AC$24</c:f>
              <c:numCache>
                <c:formatCode>General</c:formatCode>
                <c:ptCount val="1"/>
                <c:pt idx="0">
                  <c:v>3.1549646723585435E-2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C6-F546-836C-81B2B0DC6AD8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(&gt;25)'!$V$24</c:f>
              <c:numCache>
                <c:formatCode>General</c:formatCode>
                <c:ptCount val="1"/>
                <c:pt idx="0">
                  <c:v>6.0070326360000002E-2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C6-F546-836C-81B2B0DC6AD8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(&gt;25)'!$Y$24</c:f>
              <c:numCache>
                <c:formatCode>General</c:formatCode>
                <c:ptCount val="1"/>
                <c:pt idx="0">
                  <c:v>0.24533527192000001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C6-F546-836C-81B2B0DC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(&gt;2.5)'!$K$9</c:f>
              <c:numCache>
                <c:formatCode>General</c:formatCode>
                <c:ptCount val="1"/>
                <c:pt idx="0">
                  <c:v>0.1216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3-3544-BA72-7581D3B2DE2B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(&gt;2.5)'!$N$9</c:f>
              <c:numCache>
                <c:formatCode>General</c:formatCode>
                <c:ptCount val="1"/>
                <c:pt idx="0">
                  <c:v>0.22839999999999999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3-3544-BA72-7581D3B2DE2B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(&gt;2.5)'!$Q$9</c:f>
              <c:numCache>
                <c:formatCode>General</c:formatCode>
                <c:ptCount val="1"/>
                <c:pt idx="0">
                  <c:v>0.48592470676427196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3-3544-BA72-7581D3B2DE2B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(&gt;2.5)'!$S$9</c:f>
              <c:numCache>
                <c:formatCode>General</c:formatCode>
                <c:ptCount val="1"/>
                <c:pt idx="0">
                  <c:v>0.50666762963470602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3-3544-BA72-7581D3B2DE2B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D3-3544-BA72-7581D3B2DE2B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(&gt;2.5)'!$AH$9</c:f>
              <c:numCache>
                <c:formatCode>General</c:formatCode>
                <c:ptCount val="1"/>
                <c:pt idx="0">
                  <c:v>0.30399999999999999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D3-3544-BA72-7581D3B2DE2B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(&gt;2.5)'!$AJ$9</c:f>
              <c:numCache>
                <c:formatCode>General</c:formatCode>
                <c:ptCount val="1"/>
                <c:pt idx="0">
                  <c:v>0.84685744307999999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D3-3544-BA72-7581D3B2DE2B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(&gt;2.5)'!$AL$9</c:f>
              <c:numCache>
                <c:formatCode>General</c:formatCode>
                <c:ptCount val="1"/>
                <c:pt idx="0">
                  <c:v>0.71679999999999999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D3-3544-BA72-7581D3B2DE2B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D3-3544-BA72-7581D3B2DE2B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(&gt;2.5)'!$AC$9</c:f>
              <c:numCache>
                <c:formatCode>General</c:formatCode>
                <c:ptCount val="1"/>
                <c:pt idx="0">
                  <c:v>9.1916374237404799E-2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D3-3544-BA72-7581D3B2DE2B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(&gt;2.5)'!$V$9</c:f>
              <c:numCache>
                <c:formatCode>General</c:formatCode>
                <c:ptCount val="1"/>
                <c:pt idx="0">
                  <c:v>0.87148515040000007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D3-3544-BA72-7581D3B2DE2B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(&gt;2.5)'!$Y$9</c:f>
              <c:numCache>
                <c:formatCode>General</c:formatCode>
                <c:ptCount val="1"/>
                <c:pt idx="0">
                  <c:v>0.1109839024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D-934D-9692-EC8984952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(&gt;25)'!$K$27</c:f>
              <c:numCache>
                <c:formatCode>General</c:formatCode>
                <c:ptCount val="1"/>
                <c:pt idx="0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D-AF4A-ABD8-8EF12F9CC275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(&gt;25)'!$N$27</c:f>
              <c:numCache>
                <c:formatCode>General</c:formatCode>
                <c:ptCount val="1"/>
                <c:pt idx="0">
                  <c:v>3.764E-2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D-AF4A-ABD8-8EF12F9CC275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(&gt;25)'!$Q$27</c:f>
              <c:numCache>
                <c:formatCode>General</c:formatCode>
                <c:ptCount val="1"/>
                <c:pt idx="0">
                  <c:v>2.0613050436947562E-2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CD-AF4A-ABD8-8EF12F9CC275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(&gt;25)'!$S$27</c:f>
              <c:numCache>
                <c:formatCode>General</c:formatCode>
                <c:ptCount val="1"/>
                <c:pt idx="0">
                  <c:v>4.8531718522081997E-2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CD-AF4A-ABD8-8EF12F9CC275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(&gt;25)'!$AF$27</c:f>
              <c:numCache>
                <c:formatCode>General</c:formatCode>
                <c:ptCount val="1"/>
                <c:pt idx="0">
                  <c:v>0.41120651920000001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CD-AF4A-ABD8-8EF12F9CC275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(&gt;25)'!$AH$27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CD-AF4A-ABD8-8EF12F9CC275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(&gt;25)'!$AJ$27</c:f>
              <c:numCache>
                <c:formatCode>General</c:formatCode>
                <c:ptCount val="1"/>
                <c:pt idx="0">
                  <c:v>9.967644992800001E-2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CD-AF4A-ABD8-8EF12F9CC275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(&gt;25)'!$AL$27</c:f>
              <c:numCache>
                <c:formatCode>General</c:formatCode>
                <c:ptCount val="1"/>
                <c:pt idx="0">
                  <c:v>7.3120000000000004E-2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CD-AF4A-ABD8-8EF12F9CC275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CD-AF4A-ABD8-8EF12F9CC275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(&gt;25)'!$AC$27</c:f>
              <c:numCache>
                <c:formatCode>General</c:formatCode>
                <c:ptCount val="1"/>
                <c:pt idx="0">
                  <c:v>1.8246050330856519E-2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CD-AF4A-ABD8-8EF12F9CC275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(&gt;25)'!$V$27</c:f>
              <c:numCache>
                <c:formatCode>General</c:formatCode>
                <c:ptCount val="1"/>
                <c:pt idx="0">
                  <c:v>2.873822836E-2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CD-AF4A-ABD8-8EF12F9CC275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(&gt;25)'!$Y$27</c:f>
              <c:numCache>
                <c:formatCode>General</c:formatCode>
                <c:ptCount val="1"/>
                <c:pt idx="0">
                  <c:v>0.33539763144000001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CD-AF4A-ABD8-8EF12F9CC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B-554B-B320-56ECA8532B9C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(&gt;25)'!$N$28</c:f>
              <c:numCache>
                <c:formatCode>General</c:formatCode>
                <c:ptCount val="1"/>
                <c:pt idx="0">
                  <c:v>2.1920000000000002E-2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B-554B-B320-56ECA8532B9C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(&gt;25)'!$Q$28</c:f>
              <c:numCache>
                <c:formatCode>General</c:formatCode>
                <c:ptCount val="1"/>
                <c:pt idx="0">
                  <c:v>0.3168864236968752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B-554B-B320-56ECA8532B9C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(&gt;25)'!$S$28</c:f>
              <c:numCache>
                <c:formatCode>General</c:formatCode>
                <c:ptCount val="1"/>
                <c:pt idx="0">
                  <c:v>8.0967803966162391E-2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0B-554B-B320-56ECA8532B9C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(&gt;25)'!$AF$28</c:f>
              <c:numCache>
                <c:formatCode>General</c:formatCode>
                <c:ptCount val="1"/>
                <c:pt idx="0">
                  <c:v>0.47430749919999998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0B-554B-B320-56ECA8532B9C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(&gt;25)'!$AH$28</c:f>
              <c:numCache>
                <c:formatCode>General</c:formatCode>
                <c:ptCount val="1"/>
                <c:pt idx="0">
                  <c:v>9.9600000000000008E-2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0B-554B-B320-56ECA8532B9C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(&gt;25)'!$AJ$28</c:f>
              <c:numCache>
                <c:formatCode>General</c:formatCode>
                <c:ptCount val="1"/>
                <c:pt idx="0">
                  <c:v>9.9340552595999998E-2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0B-554B-B320-56ECA8532B9C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(&gt;25)'!$AL$28</c:f>
              <c:numCache>
                <c:formatCode>General</c:formatCode>
                <c:ptCount val="1"/>
                <c:pt idx="0">
                  <c:v>7.0800000000000002E-2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0B-554B-B320-56ECA8532B9C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0B-554B-B320-56ECA8532B9C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(&gt;25)'!$AC$28</c:f>
              <c:numCache>
                <c:formatCode>General</c:formatCode>
                <c:ptCount val="1"/>
                <c:pt idx="0">
                  <c:v>2.3166539273089558E-2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0B-554B-B320-56ECA8532B9C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(&gt;25)'!$V$28</c:f>
              <c:numCache>
                <c:formatCode>General</c:formatCode>
                <c:ptCount val="1"/>
                <c:pt idx="0">
                  <c:v>1.852081064E-2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0B-554B-B320-56ECA8532B9C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(&gt;25)'!$Y$28</c:f>
              <c:numCache>
                <c:formatCode>General</c:formatCode>
                <c:ptCount val="1"/>
                <c:pt idx="0">
                  <c:v>0.19836269099999998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0B-554B-B320-56ECA853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1-814F-8693-23326EC1EC8F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(&gt;25)'!$N$29</c:f>
              <c:numCache>
                <c:formatCode>General</c:formatCode>
                <c:ptCount val="1"/>
                <c:pt idx="0">
                  <c:v>1.7520000000000001E-2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1-814F-8693-23326EC1EC8F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(&gt;25)'!$Q$29</c:f>
              <c:numCache>
                <c:formatCode>General</c:formatCode>
                <c:ptCount val="1"/>
                <c:pt idx="0">
                  <c:v>0.57136916902541202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1-814F-8693-23326EC1EC8F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(&gt;25)'!$S$29</c:f>
              <c:numCache>
                <c:formatCode>General</c:formatCode>
                <c:ptCount val="1"/>
                <c:pt idx="0">
                  <c:v>0.10000000000000041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1-814F-8693-23326EC1EC8F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61-814F-8693-23326EC1EC8F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(&gt;25)'!$AH$29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61-814F-8693-23326EC1EC8F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(&gt;25)'!$AJ$29</c:f>
              <c:numCache>
                <c:formatCode>General</c:formatCode>
                <c:ptCount val="1"/>
                <c:pt idx="0">
                  <c:v>9.075988284799999E-2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61-814F-8693-23326EC1EC8F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(&gt;25)'!$AL$29</c:f>
              <c:numCache>
                <c:formatCode>General</c:formatCode>
                <c:ptCount val="1"/>
                <c:pt idx="0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61-814F-8693-23326EC1EC8F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61-814F-8693-23326EC1EC8F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(&gt;25)'!$AC$29</c:f>
              <c:numCache>
                <c:formatCode>General</c:formatCode>
                <c:ptCount val="1"/>
                <c:pt idx="0">
                  <c:v>9.7940415078398395E-3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61-814F-8693-23326EC1EC8F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(&gt;25)'!$V$29</c:f>
              <c:numCache>
                <c:formatCode>General</c:formatCode>
                <c:ptCount val="1"/>
                <c:pt idx="0">
                  <c:v>8.3687383800000001E-2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61-814F-8693-23326EC1EC8F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(&gt;25)'!$Y$29</c:f>
              <c:numCache>
                <c:formatCode>General</c:formatCode>
                <c:ptCount val="1"/>
                <c:pt idx="0">
                  <c:v>0.77706972919999995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61-814F-8693-23326EC1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3-ED4F-BA4C-EA91581D4F60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(&gt;25)'!$N$30</c:f>
              <c:numCache>
                <c:formatCode>General</c:formatCode>
                <c:ptCount val="1"/>
                <c:pt idx="0">
                  <c:v>3.9280000000000002E-2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3-ED4F-BA4C-EA91581D4F60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(&gt;25)'!$Q$30</c:f>
              <c:numCache>
                <c:formatCode>General</c:formatCode>
                <c:ptCount val="1"/>
                <c:pt idx="0">
                  <c:v>0.3898938444507476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83-ED4F-BA4C-EA91581D4F60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(&gt;25)'!$S$30</c:f>
              <c:numCache>
                <c:formatCode>General</c:formatCode>
                <c:ptCount val="1"/>
                <c:pt idx="0">
                  <c:v>7.4580409670973596E-2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83-ED4F-BA4C-EA91581D4F60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(&gt;25)'!$AF$30</c:f>
              <c:numCache>
                <c:formatCode>General</c:formatCode>
                <c:ptCount val="1"/>
                <c:pt idx="0">
                  <c:v>0.44163144799999998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83-ED4F-BA4C-EA91581D4F60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(&gt;25)'!$AH$30</c:f>
              <c:numCache>
                <c:formatCode>General</c:formatCode>
                <c:ptCount val="1"/>
                <c:pt idx="0">
                  <c:v>9.3599999999999989E-2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83-ED4F-BA4C-EA91581D4F60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(&gt;25)'!$AJ$30</c:f>
              <c:numCache>
                <c:formatCode>General</c:formatCode>
                <c:ptCount val="1"/>
                <c:pt idx="0">
                  <c:v>7.6476490612E-2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83-ED4F-BA4C-EA91581D4F60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(&gt;25)'!$AL$30</c:f>
              <c:numCache>
                <c:formatCode>General</c:formatCode>
                <c:ptCount val="1"/>
                <c:pt idx="0">
                  <c:v>7.492E-2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83-ED4F-BA4C-EA91581D4F60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83-ED4F-BA4C-EA91581D4F60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(&gt;25)'!$AC$30</c:f>
              <c:numCache>
                <c:formatCode>General</c:formatCode>
                <c:ptCount val="1"/>
                <c:pt idx="0">
                  <c:v>1.4407339534894198E-2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83-ED4F-BA4C-EA91581D4F60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(&gt;25)'!$V$30</c:f>
              <c:numCache>
                <c:formatCode>General</c:formatCode>
                <c:ptCount val="1"/>
                <c:pt idx="0">
                  <c:v>6.2382100119999999E-2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83-ED4F-BA4C-EA91581D4F60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(&gt;25)'!$Y$30</c:f>
              <c:numCache>
                <c:formatCode>General</c:formatCode>
                <c:ptCount val="1"/>
                <c:pt idx="0">
                  <c:v>0.60905987839999998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83-ED4F-BA4C-EA91581D4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F-D54E-A244-3BD0F47DDB79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(&gt;25)'!$N$31</c:f>
              <c:numCache>
                <c:formatCode>General</c:formatCode>
                <c:ptCount val="1"/>
                <c:pt idx="0">
                  <c:v>4.4960000000000007E-2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F-D54E-A244-3BD0F47DDB79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(&gt;25)'!$Q$31</c:f>
              <c:numCache>
                <c:formatCode>General</c:formatCode>
                <c:ptCount val="1"/>
                <c:pt idx="0">
                  <c:v>6.0949094147299203E-2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F-D54E-A244-3BD0F47DDB79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(&gt;25)'!$S$31</c:f>
              <c:numCache>
                <c:formatCode>General</c:formatCode>
                <c:ptCount val="1"/>
                <c:pt idx="0">
                  <c:v>8.6060787980416803E-2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EF-D54E-A244-3BD0F47DDB79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EF-D54E-A244-3BD0F47DDB79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(&gt;25)'!$AH$31</c:f>
              <c:numCache>
                <c:formatCode>General</c:formatCode>
                <c:ptCount val="1"/>
                <c:pt idx="0">
                  <c:v>9.9600000000000008E-2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EF-D54E-A244-3BD0F47DDB79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(&gt;25)'!$AJ$31</c:f>
              <c:numCache>
                <c:formatCode>General</c:formatCode>
                <c:ptCount val="1"/>
                <c:pt idx="0">
                  <c:v>2.6261692904E-2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EF-D54E-A244-3BD0F47DDB79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(&gt;25)'!$AL$31</c:f>
              <c:numCache>
                <c:formatCode>General</c:formatCode>
                <c:ptCount val="1"/>
                <c:pt idx="0">
                  <c:v>7.3800000000000004E-2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EF-D54E-A244-3BD0F47DDB79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EF-D54E-A244-3BD0F47DDB79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(&gt;25)'!$AC$31</c:f>
              <c:numCache>
                <c:formatCode>General</c:formatCode>
                <c:ptCount val="1"/>
                <c:pt idx="0">
                  <c:v>2.4596785323600202E-2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EF-D54E-A244-3BD0F47DDB79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(&gt;25)'!$V$31</c:f>
              <c:numCache>
                <c:formatCode>General</c:formatCode>
                <c:ptCount val="1"/>
                <c:pt idx="0">
                  <c:v>1.661728204E-2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EF-D54E-A244-3BD0F47DDB79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(&gt;25)'!$Y$31</c:f>
              <c:numCache>
                <c:formatCode>General</c:formatCode>
                <c:ptCount val="1"/>
                <c:pt idx="0">
                  <c:v>0.78733578559999995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EF-D54E-A244-3BD0F47DD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(&gt;25)'!$K$32</c:f>
              <c:numCache>
                <c:formatCode>General</c:formatCode>
                <c:ptCount val="1"/>
                <c:pt idx="0">
                  <c:v>0.4052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7-6844-8A86-068735EA601A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(&gt;25)'!$N$32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7-6844-8A86-068735EA601A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(&gt;25)'!$Q$32</c:f>
              <c:numCache>
                <c:formatCode>General</c:formatCode>
                <c:ptCount val="1"/>
                <c:pt idx="0">
                  <c:v>3.0381184555232837E-2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7-6844-8A86-068735EA601A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(&gt;25)'!$S$32</c:f>
              <c:numCache>
                <c:formatCode>General</c:formatCode>
                <c:ptCount val="1"/>
                <c:pt idx="0">
                  <c:v>5.1913953961420803E-2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B7-6844-8A86-068735EA601A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(&gt;25)'!$AF$32</c:f>
              <c:numCache>
                <c:formatCode>General</c:formatCode>
                <c:ptCount val="1"/>
                <c:pt idx="0">
                  <c:v>0.14290913528000002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B7-6844-8A86-068735EA601A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(&gt;25)'!$AH$32</c:f>
              <c:numCache>
                <c:formatCode>General</c:formatCode>
                <c:ptCount val="1"/>
                <c:pt idx="0">
                  <c:v>9.9600000000000008E-2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B7-6844-8A86-068735EA601A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(&gt;25)'!$AJ$32</c:f>
              <c:numCache>
                <c:formatCode>General</c:formatCode>
                <c:ptCount val="1"/>
                <c:pt idx="0">
                  <c:v>9.1326399963999993E-2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B7-6844-8A86-068735EA601A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(&gt;25)'!$AL$32</c:f>
              <c:numCache>
                <c:formatCode>General</c:formatCode>
                <c:ptCount val="1"/>
                <c:pt idx="0">
                  <c:v>7.6319999999999999E-2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B7-6844-8A86-068735EA601A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B7-6844-8A86-068735EA601A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(&gt;25)'!$AC$32</c:f>
              <c:numCache>
                <c:formatCode>General</c:formatCode>
                <c:ptCount val="1"/>
                <c:pt idx="0">
                  <c:v>5.7230512805186793E-3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B7-6844-8A86-068735EA601A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6B7-6844-8A86-068735EA601A}"/>
              </c:ext>
            </c:extLst>
          </c:dPt>
          <c:val>
            <c:numRef>
              <c:f>'Raw (&gt;25)'!$V$32</c:f>
              <c:numCache>
                <c:formatCode>General</c:formatCode>
                <c:ptCount val="1"/>
                <c:pt idx="0">
                  <c:v>8.1275563879999999E-2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B7-6844-8A86-068735EA601A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(&gt;25)'!$Y$32</c:f>
              <c:numCache>
                <c:formatCode>General</c:formatCode>
                <c:ptCount val="1"/>
                <c:pt idx="0">
                  <c:v>7.346153372E-2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B7-6844-8A86-068735EA6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(&gt;25)'!$K$34</c:f>
              <c:numCache>
                <c:formatCode>General</c:formatCode>
                <c:ptCount val="1"/>
                <c:pt idx="0">
                  <c:v>0.39759999999999995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7-C848-A5BA-5EEE09277C66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(&gt;25)'!$N$34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7-C848-A5BA-5EEE09277C66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(&gt;25)'!$Q$34</c:f>
              <c:numCache>
                <c:formatCode>General</c:formatCode>
                <c:ptCount val="1"/>
                <c:pt idx="0">
                  <c:v>6.1701793556817597E-2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57-C848-A5BA-5EEE09277C66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(&gt;25)'!$S$34</c:f>
              <c:numCache>
                <c:formatCode>General</c:formatCode>
                <c:ptCount val="1"/>
                <c:pt idx="0">
                  <c:v>3.6073049907128237E-2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57-C848-A5BA-5EEE09277C66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(&gt;25)'!$AF$34</c:f>
              <c:numCache>
                <c:formatCode>General</c:formatCode>
                <c:ptCount val="1"/>
                <c:pt idx="0">
                  <c:v>0.18032668180000003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57-C848-A5BA-5EEE09277C66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(&gt;25)'!$AH$34</c:f>
              <c:numCache>
                <c:formatCode>General</c:formatCode>
                <c:ptCount val="1"/>
                <c:pt idx="0">
                  <c:v>2.2400000000000003E-2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57-C848-A5BA-5EEE09277C66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(&gt;25)'!$AJ$34</c:f>
              <c:numCache>
                <c:formatCode>General</c:formatCode>
                <c:ptCount val="1"/>
                <c:pt idx="0">
                  <c:v>2.0267875919999997E-2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57-C848-A5BA-5EEE09277C66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(&gt;25)'!$AL$34</c:f>
              <c:numCache>
                <c:formatCode>General</c:formatCode>
                <c:ptCount val="1"/>
                <c:pt idx="0">
                  <c:v>7.1959999999999996E-2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57-C848-A5BA-5EEE09277C66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57-C848-A5BA-5EEE09277C66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(&gt;25)'!$AC$34</c:f>
              <c:numCache>
                <c:formatCode>General</c:formatCode>
                <c:ptCount val="1"/>
                <c:pt idx="0">
                  <c:v>1.2620741145438961E-2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57-C848-A5BA-5EEE09277C66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(&gt;25)'!$V$34</c:f>
              <c:numCache>
                <c:formatCode>General</c:formatCode>
                <c:ptCount val="1"/>
                <c:pt idx="0">
                  <c:v>0.11774974935999999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57-C848-A5BA-5EEE09277C66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(&gt;25)'!$Y$34</c:f>
              <c:numCache>
                <c:formatCode>General</c:formatCode>
                <c:ptCount val="1"/>
                <c:pt idx="0">
                  <c:v>2.60051876E-2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57-C848-A5BA-5EEE09277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(&gt;25)'!$K$35</c:f>
              <c:numCache>
                <c:formatCode>General</c:formatCode>
                <c:ptCount val="1"/>
                <c:pt idx="0">
                  <c:v>0.58200000000000007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A-E942-9C13-8DDCC1CD04EC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(&gt;25)'!$N$35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A-E942-9C13-8DDCC1CD04EC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(&gt;25)'!$Q$35</c:f>
              <c:numCache>
                <c:formatCode>General</c:formatCode>
                <c:ptCount val="1"/>
                <c:pt idx="0">
                  <c:v>1.7279112709438202E-2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A-E942-9C13-8DDCC1CD04EC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(&gt;25)'!$S$35</c:f>
              <c:numCache>
                <c:formatCode>General</c:formatCode>
                <c:ptCount val="1"/>
                <c:pt idx="0">
                  <c:v>3.1590413245785758E-2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A-E942-9C13-8DDCC1CD04EC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(&gt;25)'!$AF$35</c:f>
              <c:numCache>
                <c:formatCode>General</c:formatCode>
                <c:ptCount val="1"/>
                <c:pt idx="0">
                  <c:v>0.12973584691999998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7A-E942-9C13-8DDCC1CD04EC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(&gt;25)'!$AH$35</c:f>
              <c:numCache>
                <c:formatCode>General</c:formatCode>
                <c:ptCount val="1"/>
                <c:pt idx="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7A-E942-9C13-8DDCC1CD04EC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(&gt;25)'!$AJ$35</c:f>
              <c:numCache>
                <c:formatCode>General</c:formatCode>
                <c:ptCount val="1"/>
                <c:pt idx="0">
                  <c:v>9.9640465908000006E-2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7A-E942-9C13-8DDCC1CD04EC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(&gt;25)'!$AL$35</c:f>
              <c:numCache>
                <c:formatCode>General</c:formatCode>
                <c:ptCount val="1"/>
                <c:pt idx="0">
                  <c:v>7.1480000000000002E-2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7A-E942-9C13-8DDCC1CD04EC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7A-E942-9C13-8DDCC1CD04EC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(&gt;25)'!$AC$35</c:f>
              <c:numCache>
                <c:formatCode>General</c:formatCode>
                <c:ptCount val="1"/>
                <c:pt idx="0">
                  <c:v>1.031093256272804E-2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7A-E942-9C13-8DDCC1CD04EC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(&gt;25)'!$V$35</c:f>
              <c:numCache>
                <c:formatCode>General</c:formatCode>
                <c:ptCount val="1"/>
                <c:pt idx="0">
                  <c:v>0.10706807424000001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7A-E942-9C13-8DDCC1CD04EC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(&gt;25)'!$Y$35</c:f>
              <c:numCache>
                <c:formatCode>General</c:formatCode>
                <c:ptCount val="1"/>
                <c:pt idx="0">
                  <c:v>2.5820223160000003E-2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7A-E942-9C13-8DDCC1CD0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(&gt;25)'!$K$36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7-0541-B724-7DB2EC3E7C43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(&gt;25)'!$N$36</c:f>
              <c:numCache>
                <c:formatCode>General</c:formatCode>
                <c:ptCount val="1"/>
                <c:pt idx="0">
                  <c:v>4.9599999999999998E-2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0541-B724-7DB2EC3E7C43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(&gt;25)'!$Q$36</c:f>
              <c:numCache>
                <c:formatCode>General</c:formatCode>
                <c:ptCount val="1"/>
                <c:pt idx="0">
                  <c:v>0.70300683542393205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7-0541-B724-7DB2EC3E7C43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(&gt;25)'!$S$36</c:f>
              <c:numCache>
                <c:formatCode>General</c:formatCode>
                <c:ptCount val="1"/>
                <c:pt idx="0">
                  <c:v>8.6695707835347607E-2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27-0541-B724-7DB2EC3E7C43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(&gt;25)'!$AF$36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27-0541-B724-7DB2EC3E7C43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(&gt;25)'!$AH$36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27-0541-B724-7DB2EC3E7C43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(&gt;25)'!$AJ$36</c:f>
              <c:numCache>
                <c:formatCode>General</c:formatCode>
                <c:ptCount val="1"/>
                <c:pt idx="0">
                  <c:v>9.9703894912000005E-2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27-0541-B724-7DB2EC3E7C43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(&gt;25)'!$AL$36</c:f>
              <c:numCache>
                <c:formatCode>General</c:formatCode>
                <c:ptCount val="1"/>
                <c:pt idx="0">
                  <c:v>7.3040000000000008E-2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27-0541-B724-7DB2EC3E7C43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(&gt;25)'!$AA$36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27-0541-B724-7DB2EC3E7C43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(&gt;25)'!$AC$36</c:f>
              <c:numCache>
                <c:formatCode>General</c:formatCode>
                <c:ptCount val="1"/>
                <c:pt idx="0">
                  <c:v>4.2434871397219595E-3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27-0541-B724-7DB2EC3E7C43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(&gt;25)'!$V$36</c:f>
              <c:numCache>
                <c:formatCode>General</c:formatCode>
                <c:ptCount val="1"/>
                <c:pt idx="0">
                  <c:v>3.0532333079999998E-2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27-0541-B724-7DB2EC3E7C43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(&gt;25)'!$Y$36</c:f>
              <c:numCache>
                <c:formatCode>General</c:formatCode>
                <c:ptCount val="1"/>
                <c:pt idx="0">
                  <c:v>0.82273503479999999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27-0541-B724-7DB2EC3E7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(&gt;2.5)'!$K$10</c:f>
              <c:numCache>
                <c:formatCode>General</c:formatCode>
                <c:ptCount val="1"/>
                <c:pt idx="0">
                  <c:v>4.9599999999999998E-2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8-5243-B848-FF78DC2D2F62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(&gt;2.5)'!$N$10</c:f>
              <c:numCache>
                <c:formatCode>General</c:formatCode>
                <c:ptCount val="1"/>
                <c:pt idx="0">
                  <c:v>0.18959999999999999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8-5243-B848-FF78DC2D2F62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(&gt;2.5)'!$Q$10</c:f>
              <c:numCache>
                <c:formatCode>General</c:formatCode>
                <c:ptCount val="1"/>
                <c:pt idx="0">
                  <c:v>0.32682052938244477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8-5243-B848-FF78DC2D2F62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(&gt;2.5)'!$S$10</c:f>
              <c:numCache>
                <c:formatCode>General</c:formatCode>
                <c:ptCount val="1"/>
                <c:pt idx="0">
                  <c:v>0.57656811107098971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8-5243-B848-FF78DC2D2F62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B8-5243-B848-FF78DC2D2F62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(&gt;2.5)'!$AH$10</c:f>
              <c:numCache>
                <c:formatCode>General</c:formatCode>
                <c:ptCount val="1"/>
                <c:pt idx="0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B8-5243-B848-FF78DC2D2F62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(&gt;2.5)'!$AJ$10</c:f>
              <c:numCache>
                <c:formatCode>General</c:formatCode>
                <c:ptCount val="1"/>
                <c:pt idx="0">
                  <c:v>0.54131414672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B8-5243-B848-FF78DC2D2F62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(&gt;2.5)'!$AL$10</c:f>
              <c:numCache>
                <c:formatCode>General</c:formatCode>
                <c:ptCount val="1"/>
                <c:pt idx="0">
                  <c:v>0.6784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B8-5243-B848-FF78DC2D2F62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B8-5243-B848-FF78DC2D2F62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(&gt;2.5)'!$AC$10</c:f>
              <c:numCache>
                <c:formatCode>General</c:formatCode>
                <c:ptCount val="1"/>
                <c:pt idx="0">
                  <c:v>2.2192188850408402E-2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B8-5243-B848-FF78DC2D2F62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(&gt;2.5)'!$V$10</c:f>
              <c:numCache>
                <c:formatCode>General</c:formatCode>
                <c:ptCount val="1"/>
                <c:pt idx="0">
                  <c:v>0.73919665239999999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B8-5243-B848-FF78DC2D2F62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(&gt;2.5)'!$Y$10</c:f>
              <c:numCache>
                <c:formatCode>General</c:formatCode>
                <c:ptCount val="1"/>
                <c:pt idx="0">
                  <c:v>0.87248906240000001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C-F946-933A-A09B7AB9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(&gt;2.5)'!$K$16</c:f>
              <c:numCache>
                <c:formatCode>General</c:formatCode>
                <c:ptCount val="1"/>
                <c:pt idx="0">
                  <c:v>0.24199999999999999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F-EE4D-A7FF-9116B7776E04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F-EE4D-A7FF-9116B7776E04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(&gt;2.5)'!$Q$16</c:f>
              <c:numCache>
                <c:formatCode>General</c:formatCode>
                <c:ptCount val="1"/>
                <c:pt idx="0">
                  <c:v>0.69481423200370807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F-EE4D-A7FF-9116B7776E04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(&gt;2.5)'!$S$16</c:f>
              <c:numCache>
                <c:formatCode>General</c:formatCode>
                <c:ptCount val="1"/>
                <c:pt idx="0">
                  <c:v>0.20873427528560073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F-EE4D-A7FF-9116B7776E04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(&gt;2.5)'!$AF$16</c:f>
              <c:numCache>
                <c:formatCode>General</c:formatCode>
                <c:ptCount val="1"/>
                <c:pt idx="0">
                  <c:v>0.45715133400000002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3F-EE4D-A7FF-9116B7776E04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(&gt;2.5)'!$AH$16</c:f>
              <c:numCache>
                <c:formatCode>General</c:formatCode>
                <c:ptCount val="1"/>
                <c:pt idx="0">
                  <c:v>0.26400000000000001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3F-EE4D-A7FF-9116B7776E04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(&gt;2.5)'!$AJ$16</c:f>
              <c:numCache>
                <c:formatCode>General</c:formatCode>
                <c:ptCount val="1"/>
                <c:pt idx="0">
                  <c:v>0.99737204668000001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3F-EE4D-A7FF-9116B7776E04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(&gt;2.5)'!$AL$16</c:f>
              <c:numCache>
                <c:formatCode>General</c:formatCode>
                <c:ptCount val="1"/>
                <c:pt idx="0">
                  <c:v>0.73680000000000001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3F-EE4D-A7FF-9116B7776E04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3F-EE4D-A7FF-9116B7776E04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(&gt;2.5)'!$AC$16</c:f>
              <c:numCache>
                <c:formatCode>General</c:formatCode>
                <c:ptCount val="1"/>
                <c:pt idx="0">
                  <c:v>0.1354523351785808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3F-EE4D-A7FF-9116B7776E04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(&gt;2.5)'!$V$16</c:f>
              <c:numCache>
                <c:formatCode>General</c:formatCode>
                <c:ptCount val="1"/>
                <c:pt idx="0">
                  <c:v>0.21920981280000001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3F-EE4D-A7FF-9116B7776E04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93F-EE4D-A7FF-9116B7776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(&gt;2.5)'!$K$25</c:f>
              <c:numCache>
                <c:formatCode>General</c:formatCode>
                <c:ptCount val="1"/>
                <c:pt idx="0">
                  <c:v>0.14679999999999999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D-4242-8822-A2C61BEBCD57}"/>
            </c:ext>
          </c:extLst>
        </c:ser>
        <c:ser>
          <c:idx val="1"/>
          <c:order val="1"/>
          <c:tx>
            <c:v>Nick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(&gt;2.5)'!$N$25</c:f>
              <c:numCache>
                <c:formatCode>General</c:formatCode>
                <c:ptCount val="1"/>
                <c:pt idx="0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D-4242-8822-A2C61BEBCD57}"/>
            </c:ext>
          </c:extLst>
        </c:ser>
        <c:ser>
          <c:idx val="2"/>
          <c:order val="2"/>
          <c:tx>
            <c:v>Willem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(&gt;2.5)'!$Q$25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D-4242-8822-A2C61BEBCD57}"/>
            </c:ext>
          </c:extLst>
        </c:ser>
        <c:ser>
          <c:idx val="3"/>
          <c:order val="3"/>
          <c:tx>
            <c:v>Jon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(&gt;2.5)'!$S$25</c:f>
              <c:numCache>
                <c:formatCode>General</c:formatCode>
                <c:ptCount val="1"/>
                <c:pt idx="0">
                  <c:v>0.39158329439908041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D-4242-8822-A2C61BEBCD57}"/>
            </c:ext>
          </c:extLst>
        </c:ser>
        <c:ser>
          <c:idx val="4"/>
          <c:order val="4"/>
          <c:tx>
            <c:v>Ho-Leung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(&gt;2.5)'!$AF$25</c:f>
              <c:numCache>
                <c:formatCode>General</c:formatCode>
                <c:ptCount val="1"/>
                <c:pt idx="0">
                  <c:v>0.65322077919999999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D-4242-8822-A2C61BEBCD57}"/>
            </c:ext>
          </c:extLst>
        </c:ser>
        <c:ser>
          <c:idx val="5"/>
          <c:order val="5"/>
          <c:tx>
            <c:v>Davy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(&gt;2.5)'!$AH$25</c:f>
              <c:numCache>
                <c:formatCode>General</c:formatCode>
                <c:ptCount val="1"/>
                <c:pt idx="0">
                  <c:v>0.97200000000000009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D-4242-8822-A2C61BEBCD57}"/>
            </c:ext>
          </c:extLst>
        </c:ser>
        <c:ser>
          <c:idx val="6"/>
          <c:order val="6"/>
          <c:tx>
            <c:v>Raymond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(&gt;2.5)'!$AJ$25</c:f>
              <c:numCache>
                <c:formatCode>General</c:formatCode>
                <c:ptCount val="1"/>
                <c:pt idx="0">
                  <c:v>0.95435992792000002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D-4242-8822-A2C61BEBCD57}"/>
            </c:ext>
          </c:extLst>
        </c:ser>
        <c:ser>
          <c:idx val="7"/>
          <c:order val="7"/>
          <c:tx>
            <c:v>Slade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(&gt;2.5)'!$AL$25</c:f>
              <c:numCache>
                <c:formatCode>General</c:formatCode>
                <c:ptCount val="1"/>
                <c:pt idx="0">
                  <c:v>0.68280000000000007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D-4242-8822-A2C61BEBCD57}"/>
            </c:ext>
          </c:extLst>
        </c:ser>
        <c:ser>
          <c:idx val="8"/>
          <c:order val="8"/>
          <c:tx>
            <c:v>Giovanni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(&gt;2.5)'!$AA$25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D-4242-8822-A2C61BEBCD57}"/>
            </c:ext>
          </c:extLst>
        </c:ser>
        <c:ser>
          <c:idx val="9"/>
          <c:order val="9"/>
          <c:tx>
            <c:v>Vito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(&gt;2.5)'!$AC$25</c:f>
              <c:numCache>
                <c:formatCode>General</c:formatCode>
                <c:ptCount val="1"/>
                <c:pt idx="0">
                  <c:v>0.77900663081464405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D-4242-8822-A2C61BEBCD57}"/>
            </c:ext>
          </c:extLst>
        </c:ser>
        <c:ser>
          <c:idx val="10"/>
          <c:order val="10"/>
          <c:tx>
            <c:v>Ben/Mario/Tom (Small Set)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(&gt;2.5)'!$V$25</c:f>
              <c:numCache>
                <c:formatCode>General</c:formatCode>
                <c:ptCount val="1"/>
                <c:pt idx="0">
                  <c:v>0.82881955919999994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D-4242-8822-A2C61BEBCD57}"/>
            </c:ext>
          </c:extLst>
        </c:ser>
        <c:ser>
          <c:idx val="11"/>
          <c:order val="11"/>
          <c:tx>
            <c:v>Ben/Mario/Tom (Master Dundee)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(&gt;2.5)'!$Y$25</c:f>
              <c:numCache>
                <c:formatCode>General</c:formatCode>
                <c:ptCount val="1"/>
                <c:pt idx="0">
                  <c:v>0.35609017519999997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1D-4242-8822-A2C61BEBC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12511"/>
        <c:axId val="2139451295"/>
      </c:barChart>
      <c:catAx>
        <c:axId val="213991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451295"/>
        <c:crosses val="autoZero"/>
        <c:auto val="1"/>
        <c:lblAlgn val="ctr"/>
        <c:lblOffset val="100"/>
        <c:noMultiLvlLbl val="0"/>
      </c:catAx>
      <c:valAx>
        <c:axId val="21394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12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18" Type="http://schemas.openxmlformats.org/officeDocument/2006/relationships/chart" Target="../charts/chart31.xml"/><Relationship Id="rId3" Type="http://schemas.openxmlformats.org/officeDocument/2006/relationships/chart" Target="../charts/chart16.xml"/><Relationship Id="rId21" Type="http://schemas.openxmlformats.org/officeDocument/2006/relationships/chart" Target="../charts/chart34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20" Type="http://schemas.openxmlformats.org/officeDocument/2006/relationships/chart" Target="../charts/chart33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19" Type="http://schemas.openxmlformats.org/officeDocument/2006/relationships/chart" Target="../charts/chart32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13" Type="http://schemas.openxmlformats.org/officeDocument/2006/relationships/chart" Target="../charts/chart60.xml"/><Relationship Id="rId18" Type="http://schemas.openxmlformats.org/officeDocument/2006/relationships/chart" Target="../charts/chart65.xml"/><Relationship Id="rId3" Type="http://schemas.openxmlformats.org/officeDocument/2006/relationships/chart" Target="../charts/chart50.xml"/><Relationship Id="rId21" Type="http://schemas.openxmlformats.org/officeDocument/2006/relationships/chart" Target="../charts/chart68.xml"/><Relationship Id="rId7" Type="http://schemas.openxmlformats.org/officeDocument/2006/relationships/chart" Target="../charts/chart54.xml"/><Relationship Id="rId12" Type="http://schemas.openxmlformats.org/officeDocument/2006/relationships/chart" Target="../charts/chart59.xml"/><Relationship Id="rId17" Type="http://schemas.openxmlformats.org/officeDocument/2006/relationships/chart" Target="../charts/chart64.xml"/><Relationship Id="rId2" Type="http://schemas.openxmlformats.org/officeDocument/2006/relationships/chart" Target="../charts/chart49.xml"/><Relationship Id="rId16" Type="http://schemas.openxmlformats.org/officeDocument/2006/relationships/chart" Target="../charts/chart63.xml"/><Relationship Id="rId20" Type="http://schemas.openxmlformats.org/officeDocument/2006/relationships/chart" Target="../charts/chart67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11" Type="http://schemas.openxmlformats.org/officeDocument/2006/relationships/chart" Target="../charts/chart58.xml"/><Relationship Id="rId5" Type="http://schemas.openxmlformats.org/officeDocument/2006/relationships/chart" Target="../charts/chart52.xml"/><Relationship Id="rId15" Type="http://schemas.openxmlformats.org/officeDocument/2006/relationships/chart" Target="../charts/chart62.xml"/><Relationship Id="rId10" Type="http://schemas.openxmlformats.org/officeDocument/2006/relationships/chart" Target="../charts/chart57.xml"/><Relationship Id="rId19" Type="http://schemas.openxmlformats.org/officeDocument/2006/relationships/chart" Target="../charts/chart66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Relationship Id="rId14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2</xdr:row>
      <xdr:rowOff>200025</xdr:rowOff>
    </xdr:from>
    <xdr:to>
      <xdr:col>5</xdr:col>
      <xdr:colOff>439190</xdr:colOff>
      <xdr:row>24</xdr:row>
      <xdr:rowOff>130175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1ADFC05-24B5-6545-9309-EB03C4620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746124</xdr:colOff>
      <xdr:row>25</xdr:row>
      <xdr:rowOff>196850</xdr:rowOff>
    </xdr:from>
    <xdr:to>
      <xdr:col>10</xdr:col>
      <xdr:colOff>632865</xdr:colOff>
      <xdr:row>47</xdr:row>
      <xdr:rowOff>127000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86016BC-B2B1-4B4C-AFB8-FB231B83E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746124</xdr:colOff>
      <xdr:row>2</xdr:row>
      <xdr:rowOff>200025</xdr:rowOff>
    </xdr:from>
    <xdr:to>
      <xdr:col>10</xdr:col>
      <xdr:colOff>632865</xdr:colOff>
      <xdr:row>24</xdr:row>
      <xdr:rowOff>130175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077DEBD-E87D-F641-914A-9B825F927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73024</xdr:colOff>
      <xdr:row>2</xdr:row>
      <xdr:rowOff>200025</xdr:rowOff>
    </xdr:from>
    <xdr:to>
      <xdr:col>15</xdr:col>
      <xdr:colOff>785265</xdr:colOff>
      <xdr:row>24</xdr:row>
      <xdr:rowOff>130175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9BA79D7-12B5-6647-875E-6EE31B515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203199</xdr:colOff>
      <xdr:row>2</xdr:row>
      <xdr:rowOff>200025</xdr:rowOff>
    </xdr:from>
    <xdr:to>
      <xdr:col>21</xdr:col>
      <xdr:colOff>89940</xdr:colOff>
      <xdr:row>24</xdr:row>
      <xdr:rowOff>130175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C914D11-FA59-DF42-B1E3-87CEEE4D4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311149</xdr:colOff>
      <xdr:row>2</xdr:row>
      <xdr:rowOff>200025</xdr:rowOff>
    </xdr:from>
    <xdr:to>
      <xdr:col>26</xdr:col>
      <xdr:colOff>197890</xdr:colOff>
      <xdr:row>24</xdr:row>
      <xdr:rowOff>130175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6BC1F2C1-33F1-C646-A95A-84747AB3A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552449</xdr:colOff>
      <xdr:row>25</xdr:row>
      <xdr:rowOff>196850</xdr:rowOff>
    </xdr:from>
    <xdr:to>
      <xdr:col>5</xdr:col>
      <xdr:colOff>439190</xdr:colOff>
      <xdr:row>47</xdr:row>
      <xdr:rowOff>127000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73EDDCA6-E47A-DA40-8C79-D0AED7CB3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73024</xdr:colOff>
      <xdr:row>25</xdr:row>
      <xdr:rowOff>196850</xdr:rowOff>
    </xdr:from>
    <xdr:to>
      <xdr:col>15</xdr:col>
      <xdr:colOff>785265</xdr:colOff>
      <xdr:row>47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670918-1293-8140-9CAB-FE9C9C09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203199</xdr:colOff>
      <xdr:row>25</xdr:row>
      <xdr:rowOff>196850</xdr:rowOff>
    </xdr:from>
    <xdr:to>
      <xdr:col>21</xdr:col>
      <xdr:colOff>89940</xdr:colOff>
      <xdr:row>47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BE6655-2AFD-124F-8AE0-DFA0E7F0F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101599</xdr:colOff>
      <xdr:row>1</xdr:row>
      <xdr:rowOff>171450</xdr:rowOff>
    </xdr:from>
    <xdr:to>
      <xdr:col>5</xdr:col>
      <xdr:colOff>813599</xdr:colOff>
      <xdr:row>23</xdr:row>
      <xdr:rowOff>102028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2401F-9B62-F84F-AD04-F8BB43CE1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190499</xdr:colOff>
      <xdr:row>1</xdr:row>
      <xdr:rowOff>171450</xdr:rowOff>
    </xdr:from>
    <xdr:to>
      <xdr:col>11</xdr:col>
      <xdr:colOff>76999</xdr:colOff>
      <xdr:row>23</xdr:row>
      <xdr:rowOff>102028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98A19-D510-0448-98E6-77D0ACBC1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317499</xdr:colOff>
      <xdr:row>1</xdr:row>
      <xdr:rowOff>171450</xdr:rowOff>
    </xdr:from>
    <xdr:to>
      <xdr:col>16</xdr:col>
      <xdr:colOff>203999</xdr:colOff>
      <xdr:row>23</xdr:row>
      <xdr:rowOff>102028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178516-CE02-1143-B827-546A7B6BE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406399</xdr:colOff>
      <xdr:row>1</xdr:row>
      <xdr:rowOff>171450</xdr:rowOff>
    </xdr:from>
    <xdr:to>
      <xdr:col>21</xdr:col>
      <xdr:colOff>292899</xdr:colOff>
      <xdr:row>23</xdr:row>
      <xdr:rowOff>102028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ED1430-FB41-8C45-938D-3CCE64EDE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704849</xdr:colOff>
      <xdr:row>3</xdr:row>
      <xdr:rowOff>46037</xdr:rowOff>
    </xdr:from>
    <xdr:to>
      <xdr:col>5</xdr:col>
      <xdr:colOff>592071</xdr:colOff>
      <xdr:row>24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5C873-95AE-0C42-81E9-0B590EEF8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759882</xdr:colOff>
      <xdr:row>3</xdr:row>
      <xdr:rowOff>46037</xdr:rowOff>
    </xdr:from>
    <xdr:to>
      <xdr:col>10</xdr:col>
      <xdr:colOff>647104</xdr:colOff>
      <xdr:row>24</xdr:row>
      <xdr:rowOff>174171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1E8C89-AC76-E94F-AE70-062AF78A5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804332</xdr:colOff>
      <xdr:row>3</xdr:row>
      <xdr:rowOff>46037</xdr:rowOff>
    </xdr:from>
    <xdr:to>
      <xdr:col>15</xdr:col>
      <xdr:colOff>691555</xdr:colOff>
      <xdr:row>24</xdr:row>
      <xdr:rowOff>174171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4A8ED8-A81E-4745-BF2B-9D49B1697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60677</xdr:colOff>
      <xdr:row>3</xdr:row>
      <xdr:rowOff>46037</xdr:rowOff>
    </xdr:from>
    <xdr:to>
      <xdr:col>20</xdr:col>
      <xdr:colOff>780455</xdr:colOff>
      <xdr:row>24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B9A0D2-E9C7-9341-B6CB-DC293128F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100187</xdr:colOff>
      <xdr:row>3</xdr:row>
      <xdr:rowOff>46037</xdr:rowOff>
    </xdr:from>
    <xdr:to>
      <xdr:col>25</xdr:col>
      <xdr:colOff>819965</xdr:colOff>
      <xdr:row>24</xdr:row>
      <xdr:rowOff>174171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4E5531-C04A-F74D-B0EE-E1D2466EC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704849</xdr:colOff>
      <xdr:row>25</xdr:row>
      <xdr:rowOff>174977</xdr:rowOff>
    </xdr:from>
    <xdr:to>
      <xdr:col>5</xdr:col>
      <xdr:colOff>592071</xdr:colOff>
      <xdr:row>47</xdr:row>
      <xdr:rowOff>105555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A033EB-5FC7-F649-B14E-2D3A7DE08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759882</xdr:colOff>
      <xdr:row>25</xdr:row>
      <xdr:rowOff>174977</xdr:rowOff>
    </xdr:from>
    <xdr:to>
      <xdr:col>10</xdr:col>
      <xdr:colOff>647104</xdr:colOff>
      <xdr:row>47</xdr:row>
      <xdr:rowOff>105555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F08894-8B7E-6846-9C78-43AE554C2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804332</xdr:colOff>
      <xdr:row>25</xdr:row>
      <xdr:rowOff>174977</xdr:rowOff>
    </xdr:from>
    <xdr:to>
      <xdr:col>15</xdr:col>
      <xdr:colOff>691555</xdr:colOff>
      <xdr:row>47</xdr:row>
      <xdr:rowOff>105555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F4D7564-F755-7641-BC22-12AA14034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60677</xdr:colOff>
      <xdr:row>25</xdr:row>
      <xdr:rowOff>174977</xdr:rowOff>
    </xdr:from>
    <xdr:to>
      <xdr:col>20</xdr:col>
      <xdr:colOff>780455</xdr:colOff>
      <xdr:row>47</xdr:row>
      <xdr:rowOff>105555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4F0910-2506-8C4F-81FA-8B4D12672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100187</xdr:colOff>
      <xdr:row>25</xdr:row>
      <xdr:rowOff>174977</xdr:rowOff>
    </xdr:from>
    <xdr:to>
      <xdr:col>25</xdr:col>
      <xdr:colOff>819965</xdr:colOff>
      <xdr:row>47</xdr:row>
      <xdr:rowOff>105555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62FED4-6C8C-F840-9E2C-02E6DC4E1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704849</xdr:colOff>
      <xdr:row>48</xdr:row>
      <xdr:rowOff>55032</xdr:rowOff>
    </xdr:from>
    <xdr:to>
      <xdr:col>5</xdr:col>
      <xdr:colOff>592071</xdr:colOff>
      <xdr:row>69</xdr:row>
      <xdr:rowOff>183166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5A59611-79B7-4A40-A501-7A4F73E5B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759882</xdr:colOff>
      <xdr:row>48</xdr:row>
      <xdr:rowOff>55032</xdr:rowOff>
    </xdr:from>
    <xdr:to>
      <xdr:col>10</xdr:col>
      <xdr:colOff>647104</xdr:colOff>
      <xdr:row>69</xdr:row>
      <xdr:rowOff>183166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19C8F1E-7A09-FB46-8FEF-D16C9030A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804332</xdr:colOff>
      <xdr:row>48</xdr:row>
      <xdr:rowOff>55032</xdr:rowOff>
    </xdr:from>
    <xdr:to>
      <xdr:col>15</xdr:col>
      <xdr:colOff>691555</xdr:colOff>
      <xdr:row>69</xdr:row>
      <xdr:rowOff>183166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95D5B85-8319-0045-A88B-153B7F025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60677</xdr:colOff>
      <xdr:row>48</xdr:row>
      <xdr:rowOff>55032</xdr:rowOff>
    </xdr:from>
    <xdr:to>
      <xdr:col>20</xdr:col>
      <xdr:colOff>780455</xdr:colOff>
      <xdr:row>69</xdr:row>
      <xdr:rowOff>183166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33F6C94-46DD-6741-83DA-33664765D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100187</xdr:colOff>
      <xdr:row>48</xdr:row>
      <xdr:rowOff>55032</xdr:rowOff>
    </xdr:from>
    <xdr:to>
      <xdr:col>25</xdr:col>
      <xdr:colOff>819965</xdr:colOff>
      <xdr:row>69</xdr:row>
      <xdr:rowOff>183166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8AE5B78-0E3A-4743-A85D-E80794E5C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704849</xdr:colOff>
      <xdr:row>70</xdr:row>
      <xdr:rowOff>115710</xdr:rowOff>
    </xdr:from>
    <xdr:to>
      <xdr:col>5</xdr:col>
      <xdr:colOff>592071</xdr:colOff>
      <xdr:row>92</xdr:row>
      <xdr:rowOff>46288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3E4603E-AD83-7245-88BB-063F31AC8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759882</xdr:colOff>
      <xdr:row>70</xdr:row>
      <xdr:rowOff>115710</xdr:rowOff>
    </xdr:from>
    <xdr:to>
      <xdr:col>10</xdr:col>
      <xdr:colOff>647104</xdr:colOff>
      <xdr:row>92</xdr:row>
      <xdr:rowOff>46288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A16D895-115E-0E4D-BE4F-ABCEFD2CC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804332</xdr:colOff>
      <xdr:row>70</xdr:row>
      <xdr:rowOff>115710</xdr:rowOff>
    </xdr:from>
    <xdr:to>
      <xdr:col>15</xdr:col>
      <xdr:colOff>691555</xdr:colOff>
      <xdr:row>92</xdr:row>
      <xdr:rowOff>46288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7449925-EB1B-134B-8EAC-3C6381ED6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60677</xdr:colOff>
      <xdr:row>70</xdr:row>
      <xdr:rowOff>115710</xdr:rowOff>
    </xdr:from>
    <xdr:to>
      <xdr:col>20</xdr:col>
      <xdr:colOff>780455</xdr:colOff>
      <xdr:row>92</xdr:row>
      <xdr:rowOff>46288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4AF9C34-CDF8-5844-8EF5-C4630F3AA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100187</xdr:colOff>
      <xdr:row>70</xdr:row>
      <xdr:rowOff>115710</xdr:rowOff>
    </xdr:from>
    <xdr:to>
      <xdr:col>25</xdr:col>
      <xdr:colOff>819965</xdr:colOff>
      <xdr:row>92</xdr:row>
      <xdr:rowOff>46288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8E5E458-FC68-6343-BC7D-EDECD9E07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704849</xdr:colOff>
      <xdr:row>92</xdr:row>
      <xdr:rowOff>183443</xdr:rowOff>
    </xdr:from>
    <xdr:to>
      <xdr:col>5</xdr:col>
      <xdr:colOff>592071</xdr:colOff>
      <xdr:row>114</xdr:row>
      <xdr:rowOff>114021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3ABDDA4-9BC0-E544-A191-564F82C36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0</xdr:rowOff>
    </xdr:from>
    <xdr:to>
      <xdr:col>5</xdr:col>
      <xdr:colOff>760219</xdr:colOff>
      <xdr:row>22</xdr:row>
      <xdr:rowOff>9172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8A96F-ABD1-A744-8329-65171F46C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241653</xdr:colOff>
      <xdr:row>23</xdr:row>
      <xdr:rowOff>70203</xdr:rowOff>
    </xdr:from>
    <xdr:to>
      <xdr:col>11</xdr:col>
      <xdr:colOff>163672</xdr:colOff>
      <xdr:row>44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CB2F0D-2C22-EA4E-83DF-FCF8287CF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241653</xdr:colOff>
      <xdr:row>1</xdr:row>
      <xdr:rowOff>0</xdr:rowOff>
    </xdr:from>
    <xdr:to>
      <xdr:col>11</xdr:col>
      <xdr:colOff>163672</xdr:colOff>
      <xdr:row>22</xdr:row>
      <xdr:rowOff>9172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D3F4B1-7C90-7843-9E43-4764C63DC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436386</xdr:colOff>
      <xdr:row>1</xdr:row>
      <xdr:rowOff>0</xdr:rowOff>
    </xdr:from>
    <xdr:to>
      <xdr:col>16</xdr:col>
      <xdr:colOff>351349</xdr:colOff>
      <xdr:row>22</xdr:row>
      <xdr:rowOff>9172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2E60EA-C5FE-B148-91BB-75AB628D3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601839</xdr:colOff>
      <xdr:row>1</xdr:row>
      <xdr:rowOff>0</xdr:rowOff>
    </xdr:from>
    <xdr:to>
      <xdr:col>21</xdr:col>
      <xdr:colOff>523858</xdr:colOff>
      <xdr:row>22</xdr:row>
      <xdr:rowOff>9172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786340-EB37-BC40-9E36-766352977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745067</xdr:colOff>
      <xdr:row>1</xdr:row>
      <xdr:rowOff>0</xdr:rowOff>
    </xdr:from>
    <xdr:to>
      <xdr:col>26</xdr:col>
      <xdr:colOff>667085</xdr:colOff>
      <xdr:row>22</xdr:row>
      <xdr:rowOff>9172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736AEB-92F8-AB41-9047-328C8470F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12700</xdr:colOff>
      <xdr:row>23</xdr:row>
      <xdr:rowOff>70203</xdr:rowOff>
    </xdr:from>
    <xdr:to>
      <xdr:col>5</xdr:col>
      <xdr:colOff>760219</xdr:colOff>
      <xdr:row>44</xdr:row>
      <xdr:rowOff>79375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ED3CC4-19FA-E643-A50F-68AA5F084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436386</xdr:colOff>
      <xdr:row>23</xdr:row>
      <xdr:rowOff>70203</xdr:rowOff>
    </xdr:from>
    <xdr:to>
      <xdr:col>16</xdr:col>
      <xdr:colOff>351349</xdr:colOff>
      <xdr:row>44</xdr:row>
      <xdr:rowOff>79375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986F56-0D66-C74F-8E42-33FC0D825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601839</xdr:colOff>
      <xdr:row>23</xdr:row>
      <xdr:rowOff>70203</xdr:rowOff>
    </xdr:from>
    <xdr:to>
      <xdr:col>21</xdr:col>
      <xdr:colOff>523858</xdr:colOff>
      <xdr:row>44</xdr:row>
      <xdr:rowOff>79375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794CE0-9E66-184C-A00B-84F3AAAC6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</xdr:row>
      <xdr:rowOff>0</xdr:rowOff>
    </xdr:from>
    <xdr:to>
      <xdr:col>5</xdr:col>
      <xdr:colOff>686600</xdr:colOff>
      <xdr:row>22</xdr:row>
      <xdr:rowOff>133778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FA4E8-EBC8-124C-815F-3DEB69356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1</xdr:row>
      <xdr:rowOff>0</xdr:rowOff>
    </xdr:from>
    <xdr:to>
      <xdr:col>10</xdr:col>
      <xdr:colOff>775500</xdr:colOff>
      <xdr:row>22</xdr:row>
      <xdr:rowOff>133778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D357C-0223-4447-B127-54978B8CE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1</xdr:row>
      <xdr:rowOff>0</xdr:rowOff>
    </xdr:from>
    <xdr:to>
      <xdr:col>16</xdr:col>
      <xdr:colOff>77000</xdr:colOff>
      <xdr:row>22</xdr:row>
      <xdr:rowOff>133778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C848BF-FBF6-ED4C-A549-96F0AB5E1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279400</xdr:colOff>
      <xdr:row>1</xdr:row>
      <xdr:rowOff>0</xdr:rowOff>
    </xdr:from>
    <xdr:to>
      <xdr:col>21</xdr:col>
      <xdr:colOff>165900</xdr:colOff>
      <xdr:row>22</xdr:row>
      <xdr:rowOff>133778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020FAA-4169-1545-8BE8-3EE26DD18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5</xdr:col>
      <xdr:colOff>760700</xdr:colOff>
      <xdr:row>22</xdr:row>
      <xdr:rowOff>35000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233AF-EEBF-1545-B295-0B27DE2E7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103011</xdr:colOff>
      <xdr:row>1</xdr:row>
      <xdr:rowOff>25400</xdr:rowOff>
    </xdr:from>
    <xdr:to>
      <xdr:col>11</xdr:col>
      <xdr:colOff>25511</xdr:colOff>
      <xdr:row>22</xdr:row>
      <xdr:rowOff>35000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EEBF4-4485-D246-BE25-F1B406B4A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182739</xdr:colOff>
      <xdr:row>1</xdr:row>
      <xdr:rowOff>25400</xdr:rowOff>
    </xdr:from>
    <xdr:to>
      <xdr:col>16</xdr:col>
      <xdr:colOff>105239</xdr:colOff>
      <xdr:row>22</xdr:row>
      <xdr:rowOff>35000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5D0BF4-E1FA-FD46-B61B-8FF1C8AF8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306917</xdr:colOff>
      <xdr:row>1</xdr:row>
      <xdr:rowOff>25400</xdr:rowOff>
    </xdr:from>
    <xdr:to>
      <xdr:col>21</xdr:col>
      <xdr:colOff>229417</xdr:colOff>
      <xdr:row>22</xdr:row>
      <xdr:rowOff>35000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F96A95-1AD5-8C40-B17F-B33679C92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381705</xdr:colOff>
      <xdr:row>1</xdr:row>
      <xdr:rowOff>25400</xdr:rowOff>
    </xdr:from>
    <xdr:to>
      <xdr:col>26</xdr:col>
      <xdr:colOff>304205</xdr:colOff>
      <xdr:row>22</xdr:row>
      <xdr:rowOff>35000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FDE57C-6653-2C4F-8160-AC4541C11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12700</xdr:colOff>
      <xdr:row>23</xdr:row>
      <xdr:rowOff>30162</xdr:rowOff>
    </xdr:from>
    <xdr:to>
      <xdr:col>5</xdr:col>
      <xdr:colOff>760700</xdr:colOff>
      <xdr:row>44</xdr:row>
      <xdr:rowOff>39762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77B473-8684-DB46-8116-AC46A9419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103011</xdr:colOff>
      <xdr:row>23</xdr:row>
      <xdr:rowOff>30162</xdr:rowOff>
    </xdr:from>
    <xdr:to>
      <xdr:col>11</xdr:col>
      <xdr:colOff>25511</xdr:colOff>
      <xdr:row>44</xdr:row>
      <xdr:rowOff>39762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3575E6-48C9-E846-9E87-6C1A7DDFC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182739</xdr:colOff>
      <xdr:row>23</xdr:row>
      <xdr:rowOff>30162</xdr:rowOff>
    </xdr:from>
    <xdr:to>
      <xdr:col>16</xdr:col>
      <xdr:colOff>105239</xdr:colOff>
      <xdr:row>44</xdr:row>
      <xdr:rowOff>39762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A348C8-C179-E844-8638-75849BAEE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306917</xdr:colOff>
      <xdr:row>23</xdr:row>
      <xdr:rowOff>30162</xdr:rowOff>
    </xdr:from>
    <xdr:to>
      <xdr:col>21</xdr:col>
      <xdr:colOff>229417</xdr:colOff>
      <xdr:row>44</xdr:row>
      <xdr:rowOff>39762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709D56-EB03-1D4A-940D-C41999105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381705</xdr:colOff>
      <xdr:row>23</xdr:row>
      <xdr:rowOff>30162</xdr:rowOff>
    </xdr:from>
    <xdr:to>
      <xdr:col>26</xdr:col>
      <xdr:colOff>304205</xdr:colOff>
      <xdr:row>44</xdr:row>
      <xdr:rowOff>39762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4D6E80-F497-5D41-BF74-D904EE235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12700</xdr:colOff>
      <xdr:row>44</xdr:row>
      <xdr:rowOff>186795</xdr:rowOff>
    </xdr:from>
    <xdr:to>
      <xdr:col>5</xdr:col>
      <xdr:colOff>760700</xdr:colOff>
      <xdr:row>65</xdr:row>
      <xdr:rowOff>196395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440BF-FCFC-9B4B-B623-76F3ACFB6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103011</xdr:colOff>
      <xdr:row>44</xdr:row>
      <xdr:rowOff>186795</xdr:rowOff>
    </xdr:from>
    <xdr:to>
      <xdr:col>11</xdr:col>
      <xdr:colOff>25511</xdr:colOff>
      <xdr:row>65</xdr:row>
      <xdr:rowOff>196395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4EA3A7-FBDD-8744-9072-238625DA9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182739</xdr:colOff>
      <xdr:row>44</xdr:row>
      <xdr:rowOff>186795</xdr:rowOff>
    </xdr:from>
    <xdr:to>
      <xdr:col>16</xdr:col>
      <xdr:colOff>105239</xdr:colOff>
      <xdr:row>65</xdr:row>
      <xdr:rowOff>196395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3847664-661D-8D4B-A89A-BB4419BCD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306917</xdr:colOff>
      <xdr:row>44</xdr:row>
      <xdr:rowOff>186795</xdr:rowOff>
    </xdr:from>
    <xdr:to>
      <xdr:col>21</xdr:col>
      <xdr:colOff>229417</xdr:colOff>
      <xdr:row>65</xdr:row>
      <xdr:rowOff>196395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6184683-214E-404A-9026-993D1B85F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381705</xdr:colOff>
      <xdr:row>44</xdr:row>
      <xdr:rowOff>186795</xdr:rowOff>
    </xdr:from>
    <xdr:to>
      <xdr:col>26</xdr:col>
      <xdr:colOff>304205</xdr:colOff>
      <xdr:row>65</xdr:row>
      <xdr:rowOff>196395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0DAB485-301A-5849-90F1-F908C62BF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12700</xdr:colOff>
      <xdr:row>66</xdr:row>
      <xdr:rowOff>123295</xdr:rowOff>
    </xdr:from>
    <xdr:to>
      <xdr:col>5</xdr:col>
      <xdr:colOff>760700</xdr:colOff>
      <xdr:row>87</xdr:row>
      <xdr:rowOff>132895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1487CF4-3012-4B4B-8E82-D447D081E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103011</xdr:colOff>
      <xdr:row>66</xdr:row>
      <xdr:rowOff>123295</xdr:rowOff>
    </xdr:from>
    <xdr:to>
      <xdr:col>11</xdr:col>
      <xdr:colOff>25511</xdr:colOff>
      <xdr:row>87</xdr:row>
      <xdr:rowOff>132895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7CB068B-3B0E-4C4D-9431-E4EDED6A2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182739</xdr:colOff>
      <xdr:row>66</xdr:row>
      <xdr:rowOff>123295</xdr:rowOff>
    </xdr:from>
    <xdr:to>
      <xdr:col>16</xdr:col>
      <xdr:colOff>105239</xdr:colOff>
      <xdr:row>87</xdr:row>
      <xdr:rowOff>132895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B962B03-C8F1-FB43-9DDD-FB27D700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306917</xdr:colOff>
      <xdr:row>66</xdr:row>
      <xdr:rowOff>123295</xdr:rowOff>
    </xdr:from>
    <xdr:to>
      <xdr:col>21</xdr:col>
      <xdr:colOff>229417</xdr:colOff>
      <xdr:row>87</xdr:row>
      <xdr:rowOff>132895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2C2444D-C75F-AB48-9372-F9F92DC96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381705</xdr:colOff>
      <xdr:row>66</xdr:row>
      <xdr:rowOff>123295</xdr:rowOff>
    </xdr:from>
    <xdr:to>
      <xdr:col>26</xdr:col>
      <xdr:colOff>304205</xdr:colOff>
      <xdr:row>87</xdr:row>
      <xdr:rowOff>132895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62B3659-960F-AD4C-8406-16AFEC68F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12700</xdr:colOff>
      <xdr:row>88</xdr:row>
      <xdr:rowOff>66850</xdr:rowOff>
    </xdr:from>
    <xdr:to>
      <xdr:col>5</xdr:col>
      <xdr:colOff>760700</xdr:colOff>
      <xdr:row>109</xdr:row>
      <xdr:rowOff>76450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14CA8A-51E9-274C-B22E-2676A2F25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74375-B177-2941-9082-8CAB24BBC03A}">
  <sheetPr codeName="Sheet1"/>
  <dimension ref="B1:AM50"/>
  <sheetViews>
    <sheetView zoomScale="80" zoomScaleNormal="80" workbookViewId="0">
      <selection activeCell="F26" sqref="F26"/>
    </sheetView>
  </sheetViews>
  <sheetFormatPr baseColWidth="10" defaultRowHeight="16"/>
  <cols>
    <col min="2" max="2" width="10.83203125" style="1"/>
    <col min="3" max="3" width="13.6640625" bestFit="1" customWidth="1"/>
    <col min="4" max="4" width="11.5" bestFit="1" customWidth="1"/>
    <col min="8" max="8" width="8.6640625" style="1" bestFit="1" customWidth="1"/>
    <col min="9" max="9" width="12.6640625" style="1" bestFit="1" customWidth="1"/>
    <col min="10" max="10" width="16.6640625" style="1" bestFit="1" customWidth="1"/>
    <col min="11" max="11" width="16.6640625" style="1" customWidth="1"/>
    <col min="12" max="12" width="8.6640625" style="13" bestFit="1" customWidth="1"/>
    <col min="14" max="14" width="12.83203125" style="1" bestFit="1" customWidth="1"/>
    <col min="16" max="16" width="16.6640625" bestFit="1" customWidth="1"/>
    <col min="17" max="17" width="12.83203125" bestFit="1" customWidth="1"/>
    <col min="19" max="19" width="12.83203125" bestFit="1" customWidth="1"/>
    <col min="20" max="20" width="20.6640625" bestFit="1" customWidth="1"/>
    <col min="21" max="21" width="16" bestFit="1" customWidth="1"/>
    <col min="22" max="22" width="12.1640625" bestFit="1" customWidth="1"/>
    <col min="23" max="23" width="20.6640625" bestFit="1" customWidth="1"/>
    <col min="24" max="24" width="16" bestFit="1" customWidth="1"/>
    <col min="25" max="25" width="12.1640625" customWidth="1"/>
    <col min="26" max="26" width="22.33203125" bestFit="1" customWidth="1"/>
    <col min="27" max="27" width="11.1640625" bestFit="1" customWidth="1"/>
    <col min="31" max="31" width="16.6640625" bestFit="1" customWidth="1"/>
    <col min="33" max="33" width="11.6640625" bestFit="1" customWidth="1"/>
    <col min="34" max="35" width="11.6640625" customWidth="1"/>
  </cols>
  <sheetData>
    <row r="1" spans="2:39" ht="17" thickBot="1"/>
    <row r="2" spans="2:39" s="13" customFormat="1" ht="86" thickBot="1">
      <c r="B2" s="7" t="s">
        <v>200</v>
      </c>
      <c r="C2" s="8" t="s">
        <v>35</v>
      </c>
      <c r="D2" s="8" t="s">
        <v>36</v>
      </c>
      <c r="E2" s="8" t="s">
        <v>0</v>
      </c>
      <c r="F2" s="8" t="s">
        <v>37</v>
      </c>
      <c r="G2" s="8" t="s">
        <v>38</v>
      </c>
      <c r="H2" s="14" t="s">
        <v>202</v>
      </c>
      <c r="I2" s="9" t="s">
        <v>174</v>
      </c>
      <c r="J2" s="9" t="s">
        <v>201</v>
      </c>
      <c r="K2" s="10" t="s">
        <v>196</v>
      </c>
      <c r="L2" s="9" t="s">
        <v>202</v>
      </c>
      <c r="M2" s="9" t="s">
        <v>175</v>
      </c>
      <c r="N2" s="9" t="s">
        <v>196</v>
      </c>
      <c r="O2" s="11" t="s">
        <v>176</v>
      </c>
      <c r="P2" s="9" t="s">
        <v>201</v>
      </c>
      <c r="Q2" s="10" t="s">
        <v>196</v>
      </c>
      <c r="R2" s="9" t="s">
        <v>180</v>
      </c>
      <c r="S2" s="9" t="s">
        <v>196</v>
      </c>
      <c r="T2" s="11" t="s">
        <v>204</v>
      </c>
      <c r="U2" s="9" t="s">
        <v>201</v>
      </c>
      <c r="V2" s="10" t="s">
        <v>196</v>
      </c>
      <c r="W2" s="39" t="s">
        <v>205</v>
      </c>
      <c r="X2" s="38" t="s">
        <v>201</v>
      </c>
      <c r="Y2" s="40" t="s">
        <v>196</v>
      </c>
      <c r="Z2" s="9" t="s">
        <v>177</v>
      </c>
      <c r="AA2" s="9" t="s">
        <v>196</v>
      </c>
      <c r="AB2" s="11" t="s">
        <v>178</v>
      </c>
      <c r="AC2" s="10" t="s">
        <v>196</v>
      </c>
      <c r="AD2" s="9" t="s">
        <v>179</v>
      </c>
      <c r="AE2" s="9" t="s">
        <v>201</v>
      </c>
      <c r="AF2" s="9" t="s">
        <v>196</v>
      </c>
      <c r="AG2" s="11" t="s">
        <v>182</v>
      </c>
      <c r="AH2" s="12" t="s">
        <v>196</v>
      </c>
      <c r="AI2" s="9" t="s">
        <v>181</v>
      </c>
      <c r="AJ2" s="9" t="s">
        <v>196</v>
      </c>
      <c r="AK2" s="11" t="s">
        <v>183</v>
      </c>
      <c r="AL2" s="10" t="s">
        <v>199</v>
      </c>
    </row>
    <row r="3" spans="2:39">
      <c r="B3" s="5">
        <v>1</v>
      </c>
      <c r="C3" s="2" t="s">
        <v>39</v>
      </c>
      <c r="D3" s="2" t="s">
        <v>40</v>
      </c>
      <c r="E3" s="2" t="s">
        <v>1</v>
      </c>
      <c r="F3" s="2" t="s">
        <v>41</v>
      </c>
      <c r="G3" s="2" t="s">
        <v>42</v>
      </c>
      <c r="H3" s="17" t="s">
        <v>198</v>
      </c>
      <c r="I3" s="18">
        <v>2</v>
      </c>
      <c r="J3" s="19">
        <v>2</v>
      </c>
      <c r="K3" s="20">
        <f>(J3-MIN($J$3:$J$37))/(MAX($J$3:$J$37)-MIN($J$3:$J$37))</f>
        <v>0.8</v>
      </c>
      <c r="L3" s="29" t="s">
        <v>197</v>
      </c>
      <c r="M3" s="33">
        <v>2.5</v>
      </c>
      <c r="N3" s="29">
        <f>(M3-MIN($M$3:$M$37))/(MAX($M$3:$M$37)-MIN($M$3:$M$37))</f>
        <v>1</v>
      </c>
      <c r="O3" s="15">
        <v>0.237104024443163</v>
      </c>
      <c r="P3" s="29">
        <v>0.237104024443163</v>
      </c>
      <c r="Q3" s="30">
        <f>(P3-MIN($P$3:$P$37))/(MAX($P$3:$P$37)-MIN($P$3:$P$37))</f>
        <v>9.4841609777265204E-2</v>
      </c>
      <c r="R3" s="43">
        <v>1.85997051192339</v>
      </c>
      <c r="S3" s="37">
        <f>(R3-MIN($R$3:$R$37))/(MAX($R$3:$R$37)-MIN($R$3:$R$37))</f>
        <v>0.74398820476935301</v>
      </c>
      <c r="T3" s="35">
        <v>1.317649799</v>
      </c>
      <c r="U3" s="36">
        <v>1.317649799</v>
      </c>
      <c r="V3" s="36">
        <f>(U3-MIN($U$3:$U$37))/(MAX($U$3:$U$37)-MIN($U$3:$U$37))</f>
        <v>0.52705991959999998</v>
      </c>
      <c r="W3" s="65">
        <v>14.6791193</v>
      </c>
      <c r="X3" s="36">
        <v>2.5</v>
      </c>
      <c r="Y3" s="37">
        <f>(X3-MIN($X$3:$X$37))/(MAX($X$3:$X$37)-MIN($X$3:$X$37))</f>
        <v>1</v>
      </c>
      <c r="Z3" s="29" t="s">
        <v>184</v>
      </c>
      <c r="AA3" s="29" t="s">
        <v>203</v>
      </c>
      <c r="AB3" s="57">
        <v>2.5</v>
      </c>
      <c r="AC3" s="30">
        <f>(AB3-MIN($AB$3:$AB$37))/(MAX($AB$3:$AB$37)-MIN($AB$3:$AB$37))</f>
        <v>1</v>
      </c>
      <c r="AD3" s="49">
        <v>0.08</v>
      </c>
      <c r="AE3" s="29">
        <v>0.08</v>
      </c>
      <c r="AF3" s="29">
        <f>(AE3-MIN($AE$3:$AE$37))/(MAX($AE$3:$AE$37)-MIN($AE$3:$AE$37))</f>
        <v>3.2000000000000001E-2</v>
      </c>
      <c r="AG3" s="15">
        <v>0.85</v>
      </c>
      <c r="AH3" s="30">
        <f>(AG3-MIN($AG$3:$AG$37))/(MAX($AG$3:$AG$37)-MIN($AG$3:$AG$37))</f>
        <v>0.33999999999999997</v>
      </c>
      <c r="AI3" s="43">
        <v>2.3395928615999999</v>
      </c>
      <c r="AJ3" s="37">
        <f>(AI3-MIN($AI$3:$AI$38))/(MAX($AI$3:$AI$38)-MIN($AI$3:$AI$38))</f>
        <v>0.93583714464000001</v>
      </c>
      <c r="AK3" s="43">
        <v>1.8680000000000001</v>
      </c>
      <c r="AL3" s="37">
        <f>(AK3-MIN($AK$3:$AK$38))/(MAX($AK$3:$AK$38)-MIN($AK$3:$AK$38))</f>
        <v>0.74720000000000009</v>
      </c>
      <c r="AM3" s="18"/>
    </row>
    <row r="4" spans="2:39">
      <c r="B4" s="5">
        <v>2</v>
      </c>
      <c r="C4" s="2" t="s">
        <v>43</v>
      </c>
      <c r="D4" s="2" t="s">
        <v>44</v>
      </c>
      <c r="E4" s="2" t="s">
        <v>2</v>
      </c>
      <c r="F4" s="2" t="s">
        <v>45</v>
      </c>
      <c r="G4" s="2" t="s">
        <v>46</v>
      </c>
      <c r="H4" s="17" t="s">
        <v>198</v>
      </c>
      <c r="I4" s="21">
        <v>2.63</v>
      </c>
      <c r="J4" s="19">
        <v>2.5</v>
      </c>
      <c r="K4" s="20">
        <f t="shared" ref="K4:K37" si="0">(J4-MIN($J$3:$J$37))/(MAX($J$3:$J$37)-MIN($J$3:$J$37))</f>
        <v>1</v>
      </c>
      <c r="L4" s="29" t="s">
        <v>197</v>
      </c>
      <c r="M4" s="45">
        <v>2.5</v>
      </c>
      <c r="N4" s="29">
        <f t="shared" ref="N4:N37" si="1">(M4-MIN($M$3:$M$37))/(MAX($M$3:$M$37)-MIN($M$3:$M$37))</f>
        <v>1</v>
      </c>
      <c r="O4" s="46">
        <v>3.5078877627139402</v>
      </c>
      <c r="P4" s="29">
        <v>2.5</v>
      </c>
      <c r="Q4" s="30">
        <f t="shared" ref="Q4:Q36" si="2">(P4-MIN($P$3:$P$37))/(MAX($P$3:$P$37)-MIN($P$3:$P$37))</f>
        <v>1</v>
      </c>
      <c r="R4" s="15">
        <v>1.9448366867375799</v>
      </c>
      <c r="S4" s="30">
        <f t="shared" ref="S4:S37" si="3">(R4-MIN($R$3:$R$37))/(MAX($R$3:$R$37)-MIN($R$3:$R$37))</f>
        <v>0.77793467469502875</v>
      </c>
      <c r="T4" s="51">
        <v>0.51677322000000003</v>
      </c>
      <c r="U4" s="29">
        <v>0.51677322000000003</v>
      </c>
      <c r="V4" s="29">
        <f t="shared" ref="V4:V36" si="4">(U4-MIN($U$3:$U$37))/(MAX($U$3:$U$37)-MIN($U$3:$U$37))</f>
        <v>0.20670928800000002</v>
      </c>
      <c r="W4" s="46">
        <v>3.5669744620000001</v>
      </c>
      <c r="X4" s="33">
        <v>2.5</v>
      </c>
      <c r="Y4" s="30">
        <f t="shared" ref="Y4:Y36" si="5">(X4-MIN($X$3:$X$37))/(MAX($X$3:$X$37)-MIN($X$3:$X$37))</f>
        <v>1</v>
      </c>
      <c r="Z4" s="49" t="s">
        <v>194</v>
      </c>
      <c r="AA4" s="29">
        <v>0</v>
      </c>
      <c r="AB4" s="51">
        <v>0.33501369511069695</v>
      </c>
      <c r="AC4" s="30">
        <f t="shared" ref="AC4:AC37" si="6">(AB4-MIN($AB$3:$AB$37))/(MAX($AB$3:$AB$37)-MIN($AB$3:$AB$37))</f>
        <v>0.13400547804427879</v>
      </c>
      <c r="AD4" s="45">
        <v>12.246161989999999</v>
      </c>
      <c r="AE4" s="29">
        <v>2.5</v>
      </c>
      <c r="AF4" s="29">
        <f t="shared" ref="AF4:AF37" si="7">(AE4-MIN($AE$3:$AE$37))/(MAX($AE$3:$AE$37)-MIN($AE$3:$AE$37))</f>
        <v>1</v>
      </c>
      <c r="AG4" s="15">
        <v>1.37</v>
      </c>
      <c r="AH4" s="30">
        <f t="shared" ref="AH4:AH37" si="8">(AG4-MIN($AG$3:$AG$37))/(MAX($AG$3:$AG$37)-MIN($AG$3:$AG$37))</f>
        <v>0.54800000000000004</v>
      </c>
      <c r="AI4" s="51">
        <v>0.73905285600000004</v>
      </c>
      <c r="AJ4" s="30">
        <f t="shared" ref="AJ4:AJ38" si="9">(AI4-MIN($AI$3:$AI$38))/(MAX($AI$3:$AI$38)-MIN($AI$3:$AI$38))</f>
        <v>0.29562114240000004</v>
      </c>
      <c r="AK4" s="15">
        <v>1.8640000000000001</v>
      </c>
      <c r="AL4" s="30">
        <f t="shared" ref="AL4:AL38" si="10">(AK4-MIN($AK$3:$AK$38))/(MAX($AK$3:$AK$38)-MIN($AK$3:$AK$38))</f>
        <v>0.74560000000000004</v>
      </c>
      <c r="AM4" s="21"/>
    </row>
    <row r="5" spans="2:39">
      <c r="B5" s="5">
        <v>3</v>
      </c>
      <c r="C5" s="2" t="s">
        <v>47</v>
      </c>
      <c r="D5" s="2" t="s">
        <v>48</v>
      </c>
      <c r="E5" s="2" t="s">
        <v>3</v>
      </c>
      <c r="F5" s="2" t="s">
        <v>49</v>
      </c>
      <c r="G5" s="2" t="s">
        <v>50</v>
      </c>
      <c r="H5" s="17" t="s">
        <v>198</v>
      </c>
      <c r="I5" s="22">
        <v>0.159</v>
      </c>
      <c r="J5" s="19">
        <v>0.159</v>
      </c>
      <c r="K5" s="20">
        <f t="shared" si="0"/>
        <v>6.3600000000000004E-2</v>
      </c>
      <c r="L5" s="29" t="s">
        <v>198</v>
      </c>
      <c r="M5" s="29">
        <v>0.434</v>
      </c>
      <c r="N5" s="29">
        <f t="shared" si="1"/>
        <v>0.1736</v>
      </c>
      <c r="O5" s="15">
        <v>0.361295167880752</v>
      </c>
      <c r="P5" s="29">
        <v>0.361295167880752</v>
      </c>
      <c r="Q5" s="30">
        <f t="shared" si="2"/>
        <v>0.14451806715230081</v>
      </c>
      <c r="R5" s="15">
        <v>1.2916861135671101</v>
      </c>
      <c r="S5" s="30">
        <f t="shared" si="3"/>
        <v>0.51667444542684193</v>
      </c>
      <c r="T5" s="15">
        <v>0.71055876299999998</v>
      </c>
      <c r="U5" s="29">
        <v>0.71055876299999998</v>
      </c>
      <c r="V5" s="29">
        <f t="shared" si="4"/>
        <v>0.2842235052</v>
      </c>
      <c r="W5" s="15">
        <v>0.24552742</v>
      </c>
      <c r="X5" s="33">
        <v>0.24552742</v>
      </c>
      <c r="Y5" s="30">
        <f t="shared" si="5"/>
        <v>9.8210967999999996E-2</v>
      </c>
      <c r="Z5" s="44" t="s">
        <v>185</v>
      </c>
      <c r="AA5" s="29">
        <v>0</v>
      </c>
      <c r="AB5" s="15">
        <v>7.6433854431082596E-2</v>
      </c>
      <c r="AC5" s="30">
        <f t="shared" si="6"/>
        <v>3.0573541772433037E-2</v>
      </c>
      <c r="AD5" s="29">
        <v>1.5381546399999999</v>
      </c>
      <c r="AE5" s="29">
        <v>1.5381546399999999</v>
      </c>
      <c r="AF5" s="29">
        <f t="shared" si="7"/>
        <v>0.61526185599999994</v>
      </c>
      <c r="AG5" s="64">
        <v>2.4900000000000002</v>
      </c>
      <c r="AH5" s="30">
        <f t="shared" si="8"/>
        <v>0.99600000000000011</v>
      </c>
      <c r="AI5" s="15">
        <v>1.6313555486</v>
      </c>
      <c r="AJ5" s="30">
        <f t="shared" si="9"/>
        <v>0.65254221944000002</v>
      </c>
      <c r="AK5" s="15">
        <v>1.903</v>
      </c>
      <c r="AL5" s="30">
        <f t="shared" si="10"/>
        <v>0.76119999999999999</v>
      </c>
      <c r="AM5" s="22"/>
    </row>
    <row r="6" spans="2:39">
      <c r="B6" s="5">
        <v>4</v>
      </c>
      <c r="C6" s="2" t="s">
        <v>218</v>
      </c>
      <c r="D6" s="2" t="s">
        <v>52</v>
      </c>
      <c r="E6" s="2" t="s">
        <v>4</v>
      </c>
      <c r="F6" s="2" t="s">
        <v>53</v>
      </c>
      <c r="G6" s="2" t="s">
        <v>54</v>
      </c>
      <c r="H6" s="17" t="s">
        <v>198</v>
      </c>
      <c r="I6" s="22">
        <v>0.89</v>
      </c>
      <c r="J6" s="19">
        <v>0.89</v>
      </c>
      <c r="K6" s="20">
        <f t="shared" si="0"/>
        <v>0.35599999999999998</v>
      </c>
      <c r="L6" s="29" t="s">
        <v>198</v>
      </c>
      <c r="M6" s="29">
        <v>0.26700000000000002</v>
      </c>
      <c r="N6" s="29">
        <f t="shared" si="1"/>
        <v>0.10680000000000001</v>
      </c>
      <c r="O6" s="41">
        <v>0.97900447203400498</v>
      </c>
      <c r="P6" s="29">
        <v>0.97900447203400498</v>
      </c>
      <c r="Q6" s="30">
        <f t="shared" si="2"/>
        <v>0.39160178881360197</v>
      </c>
      <c r="R6" s="41">
        <v>1.02780641718124</v>
      </c>
      <c r="S6" s="30">
        <f t="shared" si="3"/>
        <v>0.41112256687249432</v>
      </c>
      <c r="T6" s="15">
        <v>0.62892665299999995</v>
      </c>
      <c r="U6" s="29">
        <v>0.62892665299999995</v>
      </c>
      <c r="V6" s="29">
        <f t="shared" si="4"/>
        <v>0.25157066119999999</v>
      </c>
      <c r="W6" s="41">
        <v>0.86896042900000003</v>
      </c>
      <c r="X6" s="33">
        <v>0.86896042900000003</v>
      </c>
      <c r="Y6" s="30">
        <f t="shared" si="5"/>
        <v>0.34758417159999999</v>
      </c>
      <c r="Z6" s="44" t="s">
        <v>185</v>
      </c>
      <c r="AA6" s="29">
        <v>0</v>
      </c>
      <c r="AB6" s="15">
        <v>0.26626974195271996</v>
      </c>
      <c r="AC6" s="30">
        <f t="shared" si="6"/>
        <v>0.10650789678108799</v>
      </c>
      <c r="AD6" s="29">
        <v>1.7741894810000001</v>
      </c>
      <c r="AE6" s="29">
        <v>1.7741894810000001</v>
      </c>
      <c r="AF6" s="29">
        <f t="shared" si="7"/>
        <v>0.70967579240000001</v>
      </c>
      <c r="AG6" s="64">
        <v>2.4700000000000002</v>
      </c>
      <c r="AH6" s="30">
        <f t="shared" si="8"/>
        <v>0.9880000000000001</v>
      </c>
      <c r="AI6" s="15">
        <v>1.8216302764000001</v>
      </c>
      <c r="AJ6" s="30">
        <f t="shared" si="9"/>
        <v>0.72865211056000001</v>
      </c>
      <c r="AK6" s="15">
        <v>1.863</v>
      </c>
      <c r="AL6" s="30">
        <f t="shared" si="10"/>
        <v>0.74519999999999997</v>
      </c>
      <c r="AM6" s="22"/>
    </row>
    <row r="7" spans="2:39">
      <c r="B7" s="5">
        <v>5</v>
      </c>
      <c r="C7" s="2" t="s">
        <v>55</v>
      </c>
      <c r="D7" s="2" t="s">
        <v>56</v>
      </c>
      <c r="E7" s="2" t="s">
        <v>5</v>
      </c>
      <c r="F7" s="2" t="s">
        <v>57</v>
      </c>
      <c r="G7" s="2" t="s">
        <v>58</v>
      </c>
      <c r="H7" s="17" t="s">
        <v>198</v>
      </c>
      <c r="I7" s="22">
        <v>0.19</v>
      </c>
      <c r="J7" s="19">
        <v>0.19</v>
      </c>
      <c r="K7" s="20">
        <f t="shared" si="0"/>
        <v>7.5999999999999998E-2</v>
      </c>
      <c r="L7" s="29" t="s">
        <v>198</v>
      </c>
      <c r="M7" s="42">
        <v>0.30199999999999999</v>
      </c>
      <c r="N7" s="29">
        <f t="shared" si="1"/>
        <v>0.12079999999999999</v>
      </c>
      <c r="O7" s="41">
        <v>0.16990237296313501</v>
      </c>
      <c r="P7" s="29">
        <v>0.16990237296313501</v>
      </c>
      <c r="Q7" s="30">
        <f t="shared" si="2"/>
        <v>6.7960949185253999E-2</v>
      </c>
      <c r="R7" s="15">
        <v>1.2137269547393901</v>
      </c>
      <c r="S7" s="30">
        <f t="shared" si="3"/>
        <v>0.48549078189575406</v>
      </c>
      <c r="T7" s="15">
        <v>0.60575917400000001</v>
      </c>
      <c r="U7" s="29">
        <v>0.60575917400000001</v>
      </c>
      <c r="V7" s="29">
        <f t="shared" si="4"/>
        <v>0.24230366959999999</v>
      </c>
      <c r="W7" s="15">
        <v>0.99014773899999997</v>
      </c>
      <c r="X7" s="33">
        <v>0.99014773899999997</v>
      </c>
      <c r="Y7" s="30">
        <f t="shared" si="5"/>
        <v>0.39605909559999997</v>
      </c>
      <c r="Z7" s="44" t="s">
        <v>185</v>
      </c>
      <c r="AA7" s="29">
        <v>0</v>
      </c>
      <c r="AB7" s="41">
        <v>0.11814357453146501</v>
      </c>
      <c r="AC7" s="30">
        <f t="shared" si="6"/>
        <v>4.7257429812586002E-2</v>
      </c>
      <c r="AD7" s="29">
        <v>1.0990058389999999</v>
      </c>
      <c r="AE7" s="29">
        <v>1.0990058389999999</v>
      </c>
      <c r="AF7" s="29">
        <f t="shared" si="7"/>
        <v>0.43960233559999995</v>
      </c>
      <c r="AG7" s="64">
        <v>2.39</v>
      </c>
      <c r="AH7" s="30">
        <f t="shared" si="8"/>
        <v>0.95600000000000007</v>
      </c>
      <c r="AI7" s="15">
        <v>1.0441682728999999</v>
      </c>
      <c r="AJ7" s="30">
        <f t="shared" si="9"/>
        <v>0.41766730915999994</v>
      </c>
      <c r="AK7" s="15">
        <v>1.8420000000000001</v>
      </c>
      <c r="AL7" s="30">
        <f t="shared" si="10"/>
        <v>0.73680000000000001</v>
      </c>
      <c r="AM7" s="22"/>
    </row>
    <row r="8" spans="2:39">
      <c r="B8" s="5">
        <v>6</v>
      </c>
      <c r="C8" s="2" t="s">
        <v>59</v>
      </c>
      <c r="D8" s="2" t="s">
        <v>60</v>
      </c>
      <c r="E8" s="2" t="s">
        <v>6</v>
      </c>
      <c r="F8" s="2" t="s">
        <v>61</v>
      </c>
      <c r="G8" s="2" t="s">
        <v>62</v>
      </c>
      <c r="H8" s="17" t="s">
        <v>198</v>
      </c>
      <c r="I8" s="22">
        <v>9.4E-2</v>
      </c>
      <c r="J8" s="19">
        <v>9.4E-2</v>
      </c>
      <c r="K8" s="20">
        <f t="shared" si="0"/>
        <v>3.7600000000000001E-2</v>
      </c>
      <c r="L8" s="29" t="s">
        <v>198</v>
      </c>
      <c r="M8" s="29">
        <v>0.23400000000000001</v>
      </c>
      <c r="N8" s="29">
        <f t="shared" si="1"/>
        <v>9.3600000000000003E-2</v>
      </c>
      <c r="O8" s="15">
        <v>0.42681073696313698</v>
      </c>
      <c r="P8" s="29">
        <v>0.42681073696313698</v>
      </c>
      <c r="Q8" s="30">
        <f t="shared" si="2"/>
        <v>0.1707242947852548</v>
      </c>
      <c r="R8" s="15">
        <v>1.3599848117254301</v>
      </c>
      <c r="S8" s="30">
        <f t="shared" si="3"/>
        <v>0.54399392469016983</v>
      </c>
      <c r="T8" s="15">
        <v>0.714331826</v>
      </c>
      <c r="U8" s="29">
        <v>0.714331826</v>
      </c>
      <c r="V8" s="29">
        <f t="shared" si="4"/>
        <v>0.28573273040000002</v>
      </c>
      <c r="W8" s="15">
        <v>0.40003685100000003</v>
      </c>
      <c r="X8" s="33">
        <v>0.40003685100000003</v>
      </c>
      <c r="Y8" s="30">
        <f t="shared" si="5"/>
        <v>0.16001474040000002</v>
      </c>
      <c r="Z8" s="44" t="s">
        <v>185</v>
      </c>
      <c r="AA8" s="29">
        <v>0</v>
      </c>
      <c r="AB8" s="41">
        <v>4.4676928021623701E-2</v>
      </c>
      <c r="AC8" s="30">
        <f t="shared" si="6"/>
        <v>1.787077120864948E-2</v>
      </c>
      <c r="AD8" s="29">
        <v>1.5275660579999999</v>
      </c>
      <c r="AE8" s="29">
        <v>1.5275660579999999</v>
      </c>
      <c r="AF8" s="29">
        <f t="shared" si="7"/>
        <v>0.6110264232</v>
      </c>
      <c r="AG8" s="15">
        <v>0.62</v>
      </c>
      <c r="AH8" s="30">
        <f t="shared" si="8"/>
        <v>0.248</v>
      </c>
      <c r="AI8" s="15">
        <v>1.868728291</v>
      </c>
      <c r="AJ8" s="30">
        <f t="shared" si="9"/>
        <v>0.74749131639999999</v>
      </c>
      <c r="AK8" s="15">
        <v>1.8220000000000001</v>
      </c>
      <c r="AL8" s="30">
        <f t="shared" si="10"/>
        <v>0.7288</v>
      </c>
      <c r="AM8" s="22"/>
    </row>
    <row r="9" spans="2:39">
      <c r="B9" s="5">
        <v>7</v>
      </c>
      <c r="C9" s="2" t="s">
        <v>63</v>
      </c>
      <c r="D9" s="2" t="s">
        <v>64</v>
      </c>
      <c r="E9" s="2" t="s">
        <v>7</v>
      </c>
      <c r="F9" s="2" t="s">
        <v>65</v>
      </c>
      <c r="G9" s="2" t="s">
        <v>66</v>
      </c>
      <c r="H9" s="17" t="s">
        <v>198</v>
      </c>
      <c r="I9" s="22">
        <v>0.30399999999999999</v>
      </c>
      <c r="J9" s="19">
        <v>0.30399999999999999</v>
      </c>
      <c r="K9" s="20">
        <f t="shared" si="0"/>
        <v>0.1216</v>
      </c>
      <c r="L9" s="29" t="s">
        <v>198</v>
      </c>
      <c r="M9" s="29">
        <v>0.57099999999999995</v>
      </c>
      <c r="N9" s="29">
        <f t="shared" si="1"/>
        <v>0.22839999999999999</v>
      </c>
      <c r="O9" s="15">
        <v>1.2148117669106799</v>
      </c>
      <c r="P9" s="29">
        <v>1.2148117669106799</v>
      </c>
      <c r="Q9" s="30">
        <f t="shared" si="2"/>
        <v>0.48592470676427196</v>
      </c>
      <c r="R9" s="15">
        <v>1.2666690740867701</v>
      </c>
      <c r="S9" s="30">
        <f t="shared" si="3"/>
        <v>0.50666762963470602</v>
      </c>
      <c r="T9" s="64">
        <v>2.1787128760000001</v>
      </c>
      <c r="U9" s="29">
        <v>2.1787128760000001</v>
      </c>
      <c r="V9" s="29">
        <f t="shared" si="4"/>
        <v>0.87148515040000007</v>
      </c>
      <c r="W9" s="41">
        <v>0.277459756</v>
      </c>
      <c r="X9" s="33">
        <v>0.277459756</v>
      </c>
      <c r="Y9" s="30">
        <f t="shared" si="5"/>
        <v>0.1109839024</v>
      </c>
      <c r="Z9" s="44" t="s">
        <v>189</v>
      </c>
      <c r="AA9" s="29">
        <v>0</v>
      </c>
      <c r="AB9" s="41">
        <v>0.22979093559351199</v>
      </c>
      <c r="AC9" s="30">
        <f t="shared" si="6"/>
        <v>9.1916374237404799E-2</v>
      </c>
      <c r="AD9" s="63">
        <v>3.5892193460000001</v>
      </c>
      <c r="AE9" s="29">
        <v>2.5</v>
      </c>
      <c r="AF9" s="29">
        <f t="shared" si="7"/>
        <v>1</v>
      </c>
      <c r="AG9" s="15">
        <v>0.76</v>
      </c>
      <c r="AH9" s="30">
        <f t="shared" si="8"/>
        <v>0.30399999999999999</v>
      </c>
      <c r="AI9" s="64">
        <v>2.1171436077000001</v>
      </c>
      <c r="AJ9" s="30">
        <f t="shared" si="9"/>
        <v>0.84685744307999999</v>
      </c>
      <c r="AK9" s="15">
        <v>1.792</v>
      </c>
      <c r="AL9" s="30">
        <f t="shared" si="10"/>
        <v>0.71679999999999999</v>
      </c>
      <c r="AM9" s="22"/>
    </row>
    <row r="10" spans="2:39">
      <c r="B10" s="5">
        <v>8</v>
      </c>
      <c r="C10" s="2" t="s">
        <v>67</v>
      </c>
      <c r="D10" s="2" t="s">
        <v>68</v>
      </c>
      <c r="E10" s="2" t="s">
        <v>8</v>
      </c>
      <c r="F10" s="2" t="s">
        <v>69</v>
      </c>
      <c r="G10" s="2" t="s">
        <v>70</v>
      </c>
      <c r="H10" s="17" t="s">
        <v>198</v>
      </c>
      <c r="I10" s="22">
        <v>0.124</v>
      </c>
      <c r="J10" s="19">
        <v>0.124</v>
      </c>
      <c r="K10" s="20">
        <f t="shared" si="0"/>
        <v>4.9599999999999998E-2</v>
      </c>
      <c r="L10" s="29" t="s">
        <v>198</v>
      </c>
      <c r="M10" s="29">
        <v>0.47399999999999998</v>
      </c>
      <c r="N10" s="29">
        <f t="shared" si="1"/>
        <v>0.18959999999999999</v>
      </c>
      <c r="O10" s="15">
        <v>0.81705132345611198</v>
      </c>
      <c r="P10" s="29">
        <v>0.81705132345611198</v>
      </c>
      <c r="Q10" s="30">
        <f t="shared" si="2"/>
        <v>0.32682052938244477</v>
      </c>
      <c r="R10" s="15">
        <v>1.44142027767748</v>
      </c>
      <c r="S10" s="30">
        <f t="shared" si="3"/>
        <v>0.57656811107098971</v>
      </c>
      <c r="T10" s="15">
        <v>1.847991631</v>
      </c>
      <c r="U10" s="29">
        <v>1.847991631</v>
      </c>
      <c r="V10" s="29">
        <f t="shared" si="4"/>
        <v>0.73919665239999999</v>
      </c>
      <c r="W10" s="64">
        <v>2.1812226560000001</v>
      </c>
      <c r="X10" s="33">
        <v>2.1812226560000001</v>
      </c>
      <c r="Y10" s="30">
        <f t="shared" si="5"/>
        <v>0.87248906240000001</v>
      </c>
      <c r="Z10" s="44" t="s">
        <v>185</v>
      </c>
      <c r="AA10" s="29">
        <v>0</v>
      </c>
      <c r="AB10" s="41">
        <v>5.5480472126021002E-2</v>
      </c>
      <c r="AC10" s="30">
        <f t="shared" si="6"/>
        <v>2.2192188850408402E-2</v>
      </c>
      <c r="AD10" s="63">
        <v>4.1114972109999997</v>
      </c>
      <c r="AE10" s="29">
        <v>2.5</v>
      </c>
      <c r="AF10" s="29">
        <f t="shared" si="7"/>
        <v>1</v>
      </c>
      <c r="AG10" s="64">
        <v>2.27</v>
      </c>
      <c r="AH10" s="30">
        <f t="shared" si="8"/>
        <v>0.90800000000000003</v>
      </c>
      <c r="AI10" s="15">
        <v>1.3532853668</v>
      </c>
      <c r="AJ10" s="30">
        <f t="shared" si="9"/>
        <v>0.54131414672</v>
      </c>
      <c r="AK10" s="15">
        <v>1.696</v>
      </c>
      <c r="AL10" s="30">
        <f t="shared" si="10"/>
        <v>0.6784</v>
      </c>
      <c r="AM10" s="22"/>
    </row>
    <row r="11" spans="2:39">
      <c r="B11" s="5">
        <v>9</v>
      </c>
      <c r="C11" s="2" t="s">
        <v>71</v>
      </c>
      <c r="D11" s="2" t="s">
        <v>72</v>
      </c>
      <c r="E11" s="2" t="s">
        <v>9</v>
      </c>
      <c r="F11" s="2" t="s">
        <v>73</v>
      </c>
      <c r="G11" s="2" t="s">
        <v>74</v>
      </c>
      <c r="H11" s="17" t="s">
        <v>198</v>
      </c>
      <c r="I11" s="22">
        <v>0.72199999999999998</v>
      </c>
      <c r="J11" s="19">
        <v>0.72199999999999998</v>
      </c>
      <c r="K11" s="20">
        <f t="shared" si="0"/>
        <v>0.2888</v>
      </c>
      <c r="L11" s="29" t="s">
        <v>197</v>
      </c>
      <c r="M11" s="63">
        <v>2.5</v>
      </c>
      <c r="N11" s="29">
        <f t="shared" si="1"/>
        <v>1</v>
      </c>
      <c r="O11" s="64">
        <v>2.2105815777601299</v>
      </c>
      <c r="P11" s="29">
        <v>2.2105815777601299</v>
      </c>
      <c r="Q11" s="30">
        <f t="shared" si="2"/>
        <v>0.88423263110405192</v>
      </c>
      <c r="R11" s="15">
        <v>1.5676650979161</v>
      </c>
      <c r="S11" s="30">
        <f t="shared" si="3"/>
        <v>0.62706603916643744</v>
      </c>
      <c r="T11" s="64">
        <v>2.2014052610000001</v>
      </c>
      <c r="U11" s="29">
        <v>2.2014052610000001</v>
      </c>
      <c r="V11" s="29">
        <f t="shared" si="4"/>
        <v>0.88056210440000005</v>
      </c>
      <c r="W11" s="64">
        <v>2.2636016400000001</v>
      </c>
      <c r="X11" s="33">
        <v>2.2636016400000001</v>
      </c>
      <c r="Y11" s="30">
        <f t="shared" si="5"/>
        <v>0.90544065600000001</v>
      </c>
      <c r="Z11" s="63" t="s">
        <v>186</v>
      </c>
      <c r="AA11" s="29">
        <v>1</v>
      </c>
      <c r="AB11" s="15">
        <v>0.22681941566883601</v>
      </c>
      <c r="AC11" s="30">
        <f t="shared" si="6"/>
        <v>9.0727766267534399E-2</v>
      </c>
      <c r="AD11" s="63">
        <v>4.775292737</v>
      </c>
      <c r="AE11" s="29">
        <v>2.5</v>
      </c>
      <c r="AF11" s="29">
        <f t="shared" si="7"/>
        <v>1</v>
      </c>
      <c r="AG11" s="64">
        <v>2.11</v>
      </c>
      <c r="AH11" s="30">
        <f t="shared" si="8"/>
        <v>0.84399999999999997</v>
      </c>
      <c r="AI11" s="15">
        <v>2.0111553662000001</v>
      </c>
      <c r="AJ11" s="30">
        <f t="shared" si="9"/>
        <v>0.80446214648000003</v>
      </c>
      <c r="AK11" s="15">
        <v>1.75</v>
      </c>
      <c r="AL11" s="30">
        <f t="shared" si="10"/>
        <v>0.7</v>
      </c>
      <c r="AM11" s="22"/>
    </row>
    <row r="12" spans="2:39">
      <c r="B12" s="5">
        <v>10</v>
      </c>
      <c r="C12" s="2" t="s">
        <v>51</v>
      </c>
      <c r="D12" s="2" t="s">
        <v>75</v>
      </c>
      <c r="E12" s="2" t="s">
        <v>10</v>
      </c>
      <c r="F12" s="2" t="s">
        <v>76</v>
      </c>
      <c r="G12" s="2" t="s">
        <v>77</v>
      </c>
      <c r="H12" s="17" t="s">
        <v>198</v>
      </c>
      <c r="I12" s="23">
        <v>9.5380000000000003</v>
      </c>
      <c r="J12" s="24">
        <v>2.5</v>
      </c>
      <c r="K12" s="20">
        <f t="shared" si="0"/>
        <v>1</v>
      </c>
      <c r="L12" s="29" t="s">
        <v>197</v>
      </c>
      <c r="M12" s="45">
        <v>2.5</v>
      </c>
      <c r="N12" s="29">
        <f t="shared" si="1"/>
        <v>1</v>
      </c>
      <c r="O12" s="46">
        <v>3.8385266883666702</v>
      </c>
      <c r="P12" s="29">
        <v>2.5</v>
      </c>
      <c r="Q12" s="30">
        <f t="shared" si="2"/>
        <v>1</v>
      </c>
      <c r="R12" s="51">
        <v>0.76202155556864504</v>
      </c>
      <c r="S12" s="30">
        <f t="shared" si="3"/>
        <v>0.30480862222745675</v>
      </c>
      <c r="T12" s="51">
        <v>0.71203280000000002</v>
      </c>
      <c r="U12" s="29">
        <v>0.71203280000000002</v>
      </c>
      <c r="V12" s="29">
        <f t="shared" si="4"/>
        <v>0.28481312000000003</v>
      </c>
      <c r="W12" s="51">
        <v>0.25532891499999999</v>
      </c>
      <c r="X12" s="33">
        <v>0.25532891499999999</v>
      </c>
      <c r="Y12" s="30">
        <f t="shared" si="5"/>
        <v>0.10213156599999999</v>
      </c>
      <c r="Z12" s="49" t="s">
        <v>185</v>
      </c>
      <c r="AA12" s="29">
        <v>0</v>
      </c>
      <c r="AB12" s="51">
        <v>0.101638922178812</v>
      </c>
      <c r="AC12" s="30">
        <f t="shared" si="6"/>
        <v>4.06555688715248E-2</v>
      </c>
      <c r="AD12" s="45">
        <v>9.5060479369999999</v>
      </c>
      <c r="AE12" s="33">
        <v>2.5</v>
      </c>
      <c r="AF12" s="29">
        <f t="shared" si="7"/>
        <v>1</v>
      </c>
      <c r="AG12" s="46">
        <v>2.4700000000000002</v>
      </c>
      <c r="AH12" s="30">
        <f t="shared" si="8"/>
        <v>0.9880000000000001</v>
      </c>
      <c r="AI12" s="51">
        <v>0.46930739160000001</v>
      </c>
      <c r="AJ12" s="30">
        <f t="shared" si="9"/>
        <v>0.18772295663999999</v>
      </c>
      <c r="AK12" s="15">
        <v>1.8089999999999999</v>
      </c>
      <c r="AL12" s="30">
        <f t="shared" si="10"/>
        <v>0.72360000000000002</v>
      </c>
      <c r="AM12" s="23"/>
    </row>
    <row r="13" spans="2:39">
      <c r="B13" s="5">
        <v>11</v>
      </c>
      <c r="C13" s="2" t="s">
        <v>78</v>
      </c>
      <c r="D13" s="2" t="s">
        <v>79</v>
      </c>
      <c r="E13" s="2" t="s">
        <v>11</v>
      </c>
      <c r="F13" s="2" t="s">
        <v>80</v>
      </c>
      <c r="G13" s="2" t="s">
        <v>81</v>
      </c>
      <c r="H13" s="17" t="s">
        <v>198</v>
      </c>
      <c r="I13" s="23">
        <v>9.69</v>
      </c>
      <c r="J13" s="24">
        <v>2.5</v>
      </c>
      <c r="K13" s="20">
        <f t="shared" si="0"/>
        <v>1</v>
      </c>
      <c r="L13" s="29" t="s">
        <v>197</v>
      </c>
      <c r="M13" s="45">
        <v>2.5</v>
      </c>
      <c r="N13" s="29">
        <f t="shared" si="1"/>
        <v>1</v>
      </c>
      <c r="O13" s="46">
        <v>2.6086602308042202</v>
      </c>
      <c r="P13" s="29">
        <v>2.5</v>
      </c>
      <c r="Q13" s="30">
        <f t="shared" si="2"/>
        <v>1</v>
      </c>
      <c r="R13" s="51">
        <v>1.08885029590324</v>
      </c>
      <c r="S13" s="30">
        <f t="shared" si="3"/>
        <v>0.43554011836129425</v>
      </c>
      <c r="T13" s="51">
        <v>0.60464435100000002</v>
      </c>
      <c r="U13" s="29">
        <v>0.60464435100000002</v>
      </c>
      <c r="V13" s="29">
        <f t="shared" si="4"/>
        <v>0.24185774040000002</v>
      </c>
      <c r="W13" s="51">
        <v>0.88633928699999998</v>
      </c>
      <c r="X13" s="33">
        <v>0.88633928699999998</v>
      </c>
      <c r="Y13" s="30">
        <f t="shared" si="5"/>
        <v>0.35453571480000001</v>
      </c>
      <c r="Z13" s="49" t="s">
        <v>185</v>
      </c>
      <c r="AA13" s="29">
        <v>0</v>
      </c>
      <c r="AB13" s="51">
        <v>0.24886026691543001</v>
      </c>
      <c r="AC13" s="30">
        <f t="shared" si="6"/>
        <v>9.9544106766172008E-2</v>
      </c>
      <c r="AD13" s="49">
        <v>1.3708817659999999</v>
      </c>
      <c r="AE13" s="33">
        <v>1.3708817659999999</v>
      </c>
      <c r="AF13" s="29">
        <f t="shared" si="7"/>
        <v>0.5483527064</v>
      </c>
      <c r="AG13" s="51">
        <v>1.66</v>
      </c>
      <c r="AH13" s="30">
        <f t="shared" si="8"/>
        <v>0.66399999999999992</v>
      </c>
      <c r="AI13" s="51">
        <v>0.91053242899999998</v>
      </c>
      <c r="AJ13" s="30">
        <f t="shared" si="9"/>
        <v>0.36421297159999999</v>
      </c>
      <c r="AK13" s="15">
        <v>1.851</v>
      </c>
      <c r="AL13" s="30">
        <f t="shared" si="10"/>
        <v>0.74039999999999995</v>
      </c>
      <c r="AM13" s="23"/>
    </row>
    <row r="14" spans="2:39">
      <c r="B14" s="5">
        <v>12</v>
      </c>
      <c r="C14" s="2" t="s">
        <v>82</v>
      </c>
      <c r="D14" s="2" t="s">
        <v>83</v>
      </c>
      <c r="E14" s="2" t="s">
        <v>12</v>
      </c>
      <c r="F14" s="2" t="s">
        <v>84</v>
      </c>
      <c r="G14" s="2" t="s">
        <v>85</v>
      </c>
      <c r="H14" s="17" t="s">
        <v>197</v>
      </c>
      <c r="I14" s="23">
        <v>25</v>
      </c>
      <c r="J14" s="24">
        <v>2.5</v>
      </c>
      <c r="K14" s="20">
        <f t="shared" si="0"/>
        <v>1</v>
      </c>
      <c r="L14" s="29" t="s">
        <v>197</v>
      </c>
      <c r="M14" s="45">
        <v>2.5</v>
      </c>
      <c r="N14" s="29">
        <f t="shared" si="1"/>
        <v>1</v>
      </c>
      <c r="O14" s="46">
        <v>7.1340629942473797</v>
      </c>
      <c r="P14" s="29">
        <v>2.5</v>
      </c>
      <c r="Q14" s="30">
        <f t="shared" si="2"/>
        <v>1</v>
      </c>
      <c r="R14" s="51">
        <v>1.0767935562900799</v>
      </c>
      <c r="S14" s="30">
        <f t="shared" si="3"/>
        <v>0.43071742251603018</v>
      </c>
      <c r="T14" s="51">
        <v>1.372144977</v>
      </c>
      <c r="U14" s="29">
        <v>1.372144977</v>
      </c>
      <c r="V14" s="29">
        <f t="shared" si="4"/>
        <v>0.54885799079999997</v>
      </c>
      <c r="W14" s="51">
        <v>1.295388389</v>
      </c>
      <c r="X14" s="33">
        <v>1.295388389</v>
      </c>
      <c r="Y14" s="30">
        <f t="shared" si="5"/>
        <v>0.51815535560000003</v>
      </c>
      <c r="Z14" s="45" t="s">
        <v>187</v>
      </c>
      <c r="AA14" s="29">
        <v>1</v>
      </c>
      <c r="AB14" s="51">
        <v>0.39711892457836501</v>
      </c>
      <c r="AC14" s="30">
        <f t="shared" si="6"/>
        <v>0.15884756983134601</v>
      </c>
      <c r="AD14" s="49">
        <v>1.315224832</v>
      </c>
      <c r="AE14" s="33">
        <v>1.315224832</v>
      </c>
      <c r="AF14" s="29">
        <f t="shared" si="7"/>
        <v>0.52608993279999994</v>
      </c>
      <c r="AG14" s="15">
        <v>2.41</v>
      </c>
      <c r="AH14" s="30">
        <f t="shared" si="8"/>
        <v>0.96400000000000008</v>
      </c>
      <c r="AI14" s="51">
        <v>1.7880745802</v>
      </c>
      <c r="AJ14" s="30">
        <f t="shared" si="9"/>
        <v>0.71522983208000002</v>
      </c>
      <c r="AK14" s="15">
        <v>1.706</v>
      </c>
      <c r="AL14" s="30">
        <f t="shared" si="10"/>
        <v>0.68240000000000001</v>
      </c>
      <c r="AM14" s="23"/>
    </row>
    <row r="15" spans="2:39">
      <c r="B15" s="5">
        <v>13</v>
      </c>
      <c r="C15" s="2" t="s">
        <v>86</v>
      </c>
      <c r="D15" s="2" t="s">
        <v>87</v>
      </c>
      <c r="E15" s="2" t="s">
        <v>13</v>
      </c>
      <c r="F15" s="2" t="s">
        <v>88</v>
      </c>
      <c r="G15" s="2" t="s">
        <v>89</v>
      </c>
      <c r="H15" s="17" t="s">
        <v>198</v>
      </c>
      <c r="I15" s="23">
        <v>9.94</v>
      </c>
      <c r="J15" s="24">
        <v>2.5</v>
      </c>
      <c r="K15" s="20">
        <f t="shared" si="0"/>
        <v>1</v>
      </c>
      <c r="L15" s="29" t="s">
        <v>198</v>
      </c>
      <c r="M15" s="49">
        <v>0.47199999999999998</v>
      </c>
      <c r="N15" s="29">
        <f t="shared" si="1"/>
        <v>0.1888</v>
      </c>
      <c r="O15" s="46">
        <v>20.374891846716601</v>
      </c>
      <c r="P15" s="29">
        <v>2.5</v>
      </c>
      <c r="Q15" s="30">
        <f t="shared" si="2"/>
        <v>1</v>
      </c>
      <c r="R15" s="51">
        <v>1.2233208255271599</v>
      </c>
      <c r="S15" s="30">
        <f t="shared" si="3"/>
        <v>0.48932833021086197</v>
      </c>
      <c r="T15" s="51">
        <v>1.4514430490000001</v>
      </c>
      <c r="U15" s="29">
        <v>1.4514430490000001</v>
      </c>
      <c r="V15" s="29">
        <f t="shared" si="4"/>
        <v>0.58057721960000008</v>
      </c>
      <c r="W15" s="46">
        <v>13.83247838</v>
      </c>
      <c r="X15" s="33">
        <v>2.5</v>
      </c>
      <c r="Y15" s="30">
        <f t="shared" si="5"/>
        <v>1</v>
      </c>
      <c r="Z15" s="45" t="s">
        <v>188</v>
      </c>
      <c r="AA15" s="29">
        <v>1</v>
      </c>
      <c r="AB15" s="51">
        <v>0.99777034050884905</v>
      </c>
      <c r="AC15" s="30">
        <f t="shared" si="6"/>
        <v>0.39910813620353963</v>
      </c>
      <c r="AD15" s="45">
        <v>5.7279603100000003</v>
      </c>
      <c r="AE15" s="33">
        <v>2.5</v>
      </c>
      <c r="AF15" s="29">
        <f t="shared" si="7"/>
        <v>1</v>
      </c>
      <c r="AG15" s="46">
        <v>2.4900000000000002</v>
      </c>
      <c r="AH15" s="30">
        <f t="shared" si="8"/>
        <v>0.99600000000000011</v>
      </c>
      <c r="AI15" s="46">
        <v>2.4967083845000002</v>
      </c>
      <c r="AJ15" s="30">
        <f t="shared" si="9"/>
        <v>0.99868335380000006</v>
      </c>
      <c r="AK15" s="15">
        <v>1.8029999999999999</v>
      </c>
      <c r="AL15" s="30">
        <f t="shared" si="10"/>
        <v>0.72119999999999995</v>
      </c>
      <c r="AM15" s="23"/>
    </row>
    <row r="16" spans="2:39">
      <c r="B16" s="5">
        <v>14</v>
      </c>
      <c r="C16" s="2" t="s">
        <v>90</v>
      </c>
      <c r="D16" s="2" t="s">
        <v>91</v>
      </c>
      <c r="E16" s="2" t="s">
        <v>14</v>
      </c>
      <c r="F16" s="2" t="s">
        <v>92</v>
      </c>
      <c r="G16" s="2" t="s">
        <v>93</v>
      </c>
      <c r="H16" s="17" t="s">
        <v>198</v>
      </c>
      <c r="I16" s="22">
        <v>0.60499999999999998</v>
      </c>
      <c r="J16" s="19">
        <v>0.60499999999999998</v>
      </c>
      <c r="K16" s="20">
        <f t="shared" si="0"/>
        <v>0.24199999999999999</v>
      </c>
      <c r="L16" s="29" t="s">
        <v>197</v>
      </c>
      <c r="M16" s="63">
        <v>2.5</v>
      </c>
      <c r="N16" s="29">
        <f t="shared" si="1"/>
        <v>1</v>
      </c>
      <c r="O16" s="15">
        <v>1.7370355800092701</v>
      </c>
      <c r="P16" s="29">
        <v>1.7370355800092701</v>
      </c>
      <c r="Q16" s="30">
        <f t="shared" si="2"/>
        <v>0.69481423200370807</v>
      </c>
      <c r="R16" s="41">
        <v>0.52183568821400395</v>
      </c>
      <c r="S16" s="30">
        <f t="shared" si="3"/>
        <v>0.20873427528560073</v>
      </c>
      <c r="T16" s="41">
        <v>0.54802453200000001</v>
      </c>
      <c r="U16" s="29">
        <v>0.54802453200000001</v>
      </c>
      <c r="V16" s="29">
        <f t="shared" si="4"/>
        <v>0.21920981280000001</v>
      </c>
      <c r="W16" s="15">
        <v>13.40602423</v>
      </c>
      <c r="X16" s="33">
        <v>2.5</v>
      </c>
      <c r="Y16" s="30">
        <f t="shared" si="5"/>
        <v>1</v>
      </c>
      <c r="Z16" s="44" t="s">
        <v>185</v>
      </c>
      <c r="AA16" s="29">
        <v>0</v>
      </c>
      <c r="AB16" s="15">
        <v>0.33863083794645199</v>
      </c>
      <c r="AC16" s="30">
        <f t="shared" si="6"/>
        <v>0.1354523351785808</v>
      </c>
      <c r="AD16" s="29">
        <v>1.142878335</v>
      </c>
      <c r="AE16" s="33">
        <v>1.142878335</v>
      </c>
      <c r="AF16" s="29">
        <f t="shared" si="7"/>
        <v>0.45715133400000002</v>
      </c>
      <c r="AG16" s="41">
        <v>0.66</v>
      </c>
      <c r="AH16" s="30">
        <f t="shared" si="8"/>
        <v>0.26400000000000001</v>
      </c>
      <c r="AI16" s="64">
        <v>2.4934301166999999</v>
      </c>
      <c r="AJ16" s="30">
        <f t="shared" si="9"/>
        <v>0.99737204668000001</v>
      </c>
      <c r="AK16" s="15">
        <v>1.8420000000000001</v>
      </c>
      <c r="AL16" s="30">
        <f t="shared" si="10"/>
        <v>0.73680000000000001</v>
      </c>
      <c r="AM16" s="22"/>
    </row>
    <row r="17" spans="2:39">
      <c r="B17" s="5">
        <v>15</v>
      </c>
      <c r="C17" s="2" t="s">
        <v>94</v>
      </c>
      <c r="D17" s="2" t="s">
        <v>95</v>
      </c>
      <c r="E17" s="2" t="s">
        <v>15</v>
      </c>
      <c r="F17" s="2" t="s">
        <v>96</v>
      </c>
      <c r="G17" s="2" t="s">
        <v>97</v>
      </c>
      <c r="H17" s="17" t="s">
        <v>198</v>
      </c>
      <c r="I17" s="18">
        <v>1.06</v>
      </c>
      <c r="J17" s="19">
        <v>1.06</v>
      </c>
      <c r="K17" s="20">
        <f t="shared" si="0"/>
        <v>0.42400000000000004</v>
      </c>
      <c r="L17" s="29" t="s">
        <v>198</v>
      </c>
      <c r="M17" s="42">
        <v>0.97</v>
      </c>
      <c r="N17" s="29">
        <f t="shared" si="1"/>
        <v>0.38800000000000001</v>
      </c>
      <c r="O17" s="41">
        <v>1.21330392014689</v>
      </c>
      <c r="P17" s="29">
        <v>1.21330392014689</v>
      </c>
      <c r="Q17" s="30">
        <f t="shared" si="2"/>
        <v>0.48532156805875604</v>
      </c>
      <c r="R17" s="41">
        <v>1.2715963321721799</v>
      </c>
      <c r="S17" s="30">
        <f t="shared" si="3"/>
        <v>0.50863853286886984</v>
      </c>
      <c r="T17" s="41">
        <v>0.99655207999999995</v>
      </c>
      <c r="U17" s="29">
        <v>0.99655207999999995</v>
      </c>
      <c r="V17" s="29">
        <f t="shared" si="4"/>
        <v>0.39862083199999998</v>
      </c>
      <c r="W17" s="15">
        <v>5.393864099</v>
      </c>
      <c r="X17" s="33">
        <v>2.5</v>
      </c>
      <c r="Y17" s="30">
        <f t="shared" si="5"/>
        <v>1</v>
      </c>
      <c r="Z17" s="44" t="s">
        <v>191</v>
      </c>
      <c r="AA17" s="29">
        <v>0</v>
      </c>
      <c r="AB17" s="15">
        <v>0.13457338572031799</v>
      </c>
      <c r="AC17" s="30">
        <f t="shared" si="6"/>
        <v>5.3829354288127199E-2</v>
      </c>
      <c r="AD17" s="29">
        <v>2.0417379449999999</v>
      </c>
      <c r="AE17" s="33">
        <v>2.0417379449999999</v>
      </c>
      <c r="AF17" s="29">
        <f t="shared" si="7"/>
        <v>0.81669517800000002</v>
      </c>
      <c r="AG17" s="15">
        <v>2.5</v>
      </c>
      <c r="AH17" s="30">
        <f t="shared" si="8"/>
        <v>1</v>
      </c>
      <c r="AI17" s="15">
        <v>1.7168186096</v>
      </c>
      <c r="AJ17" s="30">
        <f t="shared" si="9"/>
        <v>0.68672744383999995</v>
      </c>
      <c r="AK17" s="15">
        <v>1.8779999999999999</v>
      </c>
      <c r="AL17" s="30">
        <f t="shared" si="10"/>
        <v>0.75119999999999998</v>
      </c>
      <c r="AM17" s="18"/>
    </row>
    <row r="18" spans="2:39">
      <c r="B18" s="5">
        <v>16</v>
      </c>
      <c r="C18" s="2" t="s">
        <v>98</v>
      </c>
      <c r="D18" s="2" t="s">
        <v>99</v>
      </c>
      <c r="E18" s="2" t="s">
        <v>16</v>
      </c>
      <c r="F18" s="2" t="s">
        <v>100</v>
      </c>
      <c r="G18" s="2" t="s">
        <v>101</v>
      </c>
      <c r="H18" s="17" t="s">
        <v>198</v>
      </c>
      <c r="I18" s="23">
        <v>4.57</v>
      </c>
      <c r="J18" s="24">
        <v>2.5</v>
      </c>
      <c r="K18" s="20">
        <f t="shared" si="0"/>
        <v>1</v>
      </c>
      <c r="L18" s="29" t="s">
        <v>197</v>
      </c>
      <c r="M18" s="45">
        <v>2.5</v>
      </c>
      <c r="N18" s="29">
        <f t="shared" si="1"/>
        <v>1</v>
      </c>
      <c r="O18" s="46">
        <v>2.6246524720624702</v>
      </c>
      <c r="P18" s="29">
        <v>2.5</v>
      </c>
      <c r="Q18" s="30">
        <f t="shared" si="2"/>
        <v>1</v>
      </c>
      <c r="R18" s="15">
        <v>2.31706396148377</v>
      </c>
      <c r="S18" s="30">
        <f t="shared" si="3"/>
        <v>0.92682558459350417</v>
      </c>
      <c r="T18" s="51">
        <v>0.54777221600000003</v>
      </c>
      <c r="U18" s="29">
        <v>0.54777221600000003</v>
      </c>
      <c r="V18" s="29">
        <f t="shared" si="4"/>
        <v>0.21910888640000001</v>
      </c>
      <c r="W18" s="46">
        <v>15.222991329999999</v>
      </c>
      <c r="X18" s="33">
        <v>2.5</v>
      </c>
      <c r="Y18" s="30">
        <f t="shared" si="5"/>
        <v>1</v>
      </c>
      <c r="Z18" s="45" t="s">
        <v>188</v>
      </c>
      <c r="AA18" s="29">
        <v>1</v>
      </c>
      <c r="AB18" s="51">
        <v>0.60142038254348806</v>
      </c>
      <c r="AC18" s="30">
        <f t="shared" si="6"/>
        <v>0.24056815301739523</v>
      </c>
      <c r="AD18" s="45">
        <v>4.3052661050000003</v>
      </c>
      <c r="AE18" s="33">
        <v>2.5</v>
      </c>
      <c r="AF18" s="29">
        <f t="shared" si="7"/>
        <v>1</v>
      </c>
      <c r="AG18" s="46">
        <v>2.5</v>
      </c>
      <c r="AH18" s="30">
        <f t="shared" si="8"/>
        <v>1</v>
      </c>
      <c r="AI18" s="46">
        <v>2.4909383635000002</v>
      </c>
      <c r="AJ18" s="30">
        <f t="shared" si="9"/>
        <v>0.99637534540000006</v>
      </c>
      <c r="AK18" s="15">
        <v>1.76</v>
      </c>
      <c r="AL18" s="30">
        <f t="shared" si="10"/>
        <v>0.70399999999999996</v>
      </c>
      <c r="AM18" s="23"/>
    </row>
    <row r="19" spans="2:39">
      <c r="B19" s="5">
        <v>17</v>
      </c>
      <c r="C19" s="2" t="s">
        <v>102</v>
      </c>
      <c r="D19" s="2" t="s">
        <v>103</v>
      </c>
      <c r="E19" s="2" t="s">
        <v>17</v>
      </c>
      <c r="F19" s="2" t="s">
        <v>104</v>
      </c>
      <c r="G19" s="2" t="s">
        <v>105</v>
      </c>
      <c r="H19" s="17" t="s">
        <v>198</v>
      </c>
      <c r="I19" s="23">
        <v>4.2300000000000004</v>
      </c>
      <c r="J19" s="24">
        <v>2.5</v>
      </c>
      <c r="K19" s="20">
        <f t="shared" si="0"/>
        <v>1</v>
      </c>
      <c r="L19" s="29" t="s">
        <v>197</v>
      </c>
      <c r="M19" s="45">
        <v>2.5</v>
      </c>
      <c r="N19" s="29">
        <f t="shared" si="1"/>
        <v>1</v>
      </c>
      <c r="O19" s="46">
        <v>4.8450242579392802</v>
      </c>
      <c r="P19" s="29">
        <v>2.5</v>
      </c>
      <c r="Q19" s="30">
        <f t="shared" si="2"/>
        <v>1</v>
      </c>
      <c r="R19" s="51">
        <v>0.99423205236408596</v>
      </c>
      <c r="S19" s="30">
        <f t="shared" si="3"/>
        <v>0.39769282094563274</v>
      </c>
      <c r="T19" s="51">
        <v>0.70048687099999996</v>
      </c>
      <c r="U19" s="29">
        <v>0.70048687099999996</v>
      </c>
      <c r="V19" s="29">
        <f t="shared" si="4"/>
        <v>0.28019474839999997</v>
      </c>
      <c r="W19" s="46">
        <v>15.03834348</v>
      </c>
      <c r="X19" s="33">
        <v>2.5</v>
      </c>
      <c r="Y19" s="30">
        <f t="shared" si="5"/>
        <v>1</v>
      </c>
      <c r="Z19" s="45" t="s">
        <v>192</v>
      </c>
      <c r="AA19" s="29">
        <v>1</v>
      </c>
      <c r="AB19" s="51">
        <v>0.453922994482435</v>
      </c>
      <c r="AC19" s="30">
        <f t="shared" si="6"/>
        <v>0.18156919779297401</v>
      </c>
      <c r="AD19" s="49">
        <v>1.972422736</v>
      </c>
      <c r="AE19" s="33">
        <v>1.972422736</v>
      </c>
      <c r="AF19" s="29">
        <f t="shared" si="7"/>
        <v>0.78896909439999996</v>
      </c>
      <c r="AG19" s="46">
        <v>2.5</v>
      </c>
      <c r="AH19" s="30">
        <f t="shared" si="8"/>
        <v>1</v>
      </c>
      <c r="AI19" s="51">
        <v>0.81941900509999999</v>
      </c>
      <c r="AJ19" s="30">
        <f t="shared" si="9"/>
        <v>0.32776760203999999</v>
      </c>
      <c r="AK19" s="15">
        <v>1.7849999999999999</v>
      </c>
      <c r="AL19" s="30">
        <f t="shared" si="10"/>
        <v>0.71399999999999997</v>
      </c>
      <c r="AM19" s="23"/>
    </row>
    <row r="20" spans="2:39">
      <c r="B20" s="5">
        <v>18</v>
      </c>
      <c r="C20" s="2" t="s">
        <v>106</v>
      </c>
      <c r="D20" s="2" t="s">
        <v>107</v>
      </c>
      <c r="E20" s="2" t="s">
        <v>18</v>
      </c>
      <c r="F20" s="2" t="s">
        <v>108</v>
      </c>
      <c r="G20" s="2" t="s">
        <v>109</v>
      </c>
      <c r="H20" s="17" t="s">
        <v>197</v>
      </c>
      <c r="I20" s="23">
        <v>25</v>
      </c>
      <c r="J20" s="24">
        <v>2.5</v>
      </c>
      <c r="K20" s="20">
        <f t="shared" si="0"/>
        <v>1</v>
      </c>
      <c r="L20" s="29" t="s">
        <v>198</v>
      </c>
      <c r="M20" s="49">
        <v>0.82</v>
      </c>
      <c r="N20" s="29">
        <f t="shared" si="1"/>
        <v>0.32799999999999996</v>
      </c>
      <c r="O20" s="46">
        <v>27.597353952176601</v>
      </c>
      <c r="P20" s="29">
        <v>2.5</v>
      </c>
      <c r="Q20" s="30">
        <f t="shared" si="2"/>
        <v>1</v>
      </c>
      <c r="R20" s="51">
        <v>1.2416015104040501</v>
      </c>
      <c r="S20" s="30">
        <f t="shared" si="3"/>
        <v>0.49664060416161798</v>
      </c>
      <c r="T20" s="51">
        <v>0.74148095400000003</v>
      </c>
      <c r="U20" s="29">
        <v>0.74148095400000003</v>
      </c>
      <c r="V20" s="29">
        <f t="shared" si="4"/>
        <v>0.29659238160000001</v>
      </c>
      <c r="W20" s="46">
        <v>9.1096145229999994</v>
      </c>
      <c r="X20" s="33">
        <v>2.5</v>
      </c>
      <c r="Y20" s="30">
        <f t="shared" si="5"/>
        <v>1</v>
      </c>
      <c r="Z20" s="45" t="s">
        <v>188</v>
      </c>
      <c r="AA20" s="29">
        <v>1</v>
      </c>
      <c r="AB20" s="51">
        <v>0.46506494908567403</v>
      </c>
      <c r="AC20" s="30">
        <f t="shared" si="6"/>
        <v>0.18602597963426962</v>
      </c>
      <c r="AD20" s="45">
        <v>6.0953689720000002</v>
      </c>
      <c r="AE20" s="33">
        <v>2.5</v>
      </c>
      <c r="AF20" s="29">
        <f t="shared" si="7"/>
        <v>1</v>
      </c>
      <c r="AG20" s="46">
        <v>2.5</v>
      </c>
      <c r="AH20" s="30">
        <f t="shared" si="8"/>
        <v>1</v>
      </c>
      <c r="AI20" s="15">
        <v>2.0845345354</v>
      </c>
      <c r="AJ20" s="30">
        <f t="shared" si="9"/>
        <v>0.83381381416</v>
      </c>
      <c r="AK20" s="15">
        <v>1.794</v>
      </c>
      <c r="AL20" s="30">
        <f t="shared" si="10"/>
        <v>0.71760000000000002</v>
      </c>
      <c r="AM20" s="23"/>
    </row>
    <row r="21" spans="2:39">
      <c r="B21" s="5">
        <v>19</v>
      </c>
      <c r="C21" s="2" t="s">
        <v>110</v>
      </c>
      <c r="D21" s="2" t="s">
        <v>111</v>
      </c>
      <c r="E21" s="2" t="s">
        <v>19</v>
      </c>
      <c r="F21" s="2" t="s">
        <v>112</v>
      </c>
      <c r="G21" s="2" t="s">
        <v>113</v>
      </c>
      <c r="H21" s="17" t="s">
        <v>198</v>
      </c>
      <c r="I21" s="23">
        <v>16.170000000000002</v>
      </c>
      <c r="J21" s="24">
        <v>2.5</v>
      </c>
      <c r="K21" s="20">
        <f t="shared" si="0"/>
        <v>1</v>
      </c>
      <c r="L21" s="29" t="s">
        <v>198</v>
      </c>
      <c r="M21" s="49">
        <v>0.39700000000000002</v>
      </c>
      <c r="N21" s="29">
        <f t="shared" si="1"/>
        <v>0.1588</v>
      </c>
      <c r="O21" s="51">
        <v>1.4609525348746299</v>
      </c>
      <c r="P21" s="29">
        <v>1.4609525348746299</v>
      </c>
      <c r="Q21" s="30">
        <f t="shared" si="2"/>
        <v>0.58438101394985198</v>
      </c>
      <c r="R21" s="51">
        <v>1.75218858986203</v>
      </c>
      <c r="S21" s="30">
        <f t="shared" si="3"/>
        <v>0.70087543594480917</v>
      </c>
      <c r="T21" s="51">
        <v>0.51963691999999995</v>
      </c>
      <c r="U21" s="29">
        <v>0.51963691999999995</v>
      </c>
      <c r="V21" s="29">
        <f t="shared" si="4"/>
        <v>0.20785476799999997</v>
      </c>
      <c r="W21" s="46">
        <v>6.7577169939999999</v>
      </c>
      <c r="X21" s="33">
        <v>2.5</v>
      </c>
      <c r="Y21" s="30">
        <f t="shared" si="5"/>
        <v>1</v>
      </c>
      <c r="Z21" s="45" t="s">
        <v>188</v>
      </c>
      <c r="AA21" s="29">
        <v>1</v>
      </c>
      <c r="AB21" s="51">
        <v>0.56510987002302293</v>
      </c>
      <c r="AC21" s="30">
        <f t="shared" si="6"/>
        <v>0.22604394800920918</v>
      </c>
      <c r="AD21" s="45">
        <v>6.9183097089999999</v>
      </c>
      <c r="AE21" s="33">
        <v>2.5</v>
      </c>
      <c r="AF21" s="29">
        <f t="shared" si="7"/>
        <v>1</v>
      </c>
      <c r="AG21" s="46">
        <v>2.5</v>
      </c>
      <c r="AH21" s="30">
        <f t="shared" si="8"/>
        <v>1</v>
      </c>
      <c r="AI21" s="15">
        <v>2.2024897077999999</v>
      </c>
      <c r="AJ21" s="30">
        <f t="shared" si="9"/>
        <v>0.88099588311999999</v>
      </c>
      <c r="AK21" s="15">
        <v>1.8009999999999999</v>
      </c>
      <c r="AL21" s="30">
        <f t="shared" si="10"/>
        <v>0.72039999999999993</v>
      </c>
      <c r="AM21" s="23"/>
    </row>
    <row r="22" spans="2:39">
      <c r="B22" s="5">
        <v>20</v>
      </c>
      <c r="C22" s="2" t="s">
        <v>114</v>
      </c>
      <c r="D22" s="2" t="s">
        <v>115</v>
      </c>
      <c r="E22" s="2" t="s">
        <v>20</v>
      </c>
      <c r="F22" s="2" t="s">
        <v>116</v>
      </c>
      <c r="G22" s="2" t="s">
        <v>117</v>
      </c>
      <c r="H22" s="17" t="s">
        <v>198</v>
      </c>
      <c r="I22" s="23">
        <v>7.81</v>
      </c>
      <c r="J22" s="24">
        <v>2.5</v>
      </c>
      <c r="K22" s="20">
        <f t="shared" si="0"/>
        <v>1</v>
      </c>
      <c r="L22" s="29" t="s">
        <v>198</v>
      </c>
      <c r="M22" s="49">
        <v>0.57199999999999995</v>
      </c>
      <c r="N22" s="29">
        <f t="shared" si="1"/>
        <v>0.22879999999999998</v>
      </c>
      <c r="O22" s="46">
        <v>7.8043936016031301</v>
      </c>
      <c r="P22" s="29">
        <v>2.5</v>
      </c>
      <c r="Q22" s="30">
        <f t="shared" si="2"/>
        <v>1</v>
      </c>
      <c r="R22" s="51">
        <v>1.9575367560627299</v>
      </c>
      <c r="S22" s="30">
        <f t="shared" si="3"/>
        <v>0.78301470242508875</v>
      </c>
      <c r="T22" s="51">
        <v>0.56130640799999998</v>
      </c>
      <c r="U22" s="29">
        <v>0.56130640799999998</v>
      </c>
      <c r="V22" s="29">
        <f t="shared" si="4"/>
        <v>0.2245225632</v>
      </c>
      <c r="W22" s="46">
        <v>8.0352612220000008</v>
      </c>
      <c r="X22" s="33">
        <v>2.5</v>
      </c>
      <c r="Y22" s="30">
        <f t="shared" si="5"/>
        <v>1</v>
      </c>
      <c r="Z22" s="45" t="s">
        <v>188</v>
      </c>
      <c r="AA22" s="29">
        <v>1</v>
      </c>
      <c r="AB22" s="51">
        <v>0.66874036785259394</v>
      </c>
      <c r="AC22" s="30">
        <f t="shared" si="6"/>
        <v>0.26749614714103759</v>
      </c>
      <c r="AD22" s="45">
        <v>7.1121351370000001</v>
      </c>
      <c r="AE22" s="33">
        <v>2.5</v>
      </c>
      <c r="AF22" s="29">
        <f t="shared" si="7"/>
        <v>1</v>
      </c>
      <c r="AG22" s="46">
        <v>2.5</v>
      </c>
      <c r="AH22" s="30">
        <f t="shared" si="8"/>
        <v>1</v>
      </c>
      <c r="AI22" s="46">
        <v>2.4909276588</v>
      </c>
      <c r="AJ22" s="30">
        <f t="shared" si="9"/>
        <v>0.99637106352000004</v>
      </c>
      <c r="AK22" s="15">
        <v>1.8420000000000001</v>
      </c>
      <c r="AL22" s="30">
        <f t="shared" si="10"/>
        <v>0.73680000000000001</v>
      </c>
      <c r="AM22" s="23"/>
    </row>
    <row r="23" spans="2:39">
      <c r="B23" s="5">
        <v>21</v>
      </c>
      <c r="C23" s="2" t="s">
        <v>118</v>
      </c>
      <c r="D23" s="2" t="s">
        <v>119</v>
      </c>
      <c r="E23" s="2" t="s">
        <v>21</v>
      </c>
      <c r="F23" s="2" t="s">
        <v>120</v>
      </c>
      <c r="G23" s="2" t="s">
        <v>121</v>
      </c>
      <c r="H23" s="17" t="s">
        <v>197</v>
      </c>
      <c r="I23" s="23">
        <v>25</v>
      </c>
      <c r="J23" s="24">
        <v>2.5</v>
      </c>
      <c r="K23" s="20">
        <f t="shared" si="0"/>
        <v>1</v>
      </c>
      <c r="L23" s="29" t="s">
        <v>198</v>
      </c>
      <c r="M23" s="49">
        <v>1.0329999999999999</v>
      </c>
      <c r="N23" s="29">
        <f t="shared" si="1"/>
        <v>0.41319999999999996</v>
      </c>
      <c r="O23" s="46">
        <v>4.56838922336871</v>
      </c>
      <c r="P23" s="29">
        <v>2.5</v>
      </c>
      <c r="Q23" s="30">
        <f t="shared" si="2"/>
        <v>1</v>
      </c>
      <c r="R23" s="51">
        <v>1.7904487024898501</v>
      </c>
      <c r="S23" s="30">
        <f t="shared" si="3"/>
        <v>0.71617948099593709</v>
      </c>
      <c r="T23" s="51">
        <v>1.5663903539999999</v>
      </c>
      <c r="U23" s="29">
        <v>1.5663903539999999</v>
      </c>
      <c r="V23" s="29">
        <f t="shared" si="4"/>
        <v>0.62655614159999995</v>
      </c>
      <c r="W23" s="46">
        <v>6.8186751399999999</v>
      </c>
      <c r="X23" s="33">
        <v>2.5</v>
      </c>
      <c r="Y23" s="30">
        <f t="shared" si="5"/>
        <v>1</v>
      </c>
      <c r="Z23" s="45" t="s">
        <v>188</v>
      </c>
      <c r="AA23" s="29">
        <v>1</v>
      </c>
      <c r="AB23" s="51">
        <v>0.89670746544191793</v>
      </c>
      <c r="AC23" s="30">
        <f t="shared" si="6"/>
        <v>0.35868298617676719</v>
      </c>
      <c r="AD23" s="45">
        <v>5.6104797599999996</v>
      </c>
      <c r="AE23" s="33">
        <v>2.5</v>
      </c>
      <c r="AF23" s="29">
        <f t="shared" si="7"/>
        <v>1</v>
      </c>
      <c r="AG23" s="15">
        <v>2.0499999999999998</v>
      </c>
      <c r="AH23" s="30">
        <f t="shared" si="8"/>
        <v>0.82</v>
      </c>
      <c r="AI23" s="51">
        <v>1.2001012216</v>
      </c>
      <c r="AJ23" s="30">
        <f t="shared" si="9"/>
        <v>0.48004048863999998</v>
      </c>
      <c r="AK23" s="15">
        <v>1.776</v>
      </c>
      <c r="AL23" s="30">
        <f t="shared" si="10"/>
        <v>0.71040000000000003</v>
      </c>
      <c r="AM23" s="23"/>
    </row>
    <row r="24" spans="2:39">
      <c r="B24" s="5">
        <v>22</v>
      </c>
      <c r="C24" s="2" t="s">
        <v>122</v>
      </c>
      <c r="D24" s="2" t="s">
        <v>123</v>
      </c>
      <c r="E24" s="2" t="s">
        <v>22</v>
      </c>
      <c r="F24" s="2" t="s">
        <v>124</v>
      </c>
      <c r="G24" s="2" t="s">
        <v>125</v>
      </c>
      <c r="H24" s="17" t="s">
        <v>198</v>
      </c>
      <c r="I24" s="23">
        <v>17.02</v>
      </c>
      <c r="J24" s="24">
        <v>2.5</v>
      </c>
      <c r="K24" s="20">
        <f t="shared" si="0"/>
        <v>1</v>
      </c>
      <c r="L24" s="29" t="s">
        <v>198</v>
      </c>
      <c r="M24" s="49">
        <v>0.92300000000000004</v>
      </c>
      <c r="N24" s="29">
        <f t="shared" si="1"/>
        <v>0.36920000000000003</v>
      </c>
      <c r="O24" s="46">
        <v>26.0216353265977</v>
      </c>
      <c r="P24" s="29">
        <v>2.5</v>
      </c>
      <c r="Q24" s="30">
        <f t="shared" si="2"/>
        <v>1</v>
      </c>
      <c r="R24" s="51">
        <v>1.88941105246514</v>
      </c>
      <c r="S24" s="30">
        <f t="shared" si="3"/>
        <v>0.7557644209860529</v>
      </c>
      <c r="T24" s="51">
        <v>1.501758159</v>
      </c>
      <c r="U24" s="29">
        <v>1.501758159</v>
      </c>
      <c r="V24" s="29">
        <f t="shared" si="4"/>
        <v>0.60070326360000004</v>
      </c>
      <c r="W24" s="46">
        <v>6.1333817980000003</v>
      </c>
      <c r="X24" s="33">
        <v>2.5</v>
      </c>
      <c r="Y24" s="30">
        <f t="shared" si="5"/>
        <v>1</v>
      </c>
      <c r="Z24" s="45" t="s">
        <v>188</v>
      </c>
      <c r="AA24" s="29">
        <v>1</v>
      </c>
      <c r="AB24" s="51">
        <v>0.7887411680896359</v>
      </c>
      <c r="AC24" s="30">
        <f t="shared" si="6"/>
        <v>0.31549646723585434</v>
      </c>
      <c r="AD24" s="45">
        <v>7.8162780459999999</v>
      </c>
      <c r="AE24" s="33">
        <v>2.5</v>
      </c>
      <c r="AF24" s="29">
        <f t="shared" si="7"/>
        <v>1</v>
      </c>
      <c r="AG24" s="51">
        <v>0.63</v>
      </c>
      <c r="AH24" s="30">
        <f t="shared" si="8"/>
        <v>0.252</v>
      </c>
      <c r="AI24" s="46">
        <v>2.4861017690999998</v>
      </c>
      <c r="AJ24" s="30">
        <f t="shared" si="9"/>
        <v>0.99444070763999992</v>
      </c>
      <c r="AK24" s="15">
        <v>1.7569999999999999</v>
      </c>
      <c r="AL24" s="30">
        <f t="shared" si="10"/>
        <v>0.70279999999999998</v>
      </c>
      <c r="AM24" s="23"/>
    </row>
    <row r="25" spans="2:39">
      <c r="B25" s="5">
        <v>23</v>
      </c>
      <c r="C25" s="2" t="s">
        <v>126</v>
      </c>
      <c r="D25" s="2" t="s">
        <v>127</v>
      </c>
      <c r="E25" s="2" t="s">
        <v>23</v>
      </c>
      <c r="F25" s="2" t="s">
        <v>128</v>
      </c>
      <c r="G25" s="2" t="s">
        <v>129</v>
      </c>
      <c r="H25" s="17" t="s">
        <v>198</v>
      </c>
      <c r="I25" s="22">
        <v>0.36699999999999999</v>
      </c>
      <c r="J25" s="19">
        <v>0.36699999999999999</v>
      </c>
      <c r="K25" s="20">
        <f t="shared" si="0"/>
        <v>0.14679999999999999</v>
      </c>
      <c r="L25" s="29" t="s">
        <v>198</v>
      </c>
      <c r="M25" s="42">
        <v>0.49099999999999999</v>
      </c>
      <c r="N25" s="29">
        <f t="shared" si="1"/>
        <v>0.19639999999999999</v>
      </c>
      <c r="O25" s="64">
        <v>4.3241111330795903</v>
      </c>
      <c r="P25" s="29">
        <v>2.5</v>
      </c>
      <c r="Q25" s="30">
        <f t="shared" si="2"/>
        <v>1</v>
      </c>
      <c r="R25" s="15">
        <v>0.97895823599770504</v>
      </c>
      <c r="S25" s="30">
        <f t="shared" si="3"/>
        <v>0.39158329439908041</v>
      </c>
      <c r="T25" s="64">
        <v>2.0720488979999998</v>
      </c>
      <c r="U25" s="29">
        <v>2.0720488979999998</v>
      </c>
      <c r="V25" s="29">
        <f t="shared" si="4"/>
        <v>0.82881955919999994</v>
      </c>
      <c r="W25" s="15">
        <v>0.89022543799999998</v>
      </c>
      <c r="X25" s="33">
        <v>0.89022543799999998</v>
      </c>
      <c r="Y25" s="30">
        <f t="shared" si="5"/>
        <v>0.35609017519999997</v>
      </c>
      <c r="Z25" s="44" t="s">
        <v>190</v>
      </c>
      <c r="AA25" s="29">
        <v>0</v>
      </c>
      <c r="AB25" s="15">
        <v>1.9475165770366101</v>
      </c>
      <c r="AC25" s="30">
        <f t="shared" si="6"/>
        <v>0.77900663081464405</v>
      </c>
      <c r="AD25" s="29">
        <v>1.6330519480000001</v>
      </c>
      <c r="AE25" s="33">
        <v>1.6330519480000001</v>
      </c>
      <c r="AF25" s="29">
        <f t="shared" si="7"/>
        <v>0.65322077919999999</v>
      </c>
      <c r="AG25" s="64">
        <v>2.4300000000000002</v>
      </c>
      <c r="AH25" s="30">
        <f t="shared" si="8"/>
        <v>0.97200000000000009</v>
      </c>
      <c r="AI25" s="15">
        <v>2.3858998198000001</v>
      </c>
      <c r="AJ25" s="30">
        <f t="shared" si="9"/>
        <v>0.95435992792000002</v>
      </c>
      <c r="AK25" s="15">
        <v>1.7070000000000001</v>
      </c>
      <c r="AL25" s="30">
        <f t="shared" si="10"/>
        <v>0.68280000000000007</v>
      </c>
      <c r="AM25" s="22"/>
    </row>
    <row r="26" spans="2:39">
      <c r="B26" s="5">
        <v>24</v>
      </c>
      <c r="C26" s="2" t="s">
        <v>130</v>
      </c>
      <c r="D26" s="2" t="s">
        <v>131</v>
      </c>
      <c r="E26" s="2" t="s">
        <v>24</v>
      </c>
      <c r="F26" s="2" t="s">
        <v>132</v>
      </c>
      <c r="G26" s="2" t="s">
        <v>133</v>
      </c>
      <c r="H26" s="17" t="s">
        <v>198</v>
      </c>
      <c r="I26" s="18">
        <v>1.71</v>
      </c>
      <c r="J26" s="19">
        <v>1.71</v>
      </c>
      <c r="K26" s="20">
        <f t="shared" si="0"/>
        <v>0.68399999999999994</v>
      </c>
      <c r="L26" s="29" t="s">
        <v>198</v>
      </c>
      <c r="M26" s="29">
        <v>0.60299999999999998</v>
      </c>
      <c r="N26" s="29">
        <f t="shared" si="1"/>
        <v>0.2412</v>
      </c>
      <c r="O26" s="15">
        <v>0.526039904343505</v>
      </c>
      <c r="P26" s="29">
        <v>0.526039904343505</v>
      </c>
      <c r="Q26" s="30">
        <f t="shared" si="2"/>
        <v>0.21041596173740201</v>
      </c>
      <c r="R26" s="41">
        <v>1.59413902821071</v>
      </c>
      <c r="S26" s="30">
        <f t="shared" si="3"/>
        <v>0.63765561128428139</v>
      </c>
      <c r="T26" s="15">
        <v>0.86139034599999997</v>
      </c>
      <c r="U26" s="29">
        <v>0.86139034599999997</v>
      </c>
      <c r="V26" s="29">
        <f t="shared" si="4"/>
        <v>0.34455613839999999</v>
      </c>
      <c r="W26" s="15">
        <v>0.605201506</v>
      </c>
      <c r="X26" s="33">
        <v>0.605201506</v>
      </c>
      <c r="Y26" s="30">
        <f t="shared" si="5"/>
        <v>0.24208060240000001</v>
      </c>
      <c r="Z26" s="44" t="s">
        <v>185</v>
      </c>
      <c r="AA26" s="29">
        <v>0</v>
      </c>
      <c r="AB26" s="15">
        <v>0.42676936185341496</v>
      </c>
      <c r="AC26" s="30">
        <f t="shared" si="6"/>
        <v>0.17070774474136599</v>
      </c>
      <c r="AD26" s="63">
        <v>10.44720219</v>
      </c>
      <c r="AE26" s="33">
        <v>2.5</v>
      </c>
      <c r="AF26" s="29">
        <f t="shared" si="7"/>
        <v>1</v>
      </c>
      <c r="AG26" s="15">
        <v>2.38</v>
      </c>
      <c r="AH26" s="30">
        <f t="shared" si="8"/>
        <v>0.95199999999999996</v>
      </c>
      <c r="AI26" s="15">
        <v>2.1513360449999999</v>
      </c>
      <c r="AJ26" s="30">
        <f t="shared" si="9"/>
        <v>0.86053441799999997</v>
      </c>
      <c r="AK26" s="41">
        <v>1.841</v>
      </c>
      <c r="AL26" s="30">
        <f t="shared" si="10"/>
        <v>0.73639999999999994</v>
      </c>
      <c r="AM26" s="18"/>
    </row>
    <row r="27" spans="2:39">
      <c r="B27" s="5">
        <v>25</v>
      </c>
      <c r="C27" s="2" t="s">
        <v>134</v>
      </c>
      <c r="D27" s="2" t="s">
        <v>135</v>
      </c>
      <c r="E27" s="2" t="s">
        <v>25</v>
      </c>
      <c r="F27" s="2" t="s">
        <v>136</v>
      </c>
      <c r="G27" s="2" t="s">
        <v>137</v>
      </c>
      <c r="H27" s="17" t="s">
        <v>198</v>
      </c>
      <c r="I27" s="23">
        <v>14.25</v>
      </c>
      <c r="J27" s="24">
        <v>2.5</v>
      </c>
      <c r="K27" s="20">
        <f t="shared" si="0"/>
        <v>1</v>
      </c>
      <c r="L27" s="29" t="s">
        <v>198</v>
      </c>
      <c r="M27" s="49">
        <v>0.94099999999999995</v>
      </c>
      <c r="N27" s="29">
        <f t="shared" si="1"/>
        <v>0.37639999999999996</v>
      </c>
      <c r="O27" s="51">
        <v>0.51532626092368905</v>
      </c>
      <c r="P27" s="29">
        <v>0.51532626092368905</v>
      </c>
      <c r="Q27" s="30">
        <f t="shared" si="2"/>
        <v>0.20613050436947561</v>
      </c>
      <c r="R27" s="51">
        <v>1.2132929630520499</v>
      </c>
      <c r="S27" s="30">
        <f t="shared" si="3"/>
        <v>0.48531718522081796</v>
      </c>
      <c r="T27" s="51">
        <v>0.718455709</v>
      </c>
      <c r="U27" s="29">
        <v>0.718455709</v>
      </c>
      <c r="V27" s="29">
        <f t="shared" si="4"/>
        <v>0.28738228360000001</v>
      </c>
      <c r="W27" s="46">
        <v>8.3849407859999996</v>
      </c>
      <c r="X27" s="33">
        <v>2.5</v>
      </c>
      <c r="Y27" s="30">
        <f t="shared" si="5"/>
        <v>1</v>
      </c>
      <c r="Z27" s="45" t="s">
        <v>195</v>
      </c>
      <c r="AA27" s="29">
        <v>1</v>
      </c>
      <c r="AB27" s="51">
        <v>0.45615125827141301</v>
      </c>
      <c r="AC27" s="30">
        <f t="shared" si="6"/>
        <v>0.1824605033085652</v>
      </c>
      <c r="AD27" s="45">
        <v>10.28016298</v>
      </c>
      <c r="AE27" s="33">
        <v>2.5</v>
      </c>
      <c r="AF27" s="29">
        <f t="shared" si="7"/>
        <v>1</v>
      </c>
      <c r="AG27" s="46">
        <v>2.5</v>
      </c>
      <c r="AH27" s="30">
        <f t="shared" si="8"/>
        <v>1</v>
      </c>
      <c r="AI27" s="46">
        <v>2.4919112482000001</v>
      </c>
      <c r="AJ27" s="30">
        <f t="shared" si="9"/>
        <v>0.99676449927999999</v>
      </c>
      <c r="AK27" s="15">
        <v>1.8280000000000001</v>
      </c>
      <c r="AL27" s="30">
        <f t="shared" si="10"/>
        <v>0.73120000000000007</v>
      </c>
      <c r="AM27" s="23"/>
    </row>
    <row r="28" spans="2:39">
      <c r="B28" s="5">
        <v>26</v>
      </c>
      <c r="C28" s="2" t="s">
        <v>138</v>
      </c>
      <c r="D28" s="2" t="s">
        <v>139</v>
      </c>
      <c r="E28" s="2" t="s">
        <v>26</v>
      </c>
      <c r="F28" s="2" t="s">
        <v>140</v>
      </c>
      <c r="G28" s="2" t="s">
        <v>141</v>
      </c>
      <c r="H28" s="17" t="s">
        <v>197</v>
      </c>
      <c r="I28" s="23">
        <v>25</v>
      </c>
      <c r="J28" s="24">
        <v>2.5</v>
      </c>
      <c r="K28" s="20">
        <f t="shared" si="0"/>
        <v>1</v>
      </c>
      <c r="L28" s="29" t="s">
        <v>198</v>
      </c>
      <c r="M28" s="49">
        <v>0.54800000000000004</v>
      </c>
      <c r="N28" s="29">
        <f t="shared" si="1"/>
        <v>0.21920000000000001</v>
      </c>
      <c r="O28" s="46">
        <v>7.9221605924218803</v>
      </c>
      <c r="P28" s="29">
        <v>2.5</v>
      </c>
      <c r="Q28" s="30">
        <f t="shared" si="2"/>
        <v>1</v>
      </c>
      <c r="R28" s="15">
        <v>2.0241950991540598</v>
      </c>
      <c r="S28" s="30">
        <f t="shared" si="3"/>
        <v>0.80967803966162066</v>
      </c>
      <c r="T28" s="51">
        <v>0.46302026600000001</v>
      </c>
      <c r="U28" s="29">
        <v>0.46302026600000001</v>
      </c>
      <c r="V28" s="29">
        <f t="shared" si="4"/>
        <v>0.18520810640000002</v>
      </c>
      <c r="W28" s="46">
        <v>4.9590672749999998</v>
      </c>
      <c r="X28" s="33">
        <v>2.5</v>
      </c>
      <c r="Y28" s="30">
        <f t="shared" si="5"/>
        <v>1</v>
      </c>
      <c r="Z28" s="45" t="s">
        <v>188</v>
      </c>
      <c r="AA28" s="29">
        <v>1</v>
      </c>
      <c r="AB28" s="51">
        <v>0.57916348182723898</v>
      </c>
      <c r="AC28" s="30">
        <f t="shared" si="6"/>
        <v>0.23166539273089559</v>
      </c>
      <c r="AD28" s="45">
        <v>11.857687479999999</v>
      </c>
      <c r="AE28" s="33">
        <v>2.5</v>
      </c>
      <c r="AF28" s="29">
        <f t="shared" si="7"/>
        <v>1</v>
      </c>
      <c r="AG28" s="46">
        <v>2.4900000000000002</v>
      </c>
      <c r="AH28" s="30">
        <f t="shared" si="8"/>
        <v>0.99600000000000011</v>
      </c>
      <c r="AI28" s="46">
        <v>2.4835138148999998</v>
      </c>
      <c r="AJ28" s="30">
        <f t="shared" si="9"/>
        <v>0.99340552595999987</v>
      </c>
      <c r="AK28" s="15">
        <v>1.77</v>
      </c>
      <c r="AL28" s="30">
        <f t="shared" si="10"/>
        <v>0.70799999999999996</v>
      </c>
      <c r="AM28" s="23"/>
    </row>
    <row r="29" spans="2:39">
      <c r="B29" s="5">
        <v>27</v>
      </c>
      <c r="C29" s="2" t="s">
        <v>142</v>
      </c>
      <c r="D29" s="2" t="s">
        <v>143</v>
      </c>
      <c r="E29" s="2" t="s">
        <v>27</v>
      </c>
      <c r="F29" s="2" t="s">
        <v>144</v>
      </c>
      <c r="G29" s="2" t="s">
        <v>145</v>
      </c>
      <c r="H29" s="17" t="s">
        <v>197</v>
      </c>
      <c r="I29" s="23">
        <v>25</v>
      </c>
      <c r="J29" s="24">
        <v>2.5</v>
      </c>
      <c r="K29" s="20">
        <f t="shared" si="0"/>
        <v>1</v>
      </c>
      <c r="L29" s="29" t="s">
        <v>198</v>
      </c>
      <c r="M29" s="49">
        <v>0.438</v>
      </c>
      <c r="N29" s="29">
        <f t="shared" si="1"/>
        <v>0.17519999999999999</v>
      </c>
      <c r="O29" s="46">
        <v>14.284229225635301</v>
      </c>
      <c r="P29" s="29">
        <v>2.5</v>
      </c>
      <c r="Q29" s="30">
        <f t="shared" si="2"/>
        <v>1</v>
      </c>
      <c r="R29" s="46">
        <v>2.5000000000000102</v>
      </c>
      <c r="S29" s="30">
        <f t="shared" si="3"/>
        <v>1</v>
      </c>
      <c r="T29" s="15">
        <v>2.092184595</v>
      </c>
      <c r="U29" s="29">
        <v>2.092184595</v>
      </c>
      <c r="V29" s="29">
        <f t="shared" si="4"/>
        <v>0.83687383800000004</v>
      </c>
      <c r="W29" s="46">
        <v>19.42674323</v>
      </c>
      <c r="X29" s="33">
        <v>2.5</v>
      </c>
      <c r="Y29" s="30">
        <f t="shared" si="5"/>
        <v>1</v>
      </c>
      <c r="Z29" s="45" t="s">
        <v>188</v>
      </c>
      <c r="AA29" s="29">
        <v>1</v>
      </c>
      <c r="AB29" s="51">
        <v>0.244851037695996</v>
      </c>
      <c r="AC29" s="30">
        <f t="shared" si="6"/>
        <v>9.7940415078398402E-2</v>
      </c>
      <c r="AD29" s="45">
        <v>41.975898399999998</v>
      </c>
      <c r="AE29" s="33">
        <v>2.5</v>
      </c>
      <c r="AF29" s="29">
        <f t="shared" si="7"/>
        <v>1</v>
      </c>
      <c r="AG29" s="46">
        <v>2.5</v>
      </c>
      <c r="AH29" s="30">
        <f t="shared" si="8"/>
        <v>1</v>
      </c>
      <c r="AI29" s="15">
        <v>2.2689970711999998</v>
      </c>
      <c r="AJ29" s="30">
        <f t="shared" si="9"/>
        <v>0.90759882847999995</v>
      </c>
      <c r="AK29" s="15">
        <v>1.75</v>
      </c>
      <c r="AL29" s="30">
        <f t="shared" si="10"/>
        <v>0.7</v>
      </c>
      <c r="AM29" s="23"/>
    </row>
    <row r="30" spans="2:39">
      <c r="B30" s="5">
        <v>28</v>
      </c>
      <c r="C30" s="2" t="s">
        <v>146</v>
      </c>
      <c r="D30" s="2" t="s">
        <v>147</v>
      </c>
      <c r="E30" s="2" t="s">
        <v>28</v>
      </c>
      <c r="F30" s="2" t="s">
        <v>148</v>
      </c>
      <c r="G30" s="2" t="s">
        <v>149</v>
      </c>
      <c r="H30" s="17" t="s">
        <v>197</v>
      </c>
      <c r="I30" s="23">
        <v>25</v>
      </c>
      <c r="J30" s="24">
        <v>2.5</v>
      </c>
      <c r="K30" s="20">
        <f t="shared" si="0"/>
        <v>1</v>
      </c>
      <c r="L30" s="29" t="s">
        <v>198</v>
      </c>
      <c r="M30" s="49">
        <v>0.98199999999999998</v>
      </c>
      <c r="N30" s="29">
        <f t="shared" si="1"/>
        <v>0.39279999999999998</v>
      </c>
      <c r="O30" s="46">
        <v>9.7473461112686905</v>
      </c>
      <c r="P30" s="29">
        <v>2.5</v>
      </c>
      <c r="Q30" s="30">
        <f t="shared" si="2"/>
        <v>1</v>
      </c>
      <c r="R30" s="51">
        <v>1.86451024177434</v>
      </c>
      <c r="S30" s="30">
        <f t="shared" si="3"/>
        <v>0.74580409670973291</v>
      </c>
      <c r="T30" s="51">
        <v>1.5595525029999999</v>
      </c>
      <c r="U30" s="29">
        <v>1.5595525029999999</v>
      </c>
      <c r="V30" s="29">
        <f t="shared" si="4"/>
        <v>0.62382100119999995</v>
      </c>
      <c r="W30" s="46">
        <v>15.22649696</v>
      </c>
      <c r="X30" s="33">
        <v>2.5</v>
      </c>
      <c r="Y30" s="30">
        <f t="shared" si="5"/>
        <v>1</v>
      </c>
      <c r="Z30" s="45" t="s">
        <v>188</v>
      </c>
      <c r="AA30" s="29">
        <v>1</v>
      </c>
      <c r="AB30" s="51">
        <v>0.36018348837235498</v>
      </c>
      <c r="AC30" s="30">
        <f t="shared" si="6"/>
        <v>0.14407339534894198</v>
      </c>
      <c r="AD30" s="45">
        <v>11.040786199999999</v>
      </c>
      <c r="AE30" s="33">
        <v>2.5</v>
      </c>
      <c r="AF30" s="29">
        <f t="shared" si="7"/>
        <v>1</v>
      </c>
      <c r="AG30" s="15">
        <v>2.34</v>
      </c>
      <c r="AH30" s="30">
        <f t="shared" si="8"/>
        <v>0.93599999999999994</v>
      </c>
      <c r="AI30" s="15">
        <v>1.9119122653</v>
      </c>
      <c r="AJ30" s="30">
        <f t="shared" si="9"/>
        <v>0.76476490612000003</v>
      </c>
      <c r="AK30" s="15">
        <v>1.873</v>
      </c>
      <c r="AL30" s="30">
        <f t="shared" si="10"/>
        <v>0.74919999999999998</v>
      </c>
      <c r="AM30" s="23"/>
    </row>
    <row r="31" spans="2:39">
      <c r="B31" s="5">
        <v>29</v>
      </c>
      <c r="C31" s="2" t="s">
        <v>150</v>
      </c>
      <c r="D31" s="2" t="s">
        <v>151</v>
      </c>
      <c r="E31" s="2" t="s">
        <v>29</v>
      </c>
      <c r="F31" s="2" t="s">
        <v>152</v>
      </c>
      <c r="G31" s="2" t="s">
        <v>153</v>
      </c>
      <c r="H31" s="17" t="s">
        <v>197</v>
      </c>
      <c r="I31" s="23">
        <v>25</v>
      </c>
      <c r="J31" s="24">
        <v>2.5</v>
      </c>
      <c r="K31" s="20">
        <f t="shared" si="0"/>
        <v>1</v>
      </c>
      <c r="L31" s="29" t="s">
        <v>198</v>
      </c>
      <c r="M31" s="49">
        <v>1.1240000000000001</v>
      </c>
      <c r="N31" s="29">
        <f t="shared" si="1"/>
        <v>0.44960000000000006</v>
      </c>
      <c r="O31" s="51">
        <v>1.52372735368248</v>
      </c>
      <c r="P31" s="29">
        <v>1.52372735368248</v>
      </c>
      <c r="Q31" s="30">
        <f t="shared" si="2"/>
        <v>0.60949094147299199</v>
      </c>
      <c r="R31" s="15">
        <v>2.1515196995104202</v>
      </c>
      <c r="S31" s="30">
        <f t="shared" si="3"/>
        <v>0.86060787980416453</v>
      </c>
      <c r="T31" s="51">
        <v>0.41543205100000002</v>
      </c>
      <c r="U31" s="29">
        <v>0.41543205100000002</v>
      </c>
      <c r="V31" s="29">
        <f t="shared" si="4"/>
        <v>0.1661728204</v>
      </c>
      <c r="W31" s="46">
        <v>19.683394639999999</v>
      </c>
      <c r="X31" s="33">
        <v>2.5</v>
      </c>
      <c r="Y31" s="30">
        <f t="shared" si="5"/>
        <v>1</v>
      </c>
      <c r="Z31" s="45" t="s">
        <v>188</v>
      </c>
      <c r="AA31" s="29">
        <v>1</v>
      </c>
      <c r="AB31" s="51">
        <v>0.61491963309000508</v>
      </c>
      <c r="AC31" s="30">
        <f t="shared" si="6"/>
        <v>0.24596785323600204</v>
      </c>
      <c r="AD31" s="45">
        <v>27.66941645</v>
      </c>
      <c r="AE31" s="33">
        <v>2.5</v>
      </c>
      <c r="AF31" s="29">
        <f t="shared" si="7"/>
        <v>1</v>
      </c>
      <c r="AG31" s="46">
        <v>2.4900000000000002</v>
      </c>
      <c r="AH31" s="30">
        <f t="shared" si="8"/>
        <v>0.99600000000000011</v>
      </c>
      <c r="AI31" s="51">
        <v>0.65654232260000001</v>
      </c>
      <c r="AJ31" s="30">
        <f t="shared" si="9"/>
        <v>0.26261692904</v>
      </c>
      <c r="AK31" s="15">
        <v>1.845</v>
      </c>
      <c r="AL31" s="30">
        <f t="shared" si="10"/>
        <v>0.73799999999999999</v>
      </c>
      <c r="AM31" s="23"/>
    </row>
    <row r="32" spans="2:39">
      <c r="B32" s="5">
        <v>30</v>
      </c>
      <c r="C32" s="2" t="s">
        <v>154</v>
      </c>
      <c r="D32" s="2" t="s">
        <v>155</v>
      </c>
      <c r="E32" s="2" t="s">
        <v>30</v>
      </c>
      <c r="F32" s="2" t="s">
        <v>156</v>
      </c>
      <c r="G32" s="2" t="s">
        <v>157</v>
      </c>
      <c r="H32" s="17" t="s">
        <v>198</v>
      </c>
      <c r="I32" s="23">
        <v>10.130000000000001</v>
      </c>
      <c r="J32" s="24">
        <v>2.5</v>
      </c>
      <c r="K32" s="20">
        <f t="shared" si="0"/>
        <v>1</v>
      </c>
      <c r="L32" s="29" t="s">
        <v>197</v>
      </c>
      <c r="M32" s="45">
        <v>2.5</v>
      </c>
      <c r="N32" s="29">
        <f t="shared" si="1"/>
        <v>1</v>
      </c>
      <c r="O32" s="51">
        <v>0.75952961388082096</v>
      </c>
      <c r="P32" s="29">
        <v>0.75952961388082096</v>
      </c>
      <c r="Q32" s="30">
        <f t="shared" si="2"/>
        <v>0.30381184555232837</v>
      </c>
      <c r="R32" s="51">
        <v>1.29784884903552</v>
      </c>
      <c r="S32" s="30">
        <f t="shared" si="3"/>
        <v>0.51913953961420589</v>
      </c>
      <c r="T32" s="15">
        <v>2.0318890970000001</v>
      </c>
      <c r="U32" s="29">
        <v>2.0318890970000001</v>
      </c>
      <c r="V32" s="29">
        <f t="shared" si="4"/>
        <v>0.81275563880000001</v>
      </c>
      <c r="W32" s="51">
        <v>1.836538343</v>
      </c>
      <c r="X32" s="33">
        <v>1.836538343</v>
      </c>
      <c r="Y32" s="30">
        <f t="shared" si="5"/>
        <v>0.73461533719999994</v>
      </c>
      <c r="Z32" s="45" t="s">
        <v>193</v>
      </c>
      <c r="AA32" s="29">
        <v>1</v>
      </c>
      <c r="AB32" s="51">
        <v>0.14307628201296699</v>
      </c>
      <c r="AC32" s="30">
        <f t="shared" si="6"/>
        <v>5.7230512805186796E-2</v>
      </c>
      <c r="AD32" s="45">
        <v>3.5727283820000002</v>
      </c>
      <c r="AE32" s="33">
        <v>2.5</v>
      </c>
      <c r="AF32" s="29">
        <f t="shared" si="7"/>
        <v>1</v>
      </c>
      <c r="AG32" s="46">
        <v>2.4900000000000002</v>
      </c>
      <c r="AH32" s="30">
        <f t="shared" si="8"/>
        <v>0.99600000000000011</v>
      </c>
      <c r="AI32" s="15">
        <v>2.2831599991</v>
      </c>
      <c r="AJ32" s="30">
        <f t="shared" si="9"/>
        <v>0.91326399964000005</v>
      </c>
      <c r="AK32" s="15">
        <v>1.9079999999999999</v>
      </c>
      <c r="AL32" s="30">
        <f t="shared" si="10"/>
        <v>0.76319999999999999</v>
      </c>
      <c r="AM32" s="23"/>
    </row>
    <row r="33" spans="2:39">
      <c r="B33" s="5">
        <v>31</v>
      </c>
      <c r="C33" s="2" t="s">
        <v>158</v>
      </c>
      <c r="D33" s="2" t="s">
        <v>159</v>
      </c>
      <c r="E33" s="2" t="s">
        <v>31</v>
      </c>
      <c r="F33" s="2" t="s">
        <v>160</v>
      </c>
      <c r="G33" s="2" t="s">
        <v>161</v>
      </c>
      <c r="H33" s="17" t="s">
        <v>198</v>
      </c>
      <c r="I33" s="18">
        <v>1.25</v>
      </c>
      <c r="J33" s="19">
        <v>1.25</v>
      </c>
      <c r="K33" s="20">
        <f t="shared" si="0"/>
        <v>0.5</v>
      </c>
      <c r="L33" s="29" t="s">
        <v>197</v>
      </c>
      <c r="M33" s="33">
        <v>2.5</v>
      </c>
      <c r="N33" s="29">
        <f t="shared" si="1"/>
        <v>1</v>
      </c>
      <c r="O33" s="15">
        <v>0.68242146572330697</v>
      </c>
      <c r="P33" s="29">
        <v>0.68242146572330697</v>
      </c>
      <c r="Q33" s="30">
        <f t="shared" si="2"/>
        <v>0.2729685862893228</v>
      </c>
      <c r="R33" s="15">
        <v>0.66906614491234795</v>
      </c>
      <c r="S33" s="30">
        <f t="shared" si="3"/>
        <v>0.26762645796493811</v>
      </c>
      <c r="T33" s="15">
        <v>2.6607250599999999</v>
      </c>
      <c r="U33" s="29">
        <v>2.5</v>
      </c>
      <c r="V33" s="29">
        <f t="shared" si="4"/>
        <v>1</v>
      </c>
      <c r="W33" s="15">
        <v>1.6788040179999999</v>
      </c>
      <c r="X33" s="33">
        <v>1.6788040179999999</v>
      </c>
      <c r="Y33" s="30">
        <f t="shared" si="5"/>
        <v>0.67152160719999998</v>
      </c>
      <c r="Z33" s="44" t="s">
        <v>185</v>
      </c>
      <c r="AA33" s="29">
        <v>0</v>
      </c>
      <c r="AB33" s="15">
        <v>0.344536706929361</v>
      </c>
      <c r="AC33" s="30">
        <f t="shared" si="6"/>
        <v>0.13781468277174441</v>
      </c>
      <c r="AD33" s="63">
        <v>4.7863009229999998</v>
      </c>
      <c r="AE33" s="33">
        <v>2.5</v>
      </c>
      <c r="AF33" s="29">
        <f t="shared" si="7"/>
        <v>1</v>
      </c>
      <c r="AG33" s="15">
        <v>2.5</v>
      </c>
      <c r="AH33" s="30">
        <f t="shared" si="8"/>
        <v>1</v>
      </c>
      <c r="AI33" s="15">
        <v>2.1921116950999999</v>
      </c>
      <c r="AJ33" s="30">
        <f t="shared" si="9"/>
        <v>0.87684467803999999</v>
      </c>
      <c r="AK33" s="15">
        <v>2.016</v>
      </c>
      <c r="AL33" s="30">
        <f t="shared" si="10"/>
        <v>0.80640000000000001</v>
      </c>
      <c r="AM33" s="18"/>
    </row>
    <row r="34" spans="2:39">
      <c r="B34" s="5">
        <v>32</v>
      </c>
      <c r="C34" s="2" t="s">
        <v>162</v>
      </c>
      <c r="D34" s="2" t="s">
        <v>163</v>
      </c>
      <c r="E34" s="2" t="s">
        <v>32</v>
      </c>
      <c r="F34" s="2" t="s">
        <v>164</v>
      </c>
      <c r="G34" s="2" t="s">
        <v>165</v>
      </c>
      <c r="H34" s="17" t="s">
        <v>198</v>
      </c>
      <c r="I34" s="23">
        <v>9.94</v>
      </c>
      <c r="J34" s="24">
        <v>2.5</v>
      </c>
      <c r="K34" s="20">
        <f t="shared" si="0"/>
        <v>1</v>
      </c>
      <c r="L34" s="29" t="s">
        <v>197</v>
      </c>
      <c r="M34" s="45">
        <v>2.5</v>
      </c>
      <c r="N34" s="29">
        <f t="shared" si="1"/>
        <v>1</v>
      </c>
      <c r="O34" s="51">
        <v>1.5425448389204399</v>
      </c>
      <c r="P34" s="29">
        <v>1.5425448389204399</v>
      </c>
      <c r="Q34" s="30">
        <f t="shared" si="2"/>
        <v>0.61701793556817597</v>
      </c>
      <c r="R34" s="51">
        <v>0.90182624767820596</v>
      </c>
      <c r="S34" s="30">
        <f t="shared" si="3"/>
        <v>0.36073049907128091</v>
      </c>
      <c r="T34" s="46">
        <v>2.9437437339999999</v>
      </c>
      <c r="U34" s="29">
        <v>2.5</v>
      </c>
      <c r="V34" s="29">
        <f t="shared" si="4"/>
        <v>1</v>
      </c>
      <c r="W34" s="51">
        <v>0.65012968999999998</v>
      </c>
      <c r="X34" s="33">
        <v>0.65012968999999998</v>
      </c>
      <c r="Y34" s="30">
        <f t="shared" si="5"/>
        <v>0.26005187600000002</v>
      </c>
      <c r="Z34" s="45" t="s">
        <v>188</v>
      </c>
      <c r="AA34" s="29">
        <v>1</v>
      </c>
      <c r="AB34" s="51">
        <v>0.31551852863597402</v>
      </c>
      <c r="AC34" s="30">
        <f t="shared" si="6"/>
        <v>0.1262074114543896</v>
      </c>
      <c r="AD34" s="45">
        <v>4.5081670450000004</v>
      </c>
      <c r="AE34" s="33">
        <v>2.5</v>
      </c>
      <c r="AF34" s="29">
        <f t="shared" si="7"/>
        <v>1</v>
      </c>
      <c r="AG34" s="51">
        <v>0.56000000000000005</v>
      </c>
      <c r="AH34" s="30">
        <f t="shared" si="8"/>
        <v>0.22400000000000003</v>
      </c>
      <c r="AI34" s="51">
        <v>0.50669689799999995</v>
      </c>
      <c r="AJ34" s="30">
        <f t="shared" si="9"/>
        <v>0.20267875919999997</v>
      </c>
      <c r="AK34" s="15">
        <v>1.7989999999999999</v>
      </c>
      <c r="AL34" s="30">
        <f t="shared" si="10"/>
        <v>0.71960000000000002</v>
      </c>
      <c r="AM34" s="23"/>
    </row>
    <row r="35" spans="2:39">
      <c r="B35" s="5">
        <v>33</v>
      </c>
      <c r="C35" s="2" t="s">
        <v>166</v>
      </c>
      <c r="D35" s="2" t="s">
        <v>167</v>
      </c>
      <c r="E35" s="2" t="s">
        <v>33</v>
      </c>
      <c r="F35" s="2" t="s">
        <v>168</v>
      </c>
      <c r="G35" s="2" t="s">
        <v>169</v>
      </c>
      <c r="H35" s="17" t="s">
        <v>198</v>
      </c>
      <c r="I35" s="23">
        <v>14.55</v>
      </c>
      <c r="J35" s="24">
        <v>2.5</v>
      </c>
      <c r="K35" s="20">
        <f t="shared" si="0"/>
        <v>1</v>
      </c>
      <c r="L35" s="29" t="s">
        <v>197</v>
      </c>
      <c r="M35" s="45">
        <v>2.5</v>
      </c>
      <c r="N35" s="29">
        <f t="shared" si="1"/>
        <v>1</v>
      </c>
      <c r="O35" s="51">
        <v>0.43197781773595501</v>
      </c>
      <c r="P35" s="29">
        <v>0.43197781773595501</v>
      </c>
      <c r="Q35" s="30">
        <f t="shared" si="2"/>
        <v>0.17279112709438199</v>
      </c>
      <c r="R35" s="51">
        <v>0.78976033114464395</v>
      </c>
      <c r="S35" s="30">
        <f t="shared" si="3"/>
        <v>0.31590413245785631</v>
      </c>
      <c r="T35" s="46">
        <v>2.6767018560000002</v>
      </c>
      <c r="U35" s="29">
        <v>2.5</v>
      </c>
      <c r="V35" s="29">
        <f t="shared" si="4"/>
        <v>1</v>
      </c>
      <c r="W35" s="51">
        <v>0.64550557900000005</v>
      </c>
      <c r="X35" s="33">
        <v>0.64550557900000005</v>
      </c>
      <c r="Y35" s="30">
        <f t="shared" si="5"/>
        <v>0.2582022316</v>
      </c>
      <c r="Z35" s="45" t="s">
        <v>188</v>
      </c>
      <c r="AA35" s="29">
        <v>1</v>
      </c>
      <c r="AB35" s="51">
        <v>0.25777331406820098</v>
      </c>
      <c r="AC35" s="30">
        <f t="shared" si="6"/>
        <v>0.1031093256272804</v>
      </c>
      <c r="AD35" s="45">
        <v>3.2433961729999998</v>
      </c>
      <c r="AE35" s="33">
        <v>2.5</v>
      </c>
      <c r="AF35" s="29">
        <f t="shared" si="7"/>
        <v>1</v>
      </c>
      <c r="AG35" s="51">
        <v>0.5</v>
      </c>
      <c r="AH35" s="30">
        <f t="shared" si="8"/>
        <v>0.2</v>
      </c>
      <c r="AI35" s="46">
        <v>2.4910116477000002</v>
      </c>
      <c r="AJ35" s="30">
        <f t="shared" si="9"/>
        <v>0.99640465908000009</v>
      </c>
      <c r="AK35" s="15">
        <v>1.7869999999999999</v>
      </c>
      <c r="AL35" s="30">
        <f t="shared" si="10"/>
        <v>0.71479999999999999</v>
      </c>
      <c r="AM35" s="23"/>
    </row>
    <row r="36" spans="2:39" ht="17" thickBot="1">
      <c r="B36" s="6">
        <v>34</v>
      </c>
      <c r="C36" s="4" t="s">
        <v>170</v>
      </c>
      <c r="D36" s="4" t="s">
        <v>171</v>
      </c>
      <c r="E36" s="4" t="s">
        <v>34</v>
      </c>
      <c r="F36" s="4" t="s">
        <v>172</v>
      </c>
      <c r="G36" s="4" t="s">
        <v>173</v>
      </c>
      <c r="H36" s="25" t="s">
        <v>197</v>
      </c>
      <c r="I36" s="26">
        <v>25</v>
      </c>
      <c r="J36" s="27">
        <v>2.5</v>
      </c>
      <c r="K36" s="28">
        <f t="shared" si="0"/>
        <v>1</v>
      </c>
      <c r="L36" s="31" t="s">
        <v>198</v>
      </c>
      <c r="M36" s="50">
        <v>1.24</v>
      </c>
      <c r="N36" s="31">
        <f t="shared" si="1"/>
        <v>0.496</v>
      </c>
      <c r="O36" s="47">
        <v>17.5751708855983</v>
      </c>
      <c r="P36" s="31">
        <v>2.5</v>
      </c>
      <c r="Q36" s="32">
        <f t="shared" si="2"/>
        <v>1</v>
      </c>
      <c r="R36" s="16">
        <v>2.1673926958836902</v>
      </c>
      <c r="S36" s="32">
        <f t="shared" si="3"/>
        <v>0.86695707835347258</v>
      </c>
      <c r="T36" s="52">
        <v>0.76330832699999995</v>
      </c>
      <c r="U36" s="31">
        <v>0.76330832699999995</v>
      </c>
      <c r="V36" s="31">
        <f t="shared" si="4"/>
        <v>0.30532333079999996</v>
      </c>
      <c r="W36" s="47">
        <v>20.568375870000001</v>
      </c>
      <c r="X36" s="53">
        <v>2.5</v>
      </c>
      <c r="Y36" s="32">
        <f t="shared" si="5"/>
        <v>1</v>
      </c>
      <c r="Z36" s="48" t="s">
        <v>188</v>
      </c>
      <c r="AA36" s="31">
        <v>1</v>
      </c>
      <c r="AB36" s="52">
        <v>0.10608717849304899</v>
      </c>
      <c r="AC36" s="32">
        <f t="shared" si="6"/>
        <v>4.2434871397219597E-2</v>
      </c>
      <c r="AD36" s="48">
        <v>42.07266284</v>
      </c>
      <c r="AE36" s="53">
        <v>2.5</v>
      </c>
      <c r="AF36" s="31">
        <f t="shared" si="7"/>
        <v>1</v>
      </c>
      <c r="AG36" s="47">
        <v>2.5</v>
      </c>
      <c r="AH36" s="32">
        <f t="shared" si="8"/>
        <v>1</v>
      </c>
      <c r="AI36" s="47">
        <v>2.4925973728000002</v>
      </c>
      <c r="AJ36" s="32">
        <f t="shared" si="9"/>
        <v>0.99703894912000002</v>
      </c>
      <c r="AK36" s="16">
        <v>1.8260000000000001</v>
      </c>
      <c r="AL36" s="32">
        <f t="shared" si="10"/>
        <v>0.73040000000000005</v>
      </c>
      <c r="AM36" s="23"/>
    </row>
    <row r="37" spans="2:39">
      <c r="H37" s="34"/>
      <c r="I37" s="34"/>
      <c r="J37" s="34">
        <v>0</v>
      </c>
      <c r="K37" s="19">
        <f t="shared" si="0"/>
        <v>0</v>
      </c>
      <c r="L37" s="29"/>
      <c r="M37" s="33">
        <v>0</v>
      </c>
      <c r="N37" s="29">
        <f t="shared" si="1"/>
        <v>0</v>
      </c>
      <c r="O37" s="3"/>
      <c r="P37" s="33">
        <v>0</v>
      </c>
      <c r="Q37" s="29">
        <f>(P37-MIN($P$3:$P$37))/(MAX($P$3:$P$37)-MIN($P$3:$P$37))</f>
        <v>0</v>
      </c>
      <c r="R37" s="33">
        <v>0</v>
      </c>
      <c r="S37" s="29">
        <f t="shared" si="3"/>
        <v>0</v>
      </c>
      <c r="U37" s="33">
        <v>0</v>
      </c>
      <c r="V37" s="29">
        <f>(U37-MIN($U$3:$U$37))/(MAX($U$3:$U$37)-MIN($U$3:$U$37))</f>
        <v>0</v>
      </c>
      <c r="X37" s="33">
        <v>0</v>
      </c>
      <c r="Y37" s="29">
        <f>(X37-MIN($X$3:$X$37))/(MAX($X$3:$X$37)-MIN($X$3:$X$37))</f>
        <v>0</v>
      </c>
      <c r="Z37" s="3">
        <v>0</v>
      </c>
      <c r="AA37" s="33">
        <v>0</v>
      </c>
      <c r="AB37" s="33">
        <v>0</v>
      </c>
      <c r="AC37" s="29">
        <f t="shared" si="6"/>
        <v>0</v>
      </c>
      <c r="AD37" s="3"/>
      <c r="AE37" s="33">
        <v>0</v>
      </c>
      <c r="AF37" s="29">
        <f t="shared" si="7"/>
        <v>0</v>
      </c>
      <c r="AG37" s="33">
        <v>0</v>
      </c>
      <c r="AH37" s="29">
        <f t="shared" si="8"/>
        <v>0</v>
      </c>
      <c r="AI37" s="33">
        <v>0</v>
      </c>
      <c r="AJ37" s="29">
        <f t="shared" si="9"/>
        <v>0</v>
      </c>
      <c r="AK37" s="33">
        <v>0</v>
      </c>
      <c r="AL37" s="29">
        <f t="shared" si="10"/>
        <v>0</v>
      </c>
    </row>
    <row r="38" spans="2:39" ht="17" thickBot="1">
      <c r="AI38" s="33">
        <v>2.5</v>
      </c>
      <c r="AJ38" s="29">
        <f t="shared" si="9"/>
        <v>1</v>
      </c>
      <c r="AK38" s="33">
        <v>2.5</v>
      </c>
      <c r="AL38" s="29">
        <f t="shared" si="10"/>
        <v>1</v>
      </c>
    </row>
    <row r="39" spans="2:39" ht="103" thickBot="1">
      <c r="P39" s="61" t="s">
        <v>209</v>
      </c>
      <c r="Q39" s="38" t="s">
        <v>175</v>
      </c>
      <c r="R39" s="38" t="s">
        <v>176</v>
      </c>
      <c r="S39" s="38" t="s">
        <v>180</v>
      </c>
      <c r="T39" s="38" t="s">
        <v>204</v>
      </c>
      <c r="U39" s="38" t="s">
        <v>205</v>
      </c>
      <c r="V39" s="38" t="s">
        <v>177</v>
      </c>
      <c r="W39" s="38" t="s">
        <v>178</v>
      </c>
      <c r="X39" s="38" t="s">
        <v>179</v>
      </c>
      <c r="Y39" s="38" t="s">
        <v>182</v>
      </c>
      <c r="Z39" s="38" t="s">
        <v>181</v>
      </c>
      <c r="AA39" s="40" t="s">
        <v>183</v>
      </c>
    </row>
    <row r="40" spans="2:39" ht="34">
      <c r="P40" s="62" t="s">
        <v>206</v>
      </c>
      <c r="Q40" s="59">
        <v>3</v>
      </c>
      <c r="R40" s="59">
        <v>3</v>
      </c>
      <c r="S40" s="59">
        <v>5</v>
      </c>
      <c r="T40" s="59">
        <v>2</v>
      </c>
      <c r="U40" s="59">
        <v>2</v>
      </c>
      <c r="V40" s="59" t="s">
        <v>198</v>
      </c>
      <c r="W40" s="59">
        <v>4</v>
      </c>
      <c r="X40" s="59">
        <v>0</v>
      </c>
      <c r="Y40" s="59">
        <v>1</v>
      </c>
      <c r="Z40" s="59">
        <v>1</v>
      </c>
      <c r="AA40" s="67">
        <v>2</v>
      </c>
    </row>
    <row r="41" spans="2:39" ht="34">
      <c r="P41" s="54" t="s">
        <v>207</v>
      </c>
      <c r="Q41" s="33" t="s">
        <v>198</v>
      </c>
      <c r="R41" s="33" t="s">
        <v>198</v>
      </c>
      <c r="S41" s="33" t="s">
        <v>198</v>
      </c>
      <c r="T41" s="33" t="s">
        <v>198</v>
      </c>
      <c r="U41" s="33" t="s">
        <v>198</v>
      </c>
      <c r="V41" s="33">
        <v>11</v>
      </c>
      <c r="W41" s="33" t="s">
        <v>198</v>
      </c>
      <c r="X41" s="33" t="s">
        <v>198</v>
      </c>
      <c r="Y41" s="33" t="s">
        <v>198</v>
      </c>
      <c r="Z41" s="33" t="s">
        <v>198</v>
      </c>
      <c r="AA41" s="68" t="s">
        <v>198</v>
      </c>
    </row>
    <row r="42" spans="2:39" ht="34">
      <c r="P42" s="55" t="s">
        <v>208</v>
      </c>
      <c r="Q42" s="33">
        <v>9</v>
      </c>
      <c r="R42" s="33">
        <v>15</v>
      </c>
      <c r="S42" s="33">
        <v>1</v>
      </c>
      <c r="T42" s="33">
        <v>2</v>
      </c>
      <c r="U42" s="33">
        <v>15</v>
      </c>
      <c r="V42" s="33">
        <v>18</v>
      </c>
      <c r="W42" s="33">
        <v>0</v>
      </c>
      <c r="X42" s="33">
        <v>18</v>
      </c>
      <c r="Y42" s="33">
        <v>13</v>
      </c>
      <c r="Z42" s="33">
        <v>8</v>
      </c>
      <c r="AA42" s="68">
        <v>0</v>
      </c>
    </row>
    <row r="43" spans="2:39" ht="51">
      <c r="P43" s="66" t="s">
        <v>216</v>
      </c>
      <c r="Q43" s="33">
        <v>2</v>
      </c>
      <c r="R43" s="33">
        <v>2</v>
      </c>
      <c r="S43" s="33">
        <v>0</v>
      </c>
      <c r="T43" s="33">
        <v>3</v>
      </c>
      <c r="U43" s="33">
        <v>3</v>
      </c>
      <c r="V43" s="33">
        <v>1</v>
      </c>
      <c r="W43" s="33">
        <v>0</v>
      </c>
      <c r="X43" s="33">
        <v>5</v>
      </c>
      <c r="Y43" s="33">
        <v>6</v>
      </c>
      <c r="Z43" s="33">
        <v>2</v>
      </c>
      <c r="AA43" s="68" t="s">
        <v>198</v>
      </c>
    </row>
    <row r="44" spans="2:39" ht="52" thickBot="1">
      <c r="P44" s="56" t="s">
        <v>217</v>
      </c>
      <c r="Q44" s="53">
        <v>12</v>
      </c>
      <c r="R44" s="53">
        <v>6</v>
      </c>
      <c r="S44" s="53">
        <v>15</v>
      </c>
      <c r="T44" s="53">
        <v>17</v>
      </c>
      <c r="U44" s="53">
        <v>6</v>
      </c>
      <c r="V44" s="53">
        <v>3</v>
      </c>
      <c r="W44" s="53">
        <v>21</v>
      </c>
      <c r="X44" s="53">
        <v>4</v>
      </c>
      <c r="Y44" s="53">
        <v>4</v>
      </c>
      <c r="Z44" s="53">
        <v>8</v>
      </c>
      <c r="AA44" s="69" t="s">
        <v>198</v>
      </c>
    </row>
    <row r="46" spans="2:39">
      <c r="O46" s="13" t="s">
        <v>213</v>
      </c>
      <c r="P46" s="13" t="s">
        <v>211</v>
      </c>
      <c r="Q46" s="71">
        <f>(Q40+Q42)/(Q40+Q42+Q44)</f>
        <v>0.5</v>
      </c>
      <c r="R46" s="71">
        <f t="shared" ref="R46:Z46" si="11">(R40+R42)/(R40+R42+R44)</f>
        <v>0.75</v>
      </c>
      <c r="S46" s="71">
        <f t="shared" si="11"/>
        <v>0.2857142857142857</v>
      </c>
      <c r="T46" s="71">
        <f t="shared" si="11"/>
        <v>0.19047619047619047</v>
      </c>
      <c r="U46" s="71">
        <f t="shared" si="11"/>
        <v>0.73913043478260865</v>
      </c>
      <c r="V46" s="72">
        <f>(V41+V42)/(V41+V42+V44)</f>
        <v>0.90625</v>
      </c>
      <c r="W46" s="71">
        <f t="shared" si="11"/>
        <v>0.16</v>
      </c>
      <c r="X46" s="73">
        <f t="shared" si="11"/>
        <v>0.81818181818181823</v>
      </c>
      <c r="Y46" s="71">
        <f t="shared" si="11"/>
        <v>0.77777777777777779</v>
      </c>
      <c r="Z46" s="71">
        <f t="shared" si="11"/>
        <v>0.52941176470588236</v>
      </c>
      <c r="AA46" s="33" t="s">
        <v>198</v>
      </c>
    </row>
    <row r="47" spans="2:39">
      <c r="O47" s="13"/>
      <c r="P47" s="13" t="s">
        <v>212</v>
      </c>
      <c r="Q47" s="74">
        <f>(Q40+Q42)/(Q40+Q42+Q43)</f>
        <v>0.8571428571428571</v>
      </c>
      <c r="R47" s="74">
        <f t="shared" ref="R47:Z47" si="12">(R40+R42)/(R40+R42+R43)</f>
        <v>0.9</v>
      </c>
      <c r="S47" s="74">
        <f t="shared" si="12"/>
        <v>1</v>
      </c>
      <c r="T47" s="74">
        <f t="shared" si="12"/>
        <v>0.5714285714285714</v>
      </c>
      <c r="U47" s="74">
        <f t="shared" si="12"/>
        <v>0.85</v>
      </c>
      <c r="V47" s="74">
        <f>(V41+V42)/(V41+V42+V43)</f>
        <v>0.96666666666666667</v>
      </c>
      <c r="W47" s="74">
        <f t="shared" si="12"/>
        <v>1</v>
      </c>
      <c r="X47" s="74">
        <f t="shared" si="12"/>
        <v>0.78260869565217395</v>
      </c>
      <c r="Y47" s="74">
        <f t="shared" si="12"/>
        <v>0.7</v>
      </c>
      <c r="Z47" s="74">
        <f t="shared" si="12"/>
        <v>0.81818181818181823</v>
      </c>
      <c r="AA47" s="33" t="s">
        <v>198</v>
      </c>
    </row>
    <row r="48" spans="2:39">
      <c r="O48" s="13"/>
      <c r="P48" s="13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13"/>
    </row>
    <row r="49" spans="15:27">
      <c r="O49" s="13" t="s">
        <v>214</v>
      </c>
      <c r="P49" s="13" t="s">
        <v>211</v>
      </c>
      <c r="Q49" s="71">
        <f>Q40/(Q40+Q44)</f>
        <v>0.2</v>
      </c>
      <c r="R49" s="73">
        <f t="shared" ref="R49:Z49" si="13">R40/(R40+R44)</f>
        <v>0.33333333333333331</v>
      </c>
      <c r="S49" s="71">
        <f t="shared" si="13"/>
        <v>0.25</v>
      </c>
      <c r="T49" s="71">
        <f t="shared" si="13"/>
        <v>0.10526315789473684</v>
      </c>
      <c r="U49" s="71">
        <f t="shared" si="13"/>
        <v>0.25</v>
      </c>
      <c r="V49" s="72">
        <f>V41/(V41+V44)</f>
        <v>0.7857142857142857</v>
      </c>
      <c r="W49" s="71">
        <f t="shared" si="13"/>
        <v>0.16</v>
      </c>
      <c r="X49" s="71">
        <f t="shared" si="13"/>
        <v>0</v>
      </c>
      <c r="Y49" s="71">
        <f t="shared" si="13"/>
        <v>0.2</v>
      </c>
      <c r="Z49" s="71">
        <f t="shared" si="13"/>
        <v>0.1111111111111111</v>
      </c>
      <c r="AA49" s="33" t="s">
        <v>198</v>
      </c>
    </row>
    <row r="50" spans="15:27">
      <c r="O50" s="13"/>
      <c r="P50" s="13" t="s">
        <v>212</v>
      </c>
      <c r="Q50" s="74">
        <f>Q40/(Q40+Q43)</f>
        <v>0.6</v>
      </c>
      <c r="R50" s="74">
        <f t="shared" ref="R50:Z50" si="14">R40/(R40+R43)</f>
        <v>0.6</v>
      </c>
      <c r="S50" s="74">
        <f t="shared" si="14"/>
        <v>1</v>
      </c>
      <c r="T50" s="74">
        <f t="shared" si="14"/>
        <v>0.4</v>
      </c>
      <c r="U50" s="74">
        <f t="shared" si="14"/>
        <v>0.4</v>
      </c>
      <c r="V50" s="74">
        <f>V41/(V41+V43)</f>
        <v>0.91666666666666663</v>
      </c>
      <c r="W50" s="71">
        <f t="shared" si="14"/>
        <v>1</v>
      </c>
      <c r="X50" s="71">
        <f t="shared" si="14"/>
        <v>0</v>
      </c>
      <c r="Y50" s="71">
        <f t="shared" si="14"/>
        <v>0.14285714285714285</v>
      </c>
      <c r="Z50" s="71">
        <f t="shared" si="14"/>
        <v>0.33333333333333331</v>
      </c>
      <c r="AA50" s="13" t="s">
        <v>198</v>
      </c>
    </row>
  </sheetData>
  <pageMargins left="0.7" right="0.7" top="0.75" bottom="0.75" header="0.3" footer="0.3"/>
  <ignoredErrors>
    <ignoredError sqref="V49:V50 V46:V47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568F-5BAD-FA4E-9C3D-1C7B64FCAC30}">
  <dimension ref="B1:AL48"/>
  <sheetViews>
    <sheetView tabSelected="1" zoomScale="80" zoomScaleNormal="80" workbookViewId="0">
      <selection activeCell="D11" sqref="D11"/>
    </sheetView>
  </sheetViews>
  <sheetFormatPr baseColWidth="10" defaultRowHeight="16"/>
  <cols>
    <col min="3" max="3" width="13.6640625" bestFit="1" customWidth="1"/>
    <col min="4" max="4" width="11.5" bestFit="1" customWidth="1"/>
  </cols>
  <sheetData>
    <row r="1" spans="2:38" ht="17" thickBot="1"/>
    <row r="2" spans="2:38" ht="154" thickBot="1">
      <c r="B2" s="7" t="s">
        <v>200</v>
      </c>
      <c r="C2" s="8" t="s">
        <v>35</v>
      </c>
      <c r="D2" s="8" t="s">
        <v>36</v>
      </c>
      <c r="E2" s="8" t="s">
        <v>0</v>
      </c>
      <c r="F2" s="8" t="s">
        <v>37</v>
      </c>
      <c r="G2" s="8" t="s">
        <v>38</v>
      </c>
      <c r="H2" s="14" t="s">
        <v>202</v>
      </c>
      <c r="I2" s="9" t="s">
        <v>174</v>
      </c>
      <c r="J2" s="9" t="s">
        <v>210</v>
      </c>
      <c r="K2" s="10" t="s">
        <v>196</v>
      </c>
      <c r="L2" s="9" t="s">
        <v>202</v>
      </c>
      <c r="M2" s="9" t="s">
        <v>175</v>
      </c>
      <c r="N2" s="9" t="s">
        <v>196</v>
      </c>
      <c r="O2" s="39" t="s">
        <v>176</v>
      </c>
      <c r="P2" s="38" t="s">
        <v>210</v>
      </c>
      <c r="Q2" s="40" t="s">
        <v>196</v>
      </c>
      <c r="R2" s="38" t="s">
        <v>180</v>
      </c>
      <c r="S2" s="38" t="s">
        <v>196</v>
      </c>
      <c r="T2" s="39" t="s">
        <v>204</v>
      </c>
      <c r="U2" s="38" t="s">
        <v>210</v>
      </c>
      <c r="V2" s="40" t="s">
        <v>196</v>
      </c>
      <c r="W2" s="39" t="s">
        <v>205</v>
      </c>
      <c r="X2" s="38" t="s">
        <v>210</v>
      </c>
      <c r="Y2" s="40" t="s">
        <v>196</v>
      </c>
      <c r="Z2" s="9" t="s">
        <v>177</v>
      </c>
      <c r="AA2" s="9" t="s">
        <v>196</v>
      </c>
      <c r="AB2" s="39" t="s">
        <v>178</v>
      </c>
      <c r="AC2" s="40" t="s">
        <v>196</v>
      </c>
      <c r="AD2" s="9" t="s">
        <v>179</v>
      </c>
      <c r="AE2" s="9" t="s">
        <v>210</v>
      </c>
      <c r="AF2" s="9" t="s">
        <v>196</v>
      </c>
      <c r="AG2" s="39" t="s">
        <v>182</v>
      </c>
      <c r="AH2" s="60" t="s">
        <v>196</v>
      </c>
      <c r="AI2" s="9" t="s">
        <v>181</v>
      </c>
      <c r="AJ2" s="9" t="s">
        <v>196</v>
      </c>
      <c r="AK2" s="11" t="s">
        <v>183</v>
      </c>
      <c r="AL2" s="10" t="s">
        <v>199</v>
      </c>
    </row>
    <row r="3" spans="2:38">
      <c r="B3" s="5">
        <v>1</v>
      </c>
      <c r="C3" s="2" t="s">
        <v>39</v>
      </c>
      <c r="D3" s="2" t="s">
        <v>40</v>
      </c>
      <c r="E3" s="2" t="s">
        <v>1</v>
      </c>
      <c r="F3" s="2" t="s">
        <v>41</v>
      </c>
      <c r="G3" s="2" t="s">
        <v>42</v>
      </c>
      <c r="H3" s="17" t="s">
        <v>198</v>
      </c>
      <c r="I3" s="18">
        <v>2</v>
      </c>
      <c r="J3" s="19">
        <v>2</v>
      </c>
      <c r="K3" s="20">
        <f>(J3-MIN($J$3:$J$37))/(MAX($J$3:$J$37)-MIN($J$3:$J$37))</f>
        <v>0.08</v>
      </c>
      <c r="L3" s="35" t="s">
        <v>197</v>
      </c>
      <c r="M3" s="59">
        <v>2.5</v>
      </c>
      <c r="N3" s="59">
        <f>(M3-MIN($M$3:$M$38))/(MAX($M$3:$M$38)-MIN($M$3:$M$38))</f>
        <v>0.1</v>
      </c>
      <c r="O3" s="75">
        <v>0.237104024443163</v>
      </c>
      <c r="P3" s="59">
        <v>0.237104024443163</v>
      </c>
      <c r="Q3" s="67">
        <f>(P3-MIN($P$3:$P$37))/(MAX($P$3:$P$37)-MIN($P$3:$P$37))</f>
        <v>9.4841609777265197E-3</v>
      </c>
      <c r="R3" s="59">
        <v>1.85997051192339</v>
      </c>
      <c r="S3" s="67">
        <f>(R3-MIN($R$3:$R$38))/(MAX($R$3:$R$38)-MIN($R$3:$R$38))</f>
        <v>7.4398820476935607E-2</v>
      </c>
      <c r="T3" s="75">
        <v>1.317649799</v>
      </c>
      <c r="U3" s="59">
        <v>1.317649799</v>
      </c>
      <c r="V3" s="59">
        <f>(U3-MIN($U$3:$U$38))/(MAX($U$3:$U$38)-MIN($U$3:$U$38))</f>
        <v>5.2705991960000004E-2</v>
      </c>
      <c r="W3" s="75">
        <v>14.6791193</v>
      </c>
      <c r="X3" s="59">
        <v>14.6791193</v>
      </c>
      <c r="Y3" s="37">
        <f>(X3-MIN($X$3:$X$38))/(MAX($X$3:$X$38)-MIN($X$3:$X$38))</f>
        <v>0.58716477199999995</v>
      </c>
      <c r="Z3" s="29" t="s">
        <v>184</v>
      </c>
      <c r="AA3" s="29" t="s">
        <v>203</v>
      </c>
      <c r="AB3" s="75">
        <v>25</v>
      </c>
      <c r="AC3" s="67">
        <f>(AB3-MIN($AB$3:$AB$38))/(MAX($AB$3:$AB$38)-MIN($AB$3:$AB$38))</f>
        <v>1</v>
      </c>
      <c r="AD3" s="33">
        <v>0.08</v>
      </c>
      <c r="AE3" s="33">
        <v>0.08</v>
      </c>
      <c r="AF3" s="33">
        <f>(AE3-MIN($AE$3:$AE$37))/(MAX($AE$3:$AE$37)-MIN($AE$3:$AE$37))</f>
        <v>3.2000000000000002E-3</v>
      </c>
      <c r="AG3" s="75">
        <v>0.85</v>
      </c>
      <c r="AH3" s="67">
        <f>(AG3-MIN($AG$3:$AG$38))/(MAX($AG$3:$AG$38)-MIN($AG$3:$AG$38))</f>
        <v>3.4000000000000002E-2</v>
      </c>
      <c r="AI3" s="59">
        <v>2.3395928615999999</v>
      </c>
      <c r="AJ3" s="67">
        <f>(AI3-MIN($AI$3:$AI$38))/(MAX($AI$3:$AI$38)-MIN($AI$3:$AI$38))</f>
        <v>9.358371446399999E-2</v>
      </c>
      <c r="AK3" s="75">
        <v>1.8680000000000001</v>
      </c>
      <c r="AL3" s="37">
        <f>(AK3-MIN($AK$3:$AK$38))/(MAX($AK$3:$AK$38)-MIN($AK$3:$AK$38))</f>
        <v>7.4720000000000009E-2</v>
      </c>
    </row>
    <row r="4" spans="2:38">
      <c r="B4" s="5">
        <v>2</v>
      </c>
      <c r="C4" s="2" t="s">
        <v>43</v>
      </c>
      <c r="D4" s="2" t="s">
        <v>44</v>
      </c>
      <c r="E4" s="2" t="s">
        <v>2</v>
      </c>
      <c r="F4" s="2" t="s">
        <v>45</v>
      </c>
      <c r="G4" s="2" t="s">
        <v>46</v>
      </c>
      <c r="H4" s="17" t="s">
        <v>198</v>
      </c>
      <c r="I4" s="21">
        <v>2.63</v>
      </c>
      <c r="J4" s="19">
        <v>2.63</v>
      </c>
      <c r="K4" s="20">
        <f t="shared" ref="K4:K37" si="0">(J4-MIN($J$3:$J$37))/(MAX($J$3:$J$37)-MIN($J$3:$J$37))</f>
        <v>0.1052</v>
      </c>
      <c r="L4" s="15" t="s">
        <v>197</v>
      </c>
      <c r="M4" s="42">
        <v>2.5</v>
      </c>
      <c r="N4" s="33">
        <f t="shared" ref="N4:N38" si="1">(M4-MIN($M$3:$M$38))/(MAX($M$3:$M$38)-MIN($M$3:$M$38))</f>
        <v>0.1</v>
      </c>
      <c r="O4" s="41">
        <v>3.5078877627139402</v>
      </c>
      <c r="P4" s="33">
        <v>3.5078877627139402</v>
      </c>
      <c r="Q4" s="68">
        <f t="shared" ref="Q4:Q36" si="2">(P4-MIN($P$3:$P$37))/(MAX($P$3:$P$37)-MIN($P$3:$P$37))</f>
        <v>0.14031551050855762</v>
      </c>
      <c r="R4" s="49">
        <v>1.9448366867375799</v>
      </c>
      <c r="S4" s="68">
        <f t="shared" ref="S4:S38" si="3">(R4-MIN($R$3:$R$38))/(MAX($R$3:$R$38)-MIN($R$3:$R$38))</f>
        <v>7.7793467469503191E-2</v>
      </c>
      <c r="T4" s="51">
        <v>0.51677322000000003</v>
      </c>
      <c r="U4" s="33">
        <v>0.51677322000000003</v>
      </c>
      <c r="V4" s="33">
        <f t="shared" ref="V4:V38" si="4">(U4-MIN($U$3:$U$38))/(MAX($U$3:$U$38)-MIN($U$3:$U$38))</f>
        <v>2.0670928800000002E-2</v>
      </c>
      <c r="W4" s="41">
        <v>3.5669744620000001</v>
      </c>
      <c r="X4" s="33">
        <v>3.5669744620000001</v>
      </c>
      <c r="Y4" s="30">
        <f t="shared" ref="Y4:Y38" si="5">(X4-MIN($X$3:$X$38))/(MAX($X$3:$X$38)-MIN($X$3:$X$38))</f>
        <v>0.14267897848</v>
      </c>
      <c r="Z4" s="49" t="s">
        <v>194</v>
      </c>
      <c r="AA4" s="29">
        <v>0</v>
      </c>
      <c r="AB4" s="51">
        <v>0.33501369511069695</v>
      </c>
      <c r="AC4" s="68">
        <f t="shared" ref="AC4:AC38" si="6">(AB4-MIN($AB$3:$AB$38))/(MAX($AB$3:$AB$38)-MIN($AB$3:$AB$38))</f>
        <v>1.3400547804427877E-2</v>
      </c>
      <c r="AD4" s="42">
        <v>12.246161989999999</v>
      </c>
      <c r="AE4" s="33">
        <v>12.246161989999999</v>
      </c>
      <c r="AF4" s="33">
        <f t="shared" ref="AF4:AF37" si="7">(AE4-MIN($AE$3:$AE$37))/(MAX($AE$3:$AE$37)-MIN($AE$3:$AE$37))</f>
        <v>0.48984647959999994</v>
      </c>
      <c r="AG4" s="41">
        <v>1.37</v>
      </c>
      <c r="AH4" s="68">
        <f t="shared" ref="AH4:AH38" si="8">(AG4-MIN($AG$3:$AG$38))/(MAX($AG$3:$AG$38)-MIN($AG$3:$AG$38))</f>
        <v>5.4800000000000001E-2</v>
      </c>
      <c r="AI4" s="49">
        <v>0.73905285600000004</v>
      </c>
      <c r="AJ4" s="68">
        <f t="shared" ref="AJ4:AJ38" si="9">(AI4-MIN($AI$3:$AI$38))/(MAX($AI$3:$AI$38)-MIN($AI$3:$AI$38))</f>
        <v>2.9562114240000003E-2</v>
      </c>
      <c r="AK4" s="57">
        <v>1.8640000000000001</v>
      </c>
      <c r="AL4" s="30">
        <f t="shared" ref="AL4:AL38" si="10">(AK4-MIN($AK$3:$AK$38))/(MAX($AK$3:$AK$38)-MIN($AK$3:$AK$38))</f>
        <v>7.4560000000000001E-2</v>
      </c>
    </row>
    <row r="5" spans="2:38">
      <c r="B5" s="5">
        <v>3</v>
      </c>
      <c r="C5" s="2" t="s">
        <v>47</v>
      </c>
      <c r="D5" s="2" t="s">
        <v>48</v>
      </c>
      <c r="E5" s="2" t="s">
        <v>3</v>
      </c>
      <c r="F5" s="2" t="s">
        <v>49</v>
      </c>
      <c r="G5" s="2" t="s">
        <v>50</v>
      </c>
      <c r="H5" s="17" t="s">
        <v>198</v>
      </c>
      <c r="I5" s="22">
        <v>0.159</v>
      </c>
      <c r="J5" s="19">
        <v>0.159</v>
      </c>
      <c r="K5" s="20">
        <f t="shared" si="0"/>
        <v>6.3600000000000002E-3</v>
      </c>
      <c r="L5" s="15" t="s">
        <v>198</v>
      </c>
      <c r="M5" s="42">
        <v>0.434</v>
      </c>
      <c r="N5" s="33">
        <f t="shared" si="1"/>
        <v>1.736E-2</v>
      </c>
      <c r="O5" s="41">
        <v>0.361295167880752</v>
      </c>
      <c r="P5" s="33">
        <v>0.361295167880752</v>
      </c>
      <c r="Q5" s="68">
        <f t="shared" si="2"/>
        <v>1.4451806715230079E-2</v>
      </c>
      <c r="R5" s="42">
        <v>1.2916861135671101</v>
      </c>
      <c r="S5" s="68">
        <f t="shared" si="3"/>
        <v>5.1667444542684404E-2</v>
      </c>
      <c r="T5" s="78">
        <v>0.71055876299999998</v>
      </c>
      <c r="U5" s="33">
        <v>0.71055876299999998</v>
      </c>
      <c r="V5" s="33">
        <f t="shared" si="4"/>
        <v>2.842235052E-2</v>
      </c>
      <c r="W5" s="41">
        <v>0.24552742</v>
      </c>
      <c r="X5" s="33">
        <v>0.24552742</v>
      </c>
      <c r="Y5" s="30">
        <f t="shared" si="5"/>
        <v>9.8210967999999999E-3</v>
      </c>
      <c r="Z5" s="42" t="s">
        <v>185</v>
      </c>
      <c r="AA5" s="29">
        <v>0</v>
      </c>
      <c r="AB5" s="41">
        <v>7.6433854431082596E-2</v>
      </c>
      <c r="AC5" s="68">
        <f t="shared" si="6"/>
        <v>3.0573541772433038E-3</v>
      </c>
      <c r="AD5" s="42">
        <v>1.5381546399999999</v>
      </c>
      <c r="AE5" s="33">
        <v>1.5381546399999999</v>
      </c>
      <c r="AF5" s="33">
        <f t="shared" si="7"/>
        <v>6.1526185599999998E-2</v>
      </c>
      <c r="AG5" s="64">
        <v>2.4900000000000002</v>
      </c>
      <c r="AH5" s="68">
        <f t="shared" si="8"/>
        <v>9.9600000000000008E-2</v>
      </c>
      <c r="AI5" s="42">
        <v>1.6313555486</v>
      </c>
      <c r="AJ5" s="68">
        <f t="shared" si="9"/>
        <v>6.5254221944000004E-2</v>
      </c>
      <c r="AK5" s="57">
        <v>1.903</v>
      </c>
      <c r="AL5" s="30">
        <f t="shared" si="10"/>
        <v>7.6120000000000007E-2</v>
      </c>
    </row>
    <row r="6" spans="2:38">
      <c r="B6" s="5">
        <v>4</v>
      </c>
      <c r="C6" s="2" t="s">
        <v>218</v>
      </c>
      <c r="D6" s="2" t="s">
        <v>52</v>
      </c>
      <c r="E6" s="2" t="s">
        <v>4</v>
      </c>
      <c r="F6" s="2" t="s">
        <v>53</v>
      </c>
      <c r="G6" s="2" t="s">
        <v>54</v>
      </c>
      <c r="H6" s="17" t="s">
        <v>198</v>
      </c>
      <c r="I6" s="22">
        <v>0.89</v>
      </c>
      <c r="J6" s="19">
        <v>0.89</v>
      </c>
      <c r="K6" s="20">
        <f t="shared" si="0"/>
        <v>3.56E-2</v>
      </c>
      <c r="L6" s="15" t="s">
        <v>198</v>
      </c>
      <c r="M6" s="42">
        <v>0.26700000000000002</v>
      </c>
      <c r="N6" s="33">
        <f t="shared" si="1"/>
        <v>1.068E-2</v>
      </c>
      <c r="O6" s="41">
        <v>0.97900447203400498</v>
      </c>
      <c r="P6" s="33">
        <v>0.97900447203400498</v>
      </c>
      <c r="Q6" s="68">
        <f t="shared" si="2"/>
        <v>3.9160178881360197E-2</v>
      </c>
      <c r="R6" s="42">
        <v>1.02780641718124</v>
      </c>
      <c r="S6" s="68">
        <f t="shared" si="3"/>
        <v>4.1112256687249597E-2</v>
      </c>
      <c r="T6" s="41">
        <v>0.62892665299999995</v>
      </c>
      <c r="U6" s="33">
        <v>0.62892665299999995</v>
      </c>
      <c r="V6" s="33">
        <f t="shared" si="4"/>
        <v>2.5157066119999998E-2</v>
      </c>
      <c r="W6" s="41">
        <v>0.86896042900000003</v>
      </c>
      <c r="X6" s="33">
        <v>0.86896042900000003</v>
      </c>
      <c r="Y6" s="30">
        <f t="shared" si="5"/>
        <v>3.4758417159999999E-2</v>
      </c>
      <c r="Z6" s="42" t="s">
        <v>185</v>
      </c>
      <c r="AA6" s="29">
        <v>0</v>
      </c>
      <c r="AB6" s="41">
        <v>0.26626974195271996</v>
      </c>
      <c r="AC6" s="68">
        <f t="shared" si="6"/>
        <v>1.0650789678108799E-2</v>
      </c>
      <c r="AD6" s="42">
        <v>1.7741894810000001</v>
      </c>
      <c r="AE6" s="33">
        <v>1.7741894810000001</v>
      </c>
      <c r="AF6" s="33">
        <f t="shared" si="7"/>
        <v>7.0967579240000009E-2</v>
      </c>
      <c r="AG6" s="64">
        <v>2.4700000000000002</v>
      </c>
      <c r="AH6" s="68">
        <f t="shared" si="8"/>
        <v>9.8800000000000013E-2</v>
      </c>
      <c r="AI6" s="42">
        <v>1.8216302764000001</v>
      </c>
      <c r="AJ6" s="68">
        <f t="shared" si="9"/>
        <v>7.2865211056000009E-2</v>
      </c>
      <c r="AK6" s="57">
        <v>1.863</v>
      </c>
      <c r="AL6" s="30">
        <f t="shared" si="10"/>
        <v>7.4520000000000003E-2</v>
      </c>
    </row>
    <row r="7" spans="2:38">
      <c r="B7" s="5">
        <v>5</v>
      </c>
      <c r="C7" s="2" t="s">
        <v>55</v>
      </c>
      <c r="D7" s="2" t="s">
        <v>56</v>
      </c>
      <c r="E7" s="2" t="s">
        <v>5</v>
      </c>
      <c r="F7" s="2" t="s">
        <v>57</v>
      </c>
      <c r="G7" s="2" t="s">
        <v>58</v>
      </c>
      <c r="H7" s="17" t="s">
        <v>198</v>
      </c>
      <c r="I7" s="22">
        <v>0.19</v>
      </c>
      <c r="J7" s="19">
        <v>0.19</v>
      </c>
      <c r="K7" s="20">
        <f t="shared" si="0"/>
        <v>7.6E-3</v>
      </c>
      <c r="L7" s="15" t="s">
        <v>198</v>
      </c>
      <c r="M7" s="42">
        <v>0.30199999999999999</v>
      </c>
      <c r="N7" s="33">
        <f t="shared" si="1"/>
        <v>1.208E-2</v>
      </c>
      <c r="O7" s="41">
        <v>0.16990237296313501</v>
      </c>
      <c r="P7" s="33">
        <v>0.16990237296313501</v>
      </c>
      <c r="Q7" s="68">
        <f t="shared" si="2"/>
        <v>6.7960949185254006E-3</v>
      </c>
      <c r="R7" s="42">
        <v>1.2137269547393901</v>
      </c>
      <c r="S7" s="68">
        <f t="shared" si="3"/>
        <v>4.8549078189575601E-2</v>
      </c>
      <c r="T7" s="41">
        <v>0.60575917400000001</v>
      </c>
      <c r="U7" s="33">
        <v>0.60575917400000001</v>
      </c>
      <c r="V7" s="33">
        <f t="shared" si="4"/>
        <v>2.4230366959999999E-2</v>
      </c>
      <c r="W7" s="41">
        <v>0.99014773899999997</v>
      </c>
      <c r="X7" s="33">
        <v>0.99014773899999997</v>
      </c>
      <c r="Y7" s="30">
        <f t="shared" si="5"/>
        <v>3.9605909559999999E-2</v>
      </c>
      <c r="Z7" s="42" t="s">
        <v>185</v>
      </c>
      <c r="AA7" s="29">
        <v>0</v>
      </c>
      <c r="AB7" s="41">
        <v>0.11814357453146501</v>
      </c>
      <c r="AC7" s="68">
        <f t="shared" si="6"/>
        <v>4.7257429812586002E-3</v>
      </c>
      <c r="AD7" s="42">
        <v>1.0990058389999999</v>
      </c>
      <c r="AE7" s="33">
        <v>1.0990058389999999</v>
      </c>
      <c r="AF7" s="33">
        <f t="shared" si="7"/>
        <v>4.3960233559999999E-2</v>
      </c>
      <c r="AG7" s="64">
        <v>2.39</v>
      </c>
      <c r="AH7" s="68">
        <f t="shared" si="8"/>
        <v>9.5600000000000004E-2</v>
      </c>
      <c r="AI7" s="42">
        <v>1.0441682728999999</v>
      </c>
      <c r="AJ7" s="68">
        <f t="shared" si="9"/>
        <v>4.1766730916E-2</v>
      </c>
      <c r="AK7" s="57">
        <v>1.8420000000000001</v>
      </c>
      <c r="AL7" s="30">
        <f t="shared" si="10"/>
        <v>7.3680000000000009E-2</v>
      </c>
    </row>
    <row r="8" spans="2:38">
      <c r="B8" s="5">
        <v>6</v>
      </c>
      <c r="C8" s="2" t="s">
        <v>59</v>
      </c>
      <c r="D8" s="2" t="s">
        <v>60</v>
      </c>
      <c r="E8" s="2" t="s">
        <v>6</v>
      </c>
      <c r="F8" s="2" t="s">
        <v>61</v>
      </c>
      <c r="G8" s="2" t="s">
        <v>62</v>
      </c>
      <c r="H8" s="17" t="s">
        <v>198</v>
      </c>
      <c r="I8" s="22">
        <v>9.4E-2</v>
      </c>
      <c r="J8" s="19">
        <v>9.4E-2</v>
      </c>
      <c r="K8" s="20">
        <f t="shared" si="0"/>
        <v>3.7599999999999999E-3</v>
      </c>
      <c r="L8" s="15" t="s">
        <v>198</v>
      </c>
      <c r="M8" s="42">
        <v>0.23400000000000001</v>
      </c>
      <c r="N8" s="33">
        <f t="shared" si="1"/>
        <v>9.3600000000000003E-3</v>
      </c>
      <c r="O8" s="41">
        <v>0.42681073696313698</v>
      </c>
      <c r="P8" s="33">
        <v>0.42681073696313698</v>
      </c>
      <c r="Q8" s="68">
        <f t="shared" si="2"/>
        <v>1.707242947852548E-2</v>
      </c>
      <c r="R8" s="42">
        <v>1.3599848117254301</v>
      </c>
      <c r="S8" s="68">
        <f t="shared" si="3"/>
        <v>5.4399392469017205E-2</v>
      </c>
      <c r="T8" s="41">
        <v>0.714331826</v>
      </c>
      <c r="U8" s="33">
        <v>0.714331826</v>
      </c>
      <c r="V8" s="33">
        <f t="shared" si="4"/>
        <v>2.857327304E-2</v>
      </c>
      <c r="W8" s="41">
        <v>0.40003685100000003</v>
      </c>
      <c r="X8" s="33">
        <v>0.40003685100000003</v>
      </c>
      <c r="Y8" s="30">
        <f t="shared" si="5"/>
        <v>1.6001474040000001E-2</v>
      </c>
      <c r="Z8" s="42" t="s">
        <v>185</v>
      </c>
      <c r="AA8" s="29">
        <v>0</v>
      </c>
      <c r="AB8" s="41">
        <v>4.4676928021623701E-2</v>
      </c>
      <c r="AC8" s="68">
        <f t="shared" si="6"/>
        <v>1.787077120864948E-3</v>
      </c>
      <c r="AD8" s="42">
        <v>1.5275660579999999</v>
      </c>
      <c r="AE8" s="33">
        <v>1.5275660579999999</v>
      </c>
      <c r="AF8" s="33">
        <f t="shared" si="7"/>
        <v>6.1102642319999997E-2</v>
      </c>
      <c r="AG8" s="41">
        <v>0.62</v>
      </c>
      <c r="AH8" s="68">
        <f t="shared" si="8"/>
        <v>2.4799999999999999E-2</v>
      </c>
      <c r="AI8" s="42">
        <v>1.868728291</v>
      </c>
      <c r="AJ8" s="68">
        <f t="shared" si="9"/>
        <v>7.4749131640000008E-2</v>
      </c>
      <c r="AK8" s="57">
        <v>1.8220000000000001</v>
      </c>
      <c r="AL8" s="30">
        <f t="shared" si="10"/>
        <v>7.288E-2</v>
      </c>
    </row>
    <row r="9" spans="2:38">
      <c r="B9" s="5">
        <v>7</v>
      </c>
      <c r="C9" s="2" t="s">
        <v>63</v>
      </c>
      <c r="D9" s="2" t="s">
        <v>64</v>
      </c>
      <c r="E9" s="2" t="s">
        <v>7</v>
      </c>
      <c r="F9" s="2" t="s">
        <v>65</v>
      </c>
      <c r="G9" s="2" t="s">
        <v>66</v>
      </c>
      <c r="H9" s="17" t="s">
        <v>198</v>
      </c>
      <c r="I9" s="22">
        <v>0.30399999999999999</v>
      </c>
      <c r="J9" s="19">
        <v>0.30399999999999999</v>
      </c>
      <c r="K9" s="20">
        <f t="shared" si="0"/>
        <v>1.2159999999999999E-2</v>
      </c>
      <c r="L9" s="15" t="s">
        <v>198</v>
      </c>
      <c r="M9" s="42">
        <v>0.57099999999999995</v>
      </c>
      <c r="N9" s="33">
        <f t="shared" si="1"/>
        <v>2.2839999999999999E-2</v>
      </c>
      <c r="O9" s="41">
        <v>1.2148117669106799</v>
      </c>
      <c r="P9" s="33">
        <v>1.2148117669106799</v>
      </c>
      <c r="Q9" s="68">
        <f t="shared" si="2"/>
        <v>4.8592470676427198E-2</v>
      </c>
      <c r="R9" s="42">
        <v>1.2666690740867701</v>
      </c>
      <c r="S9" s="68">
        <f t="shared" si="3"/>
        <v>5.0666762963470807E-2</v>
      </c>
      <c r="T9" s="41">
        <v>2.1787128760000001</v>
      </c>
      <c r="U9" s="33">
        <v>2.1787128760000001</v>
      </c>
      <c r="V9" s="33">
        <f t="shared" si="4"/>
        <v>8.7148515039999999E-2</v>
      </c>
      <c r="W9" s="41">
        <v>0.277459756</v>
      </c>
      <c r="X9" s="33">
        <v>0.277459756</v>
      </c>
      <c r="Y9" s="30">
        <f t="shared" si="5"/>
        <v>1.109839024E-2</v>
      </c>
      <c r="Z9" s="42" t="s">
        <v>189</v>
      </c>
      <c r="AA9" s="29">
        <v>0</v>
      </c>
      <c r="AB9" s="41">
        <v>0.22979093559351199</v>
      </c>
      <c r="AC9" s="68">
        <f t="shared" si="6"/>
        <v>9.1916374237404792E-3</v>
      </c>
      <c r="AD9" s="63">
        <v>3.5892193460000001</v>
      </c>
      <c r="AE9" s="33">
        <v>3.5892193460000001</v>
      </c>
      <c r="AF9" s="33">
        <f t="shared" si="7"/>
        <v>0.14356877384</v>
      </c>
      <c r="AG9" s="41">
        <v>0.76</v>
      </c>
      <c r="AH9" s="68">
        <f t="shared" si="8"/>
        <v>3.04E-2</v>
      </c>
      <c r="AI9" s="42">
        <v>2.1171436077000001</v>
      </c>
      <c r="AJ9" s="68">
        <f t="shared" si="9"/>
        <v>8.4685744308000008E-2</v>
      </c>
      <c r="AK9" s="57">
        <v>1.792</v>
      </c>
      <c r="AL9" s="30">
        <f t="shared" si="10"/>
        <v>7.1680000000000008E-2</v>
      </c>
    </row>
    <row r="10" spans="2:38">
      <c r="B10" s="5">
        <v>8</v>
      </c>
      <c r="C10" s="2" t="s">
        <v>67</v>
      </c>
      <c r="D10" s="2" t="s">
        <v>68</v>
      </c>
      <c r="E10" s="2" t="s">
        <v>8</v>
      </c>
      <c r="F10" s="2" t="s">
        <v>69</v>
      </c>
      <c r="G10" s="2" t="s">
        <v>70</v>
      </c>
      <c r="H10" s="17" t="s">
        <v>198</v>
      </c>
      <c r="I10" s="22">
        <v>0.124</v>
      </c>
      <c r="J10" s="19">
        <v>0.124</v>
      </c>
      <c r="K10" s="20">
        <f t="shared" si="0"/>
        <v>4.96E-3</v>
      </c>
      <c r="L10" s="15" t="s">
        <v>198</v>
      </c>
      <c r="M10" s="42">
        <v>0.47399999999999998</v>
      </c>
      <c r="N10" s="33">
        <f t="shared" si="1"/>
        <v>1.8959999999999998E-2</v>
      </c>
      <c r="O10" s="41">
        <v>0.81705132345611198</v>
      </c>
      <c r="P10" s="33">
        <v>0.81705132345611198</v>
      </c>
      <c r="Q10" s="68">
        <f t="shared" si="2"/>
        <v>3.2682052938244478E-2</v>
      </c>
      <c r="R10" s="42">
        <v>1.44142027767748</v>
      </c>
      <c r="S10" s="68">
        <f t="shared" si="3"/>
        <v>5.76568111070992E-2</v>
      </c>
      <c r="T10" s="41">
        <v>1.847991631</v>
      </c>
      <c r="U10" s="33">
        <v>1.847991631</v>
      </c>
      <c r="V10" s="33">
        <f t="shared" si="4"/>
        <v>7.3919665240000001E-2</v>
      </c>
      <c r="W10" s="41">
        <v>2.1812226560000001</v>
      </c>
      <c r="X10" s="33">
        <v>2.1812226560000001</v>
      </c>
      <c r="Y10" s="30">
        <f t="shared" si="5"/>
        <v>8.7248906240000007E-2</v>
      </c>
      <c r="Z10" s="42" t="s">
        <v>185</v>
      </c>
      <c r="AA10" s="29">
        <v>0</v>
      </c>
      <c r="AB10" s="41">
        <v>5.5480472126021002E-2</v>
      </c>
      <c r="AC10" s="68">
        <f t="shared" si="6"/>
        <v>2.2192188850408399E-3</v>
      </c>
      <c r="AD10" s="63">
        <v>4.1114972109999997</v>
      </c>
      <c r="AE10" s="33">
        <v>4.1114972109999997</v>
      </c>
      <c r="AF10" s="33">
        <f t="shared" si="7"/>
        <v>0.16445988843999998</v>
      </c>
      <c r="AG10" s="41">
        <v>2.27</v>
      </c>
      <c r="AH10" s="68">
        <f t="shared" si="8"/>
        <v>9.0800000000000006E-2</v>
      </c>
      <c r="AI10" s="42">
        <v>1.3532853668</v>
      </c>
      <c r="AJ10" s="68">
        <f t="shared" si="9"/>
        <v>5.4131414672E-2</v>
      </c>
      <c r="AK10" s="57">
        <v>1.696</v>
      </c>
      <c r="AL10" s="30">
        <f t="shared" si="10"/>
        <v>6.7839999999999998E-2</v>
      </c>
    </row>
    <row r="11" spans="2:38">
      <c r="B11" s="5">
        <v>9</v>
      </c>
      <c r="C11" s="2" t="s">
        <v>71</v>
      </c>
      <c r="D11" s="2" t="s">
        <v>72</v>
      </c>
      <c r="E11" s="2" t="s">
        <v>9</v>
      </c>
      <c r="F11" s="2" t="s">
        <v>73</v>
      </c>
      <c r="G11" s="2" t="s">
        <v>74</v>
      </c>
      <c r="H11" s="17" t="s">
        <v>198</v>
      </c>
      <c r="I11" s="22">
        <v>0.72199999999999998</v>
      </c>
      <c r="J11" s="19">
        <v>0.72199999999999998</v>
      </c>
      <c r="K11" s="20">
        <f t="shared" si="0"/>
        <v>2.8879999999999999E-2</v>
      </c>
      <c r="L11" s="15" t="s">
        <v>197</v>
      </c>
      <c r="M11" s="63">
        <v>2.5</v>
      </c>
      <c r="N11" s="33">
        <f t="shared" si="1"/>
        <v>0.1</v>
      </c>
      <c r="O11" s="41">
        <v>2.2105815777601299</v>
      </c>
      <c r="P11" s="33">
        <v>2.2105815777601299</v>
      </c>
      <c r="Q11" s="68">
        <f t="shared" si="2"/>
        <v>8.8423263110405201E-2</v>
      </c>
      <c r="R11" s="42">
        <v>1.5676650979161</v>
      </c>
      <c r="S11" s="68">
        <f t="shared" si="3"/>
        <v>6.2706603916643996E-2</v>
      </c>
      <c r="T11" s="41">
        <v>2.2014052610000001</v>
      </c>
      <c r="U11" s="33">
        <v>2.2014052610000001</v>
      </c>
      <c r="V11" s="33">
        <f t="shared" si="4"/>
        <v>8.8056210440000005E-2</v>
      </c>
      <c r="W11" s="41">
        <v>2.2636016400000001</v>
      </c>
      <c r="X11" s="33">
        <v>2.2636016400000001</v>
      </c>
      <c r="Y11" s="30">
        <f t="shared" si="5"/>
        <v>9.0544065600000001E-2</v>
      </c>
      <c r="Z11" s="63" t="s">
        <v>186</v>
      </c>
      <c r="AA11" s="29">
        <v>1</v>
      </c>
      <c r="AB11" s="41">
        <v>0.22681941566883601</v>
      </c>
      <c r="AC11" s="68">
        <f t="shared" si="6"/>
        <v>9.0727766267534402E-3</v>
      </c>
      <c r="AD11" s="63">
        <v>4.775292737</v>
      </c>
      <c r="AE11" s="33">
        <v>4.775292737</v>
      </c>
      <c r="AF11" s="33">
        <f t="shared" si="7"/>
        <v>0.19101170948000001</v>
      </c>
      <c r="AG11" s="41">
        <v>2.11</v>
      </c>
      <c r="AH11" s="68">
        <f t="shared" si="8"/>
        <v>8.4399999999999989E-2</v>
      </c>
      <c r="AI11" s="42">
        <v>2.0111553662000001</v>
      </c>
      <c r="AJ11" s="68">
        <f t="shared" si="9"/>
        <v>8.0446214648000003E-2</v>
      </c>
      <c r="AK11" s="57">
        <v>1.75</v>
      </c>
      <c r="AL11" s="30">
        <f t="shared" si="10"/>
        <v>7.0000000000000007E-2</v>
      </c>
    </row>
    <row r="12" spans="2:38">
      <c r="B12" s="5">
        <v>10</v>
      </c>
      <c r="C12" s="2" t="s">
        <v>51</v>
      </c>
      <c r="D12" s="2" t="s">
        <v>75</v>
      </c>
      <c r="E12" s="2" t="s">
        <v>10</v>
      </c>
      <c r="F12" s="2" t="s">
        <v>76</v>
      </c>
      <c r="G12" s="2" t="s">
        <v>77</v>
      </c>
      <c r="H12" s="17" t="s">
        <v>198</v>
      </c>
      <c r="I12" s="23">
        <v>9.5380000000000003</v>
      </c>
      <c r="J12" s="24">
        <v>9.5380000000000003</v>
      </c>
      <c r="K12" s="20">
        <f t="shared" si="0"/>
        <v>0.38152000000000003</v>
      </c>
      <c r="L12" s="15" t="s">
        <v>197</v>
      </c>
      <c r="M12" s="42">
        <v>2.5</v>
      </c>
      <c r="N12" s="33">
        <f t="shared" si="1"/>
        <v>0.1</v>
      </c>
      <c r="O12" s="41">
        <v>3.8385266883666702</v>
      </c>
      <c r="P12" s="33">
        <v>3.8385266883666702</v>
      </c>
      <c r="Q12" s="68">
        <f t="shared" si="2"/>
        <v>0.15354106753466681</v>
      </c>
      <c r="R12" s="49">
        <v>0.76202155556864504</v>
      </c>
      <c r="S12" s="68">
        <f t="shared" si="3"/>
        <v>3.0480862222745802E-2</v>
      </c>
      <c r="T12" s="51">
        <v>0.71203280000000002</v>
      </c>
      <c r="U12" s="33">
        <v>0.71203280000000002</v>
      </c>
      <c r="V12" s="33">
        <f t="shared" si="4"/>
        <v>2.8481312000000002E-2</v>
      </c>
      <c r="W12" s="51">
        <v>0.25532891499999999</v>
      </c>
      <c r="X12" s="33">
        <v>0.25532891499999999</v>
      </c>
      <c r="Y12" s="30">
        <f t="shared" si="5"/>
        <v>1.02131566E-2</v>
      </c>
      <c r="Z12" s="49" t="s">
        <v>185</v>
      </c>
      <c r="AA12" s="29">
        <v>0</v>
      </c>
      <c r="AB12" s="51">
        <v>0.101638922178812</v>
      </c>
      <c r="AC12" s="68">
        <f t="shared" si="6"/>
        <v>4.0655568871524796E-3</v>
      </c>
      <c r="AD12" s="42">
        <v>9.5060479369999999</v>
      </c>
      <c r="AE12" s="33">
        <v>9.5060479369999999</v>
      </c>
      <c r="AF12" s="33">
        <f t="shared" si="7"/>
        <v>0.38024191748000002</v>
      </c>
      <c r="AG12" s="41">
        <v>2.4700000000000002</v>
      </c>
      <c r="AH12" s="68">
        <f t="shared" si="8"/>
        <v>9.8800000000000013E-2</v>
      </c>
      <c r="AI12" s="49">
        <v>0.46930739160000001</v>
      </c>
      <c r="AJ12" s="68">
        <f t="shared" si="9"/>
        <v>1.8772295664000002E-2</v>
      </c>
      <c r="AK12" s="57">
        <v>1.8089999999999999</v>
      </c>
      <c r="AL12" s="30">
        <f t="shared" si="10"/>
        <v>7.2359999999999994E-2</v>
      </c>
    </row>
    <row r="13" spans="2:38">
      <c r="B13" s="5">
        <v>11</v>
      </c>
      <c r="C13" s="2" t="s">
        <v>78</v>
      </c>
      <c r="D13" s="2" t="s">
        <v>79</v>
      </c>
      <c r="E13" s="2" t="s">
        <v>11</v>
      </c>
      <c r="F13" s="2" t="s">
        <v>80</v>
      </c>
      <c r="G13" s="2" t="s">
        <v>81</v>
      </c>
      <c r="H13" s="17" t="s">
        <v>198</v>
      </c>
      <c r="I13" s="23">
        <v>9.69</v>
      </c>
      <c r="J13" s="24">
        <v>9.69</v>
      </c>
      <c r="K13" s="20">
        <f t="shared" si="0"/>
        <v>0.3876</v>
      </c>
      <c r="L13" s="15" t="s">
        <v>197</v>
      </c>
      <c r="M13" s="42">
        <v>2.5</v>
      </c>
      <c r="N13" s="33">
        <f t="shared" si="1"/>
        <v>0.1</v>
      </c>
      <c r="O13" s="41">
        <v>2.6086602308042202</v>
      </c>
      <c r="P13" s="33">
        <v>2.6086602308042202</v>
      </c>
      <c r="Q13" s="68">
        <f t="shared" si="2"/>
        <v>0.10434640923216881</v>
      </c>
      <c r="R13" s="49">
        <v>1.08885029590324</v>
      </c>
      <c r="S13" s="68">
        <f t="shared" si="3"/>
        <v>4.35540118361296E-2</v>
      </c>
      <c r="T13" s="51">
        <v>0.60464435100000002</v>
      </c>
      <c r="U13" s="33">
        <v>0.60464435100000002</v>
      </c>
      <c r="V13" s="33">
        <f t="shared" si="4"/>
        <v>2.418577404E-2</v>
      </c>
      <c r="W13" s="51">
        <v>0.88633928699999998</v>
      </c>
      <c r="X13" s="33">
        <v>0.88633928699999998</v>
      </c>
      <c r="Y13" s="30">
        <f t="shared" si="5"/>
        <v>3.5453571480000001E-2</v>
      </c>
      <c r="Z13" s="49" t="s">
        <v>185</v>
      </c>
      <c r="AA13" s="29">
        <v>0</v>
      </c>
      <c r="AB13" s="51">
        <v>0.24886026691543001</v>
      </c>
      <c r="AC13" s="68">
        <f t="shared" si="6"/>
        <v>9.9544106766172001E-3</v>
      </c>
      <c r="AD13" s="49">
        <v>1.3708817659999999</v>
      </c>
      <c r="AE13" s="33">
        <v>1.3708817659999999</v>
      </c>
      <c r="AF13" s="33">
        <f t="shared" si="7"/>
        <v>5.4835270639999996E-2</v>
      </c>
      <c r="AG13" s="51">
        <v>1.66</v>
      </c>
      <c r="AH13" s="68">
        <f t="shared" si="8"/>
        <v>6.6400000000000001E-2</v>
      </c>
      <c r="AI13" s="49">
        <v>0.91053242899999998</v>
      </c>
      <c r="AJ13" s="68">
        <f t="shared" si="9"/>
        <v>3.6421297159999998E-2</v>
      </c>
      <c r="AK13" s="57">
        <v>1.851</v>
      </c>
      <c r="AL13" s="30">
        <f t="shared" si="10"/>
        <v>7.4039999999999995E-2</v>
      </c>
    </row>
    <row r="14" spans="2:38">
      <c r="B14" s="5">
        <v>12</v>
      </c>
      <c r="C14" s="2" t="s">
        <v>82</v>
      </c>
      <c r="D14" s="2" t="s">
        <v>83</v>
      </c>
      <c r="E14" s="2" t="s">
        <v>12</v>
      </c>
      <c r="F14" s="2" t="s">
        <v>84</v>
      </c>
      <c r="G14" s="2" t="s">
        <v>85</v>
      </c>
      <c r="H14" s="17" t="s">
        <v>197</v>
      </c>
      <c r="I14" s="23">
        <v>25</v>
      </c>
      <c r="J14" s="24">
        <v>25</v>
      </c>
      <c r="K14" s="20">
        <f t="shared" si="0"/>
        <v>1</v>
      </c>
      <c r="L14" s="15" t="s">
        <v>197</v>
      </c>
      <c r="M14" s="42">
        <v>2.5</v>
      </c>
      <c r="N14" s="33">
        <f t="shared" si="1"/>
        <v>0.1</v>
      </c>
      <c r="O14" s="41">
        <v>7.1340629942473797</v>
      </c>
      <c r="P14" s="33">
        <v>7.1340629942473797</v>
      </c>
      <c r="Q14" s="68">
        <f t="shared" si="2"/>
        <v>0.28536251976989518</v>
      </c>
      <c r="R14" s="49">
        <v>1.0767935562900799</v>
      </c>
      <c r="S14" s="68">
        <f t="shared" si="3"/>
        <v>4.3071742251603193E-2</v>
      </c>
      <c r="T14" s="51">
        <v>1.372144977</v>
      </c>
      <c r="U14" s="33">
        <v>1.372144977</v>
      </c>
      <c r="V14" s="33">
        <f t="shared" si="4"/>
        <v>5.4885799079999999E-2</v>
      </c>
      <c r="W14" s="51">
        <v>1.295388389</v>
      </c>
      <c r="X14" s="33">
        <v>1.295388389</v>
      </c>
      <c r="Y14" s="30">
        <f t="shared" si="5"/>
        <v>5.1815535560000001E-2</v>
      </c>
      <c r="Z14" s="42" t="s">
        <v>187</v>
      </c>
      <c r="AA14" s="29">
        <v>1</v>
      </c>
      <c r="AB14" s="51">
        <v>0.39711892457836501</v>
      </c>
      <c r="AC14" s="68">
        <f t="shared" si="6"/>
        <v>1.5884756983134601E-2</v>
      </c>
      <c r="AD14" s="49">
        <v>1.315224832</v>
      </c>
      <c r="AE14" s="33">
        <v>1.315224832</v>
      </c>
      <c r="AF14" s="33">
        <f t="shared" si="7"/>
        <v>5.2608993279999995E-2</v>
      </c>
      <c r="AG14" s="41">
        <v>2.41</v>
      </c>
      <c r="AH14" s="68">
        <f t="shared" si="8"/>
        <v>9.64E-2</v>
      </c>
      <c r="AI14" s="49">
        <v>1.7880745802</v>
      </c>
      <c r="AJ14" s="68">
        <f t="shared" si="9"/>
        <v>7.1522983208000004E-2</v>
      </c>
      <c r="AK14" s="57">
        <v>1.706</v>
      </c>
      <c r="AL14" s="30">
        <f t="shared" si="10"/>
        <v>6.8239999999999995E-2</v>
      </c>
    </row>
    <row r="15" spans="2:38">
      <c r="B15" s="5">
        <v>13</v>
      </c>
      <c r="C15" s="2" t="s">
        <v>86</v>
      </c>
      <c r="D15" s="2" t="s">
        <v>87</v>
      </c>
      <c r="E15" s="2" t="s">
        <v>13</v>
      </c>
      <c r="F15" s="2" t="s">
        <v>88</v>
      </c>
      <c r="G15" s="2" t="s">
        <v>89</v>
      </c>
      <c r="H15" s="17" t="s">
        <v>198</v>
      </c>
      <c r="I15" s="23">
        <v>9.94</v>
      </c>
      <c r="J15" s="24">
        <v>9.94</v>
      </c>
      <c r="K15" s="20">
        <f t="shared" si="0"/>
        <v>0.39759999999999995</v>
      </c>
      <c r="L15" s="15" t="s">
        <v>198</v>
      </c>
      <c r="M15" s="49">
        <v>0.47199999999999998</v>
      </c>
      <c r="N15" s="33">
        <f t="shared" si="1"/>
        <v>1.8879999999999997E-2</v>
      </c>
      <c r="O15" s="41">
        <v>20.374891846716601</v>
      </c>
      <c r="P15" s="33">
        <v>20.374891846716601</v>
      </c>
      <c r="Q15" s="68">
        <f t="shared" si="2"/>
        <v>0.81499567386866401</v>
      </c>
      <c r="R15" s="49">
        <v>1.2233208255271599</v>
      </c>
      <c r="S15" s="68">
        <f t="shared" si="3"/>
        <v>4.8932833021086398E-2</v>
      </c>
      <c r="T15" s="51">
        <v>1.4514430490000001</v>
      </c>
      <c r="U15" s="33">
        <v>1.4514430490000001</v>
      </c>
      <c r="V15" s="33">
        <f t="shared" si="4"/>
        <v>5.8057721960000003E-2</v>
      </c>
      <c r="W15" s="41">
        <v>13.83247838</v>
      </c>
      <c r="X15" s="33">
        <v>13.83247838</v>
      </c>
      <c r="Y15" s="30">
        <f t="shared" si="5"/>
        <v>0.55329913519999996</v>
      </c>
      <c r="Z15" s="42" t="s">
        <v>188</v>
      </c>
      <c r="AA15" s="29">
        <v>1</v>
      </c>
      <c r="AB15" s="51">
        <v>0.99777034050884905</v>
      </c>
      <c r="AC15" s="68">
        <f t="shared" si="6"/>
        <v>3.9910813620353959E-2</v>
      </c>
      <c r="AD15" s="42">
        <v>5.7279603100000003</v>
      </c>
      <c r="AE15" s="33">
        <v>5.7279603100000003</v>
      </c>
      <c r="AF15" s="33">
        <f t="shared" si="7"/>
        <v>0.2291184124</v>
      </c>
      <c r="AG15" s="41">
        <v>2.4900000000000002</v>
      </c>
      <c r="AH15" s="68">
        <f t="shared" si="8"/>
        <v>9.9600000000000008E-2</v>
      </c>
      <c r="AI15" s="42">
        <v>2.4967083845000002</v>
      </c>
      <c r="AJ15" s="68">
        <f t="shared" si="9"/>
        <v>9.9868335380000006E-2</v>
      </c>
      <c r="AK15" s="57">
        <v>1.8029999999999999</v>
      </c>
      <c r="AL15" s="30">
        <f t="shared" si="10"/>
        <v>7.2120000000000004E-2</v>
      </c>
    </row>
    <row r="16" spans="2:38">
      <c r="B16" s="5">
        <v>14</v>
      </c>
      <c r="C16" s="2" t="s">
        <v>90</v>
      </c>
      <c r="D16" s="2" t="s">
        <v>91</v>
      </c>
      <c r="E16" s="2" t="s">
        <v>14</v>
      </c>
      <c r="F16" s="2" t="s">
        <v>92</v>
      </c>
      <c r="G16" s="2" t="s">
        <v>93</v>
      </c>
      <c r="H16" s="17" t="s">
        <v>198</v>
      </c>
      <c r="I16" s="22">
        <v>0.60499999999999998</v>
      </c>
      <c r="J16" s="19">
        <v>0.60499999999999998</v>
      </c>
      <c r="K16" s="20">
        <f t="shared" si="0"/>
        <v>2.4199999999999999E-2</v>
      </c>
      <c r="L16" s="15" t="s">
        <v>197</v>
      </c>
      <c r="M16" s="63">
        <v>2.5</v>
      </c>
      <c r="N16" s="33">
        <f t="shared" si="1"/>
        <v>0.1</v>
      </c>
      <c r="O16" s="41">
        <v>1.7370355800092701</v>
      </c>
      <c r="P16" s="33">
        <v>1.7370355800092701</v>
      </c>
      <c r="Q16" s="68">
        <f t="shared" si="2"/>
        <v>6.9481423200370804E-2</v>
      </c>
      <c r="R16" s="42">
        <v>0.52183568821400395</v>
      </c>
      <c r="S16" s="68">
        <f t="shared" si="3"/>
        <v>2.0873427528560157E-2</v>
      </c>
      <c r="T16" s="51">
        <v>0.54802453200000001</v>
      </c>
      <c r="U16" s="33">
        <v>0.54802453200000001</v>
      </c>
      <c r="V16" s="33">
        <f t="shared" si="4"/>
        <v>2.1920981280000001E-2</v>
      </c>
      <c r="W16" s="64">
        <v>13.40602423</v>
      </c>
      <c r="X16" s="33">
        <v>13.40602423</v>
      </c>
      <c r="Y16" s="30">
        <f t="shared" si="5"/>
        <v>0.53624096919999997</v>
      </c>
      <c r="Z16" s="42" t="s">
        <v>185</v>
      </c>
      <c r="AA16" s="29">
        <v>0</v>
      </c>
      <c r="AB16" s="41">
        <v>0.33863083794645199</v>
      </c>
      <c r="AC16" s="68">
        <f t="shared" si="6"/>
        <v>1.354523351785808E-2</v>
      </c>
      <c r="AD16" s="42">
        <v>1.142878335</v>
      </c>
      <c r="AE16" s="33">
        <v>1.142878335</v>
      </c>
      <c r="AF16" s="33">
        <f t="shared" si="7"/>
        <v>4.5715133400000003E-2</v>
      </c>
      <c r="AG16" s="41">
        <v>0.66</v>
      </c>
      <c r="AH16" s="68">
        <f t="shared" si="8"/>
        <v>2.64E-2</v>
      </c>
      <c r="AI16" s="63">
        <v>2.4934301166999999</v>
      </c>
      <c r="AJ16" s="68">
        <f t="shared" si="9"/>
        <v>9.9737204667999999E-2</v>
      </c>
      <c r="AK16" s="57">
        <v>1.8420000000000001</v>
      </c>
      <c r="AL16" s="30">
        <f t="shared" si="10"/>
        <v>7.3680000000000009E-2</v>
      </c>
    </row>
    <row r="17" spans="2:38">
      <c r="B17" s="5">
        <v>15</v>
      </c>
      <c r="C17" s="2" t="s">
        <v>94</v>
      </c>
      <c r="D17" s="2" t="s">
        <v>95</v>
      </c>
      <c r="E17" s="2" t="s">
        <v>15</v>
      </c>
      <c r="F17" s="2" t="s">
        <v>96</v>
      </c>
      <c r="G17" s="2" t="s">
        <v>97</v>
      </c>
      <c r="H17" s="17" t="s">
        <v>198</v>
      </c>
      <c r="I17" s="18">
        <v>1.06</v>
      </c>
      <c r="J17" s="19">
        <v>1.06</v>
      </c>
      <c r="K17" s="20">
        <f t="shared" si="0"/>
        <v>4.24E-2</v>
      </c>
      <c r="L17" s="15" t="s">
        <v>198</v>
      </c>
      <c r="M17" s="42">
        <v>0.97</v>
      </c>
      <c r="N17" s="33">
        <f t="shared" si="1"/>
        <v>3.8800000000000001E-2</v>
      </c>
      <c r="O17" s="41">
        <v>1.21330392014689</v>
      </c>
      <c r="P17" s="33">
        <v>1.21330392014689</v>
      </c>
      <c r="Q17" s="68">
        <f t="shared" si="2"/>
        <v>4.8532156805875602E-2</v>
      </c>
      <c r="R17" s="42">
        <v>1.2715963321721799</v>
      </c>
      <c r="S17" s="68">
        <f t="shared" si="3"/>
        <v>5.0863853286887195E-2</v>
      </c>
      <c r="T17" s="41">
        <v>0.99655207999999995</v>
      </c>
      <c r="U17" s="33">
        <v>0.99655207999999995</v>
      </c>
      <c r="V17" s="33">
        <f t="shared" si="4"/>
        <v>3.9862083199999995E-2</v>
      </c>
      <c r="W17" s="64">
        <v>5.393864099</v>
      </c>
      <c r="X17" s="33">
        <v>5.393864099</v>
      </c>
      <c r="Y17" s="30">
        <f t="shared" si="5"/>
        <v>0.21575456396000001</v>
      </c>
      <c r="Z17" s="42" t="s">
        <v>191</v>
      </c>
      <c r="AA17" s="29">
        <v>0</v>
      </c>
      <c r="AB17" s="41">
        <v>0.13457338572031799</v>
      </c>
      <c r="AC17" s="68">
        <f t="shared" si="6"/>
        <v>5.3829354288127199E-3</v>
      </c>
      <c r="AD17" s="42">
        <v>2.0417379449999999</v>
      </c>
      <c r="AE17" s="33">
        <v>2.0417379449999999</v>
      </c>
      <c r="AF17" s="33">
        <f t="shared" si="7"/>
        <v>8.1669517799999994E-2</v>
      </c>
      <c r="AG17" s="64">
        <v>2.5</v>
      </c>
      <c r="AH17" s="68">
        <f t="shared" si="8"/>
        <v>0.1</v>
      </c>
      <c r="AI17" s="42">
        <v>1.7168186096</v>
      </c>
      <c r="AJ17" s="68">
        <f t="shared" si="9"/>
        <v>6.8672744384000006E-2</v>
      </c>
      <c r="AK17" s="57">
        <v>1.8779999999999999</v>
      </c>
      <c r="AL17" s="30">
        <f t="shared" si="10"/>
        <v>7.5119999999999992E-2</v>
      </c>
    </row>
    <row r="18" spans="2:38">
      <c r="B18" s="5">
        <v>16</v>
      </c>
      <c r="C18" s="2" t="s">
        <v>98</v>
      </c>
      <c r="D18" s="2" t="s">
        <v>99</v>
      </c>
      <c r="E18" s="2" t="s">
        <v>16</v>
      </c>
      <c r="F18" s="2" t="s">
        <v>100</v>
      </c>
      <c r="G18" s="2" t="s">
        <v>101</v>
      </c>
      <c r="H18" s="17" t="s">
        <v>198</v>
      </c>
      <c r="I18" s="23">
        <v>4.57</v>
      </c>
      <c r="J18" s="24">
        <v>4.57</v>
      </c>
      <c r="K18" s="20">
        <f t="shared" si="0"/>
        <v>0.18280000000000002</v>
      </c>
      <c r="L18" s="15" t="s">
        <v>197</v>
      </c>
      <c r="M18" s="42">
        <v>2.5</v>
      </c>
      <c r="N18" s="33">
        <f t="shared" si="1"/>
        <v>0.1</v>
      </c>
      <c r="O18" s="41">
        <v>2.6246524720624702</v>
      </c>
      <c r="P18" s="33">
        <v>2.6246524720624702</v>
      </c>
      <c r="Q18" s="68">
        <f t="shared" si="2"/>
        <v>0.10498609888249881</v>
      </c>
      <c r="R18" s="49">
        <v>2.31706396148377</v>
      </c>
      <c r="S18" s="68">
        <f t="shared" si="3"/>
        <v>9.2682558459350806E-2</v>
      </c>
      <c r="T18" s="51">
        <v>0.54777221600000003</v>
      </c>
      <c r="U18" s="33">
        <v>0.54777221600000003</v>
      </c>
      <c r="V18" s="33">
        <f t="shared" si="4"/>
        <v>2.1910888640000001E-2</v>
      </c>
      <c r="W18" s="41">
        <v>15.222991329999999</v>
      </c>
      <c r="X18" s="33">
        <v>15.222991329999999</v>
      </c>
      <c r="Y18" s="30">
        <f t="shared" si="5"/>
        <v>0.60891965319999997</v>
      </c>
      <c r="Z18" s="42" t="s">
        <v>188</v>
      </c>
      <c r="AA18" s="29">
        <v>1</v>
      </c>
      <c r="AB18" s="51">
        <v>0.60142038254348806</v>
      </c>
      <c r="AC18" s="68">
        <f t="shared" si="6"/>
        <v>2.4056815301739521E-2</v>
      </c>
      <c r="AD18" s="42">
        <v>4.3052661050000003</v>
      </c>
      <c r="AE18" s="33">
        <v>4.3052661050000003</v>
      </c>
      <c r="AF18" s="33">
        <f t="shared" si="7"/>
        <v>0.17221064420000001</v>
      </c>
      <c r="AG18" s="41">
        <v>2.5</v>
      </c>
      <c r="AH18" s="68">
        <f t="shared" si="8"/>
        <v>0.1</v>
      </c>
      <c r="AI18" s="42">
        <v>2.4909383635000002</v>
      </c>
      <c r="AJ18" s="68">
        <f t="shared" si="9"/>
        <v>9.9637534540000003E-2</v>
      </c>
      <c r="AK18" s="57">
        <v>1.76</v>
      </c>
      <c r="AL18" s="30">
        <f t="shared" si="10"/>
        <v>7.0400000000000004E-2</v>
      </c>
    </row>
    <row r="19" spans="2:38">
      <c r="B19" s="5">
        <v>17</v>
      </c>
      <c r="C19" s="2" t="s">
        <v>102</v>
      </c>
      <c r="D19" s="2" t="s">
        <v>103</v>
      </c>
      <c r="E19" s="2" t="s">
        <v>17</v>
      </c>
      <c r="F19" s="2" t="s">
        <v>104</v>
      </c>
      <c r="G19" s="2" t="s">
        <v>105</v>
      </c>
      <c r="H19" s="17" t="s">
        <v>198</v>
      </c>
      <c r="I19" s="23">
        <v>4.2300000000000004</v>
      </c>
      <c r="J19" s="24">
        <v>4.2300000000000004</v>
      </c>
      <c r="K19" s="20">
        <f t="shared" si="0"/>
        <v>0.16920000000000002</v>
      </c>
      <c r="L19" s="15" t="s">
        <v>197</v>
      </c>
      <c r="M19" s="42">
        <v>2.5</v>
      </c>
      <c r="N19" s="33">
        <f t="shared" si="1"/>
        <v>0.1</v>
      </c>
      <c r="O19" s="41">
        <v>4.8450242579392802</v>
      </c>
      <c r="P19" s="33">
        <v>4.8450242579392802</v>
      </c>
      <c r="Q19" s="68">
        <f t="shared" si="2"/>
        <v>0.19380097031757121</v>
      </c>
      <c r="R19" s="49">
        <v>0.99423205236408596</v>
      </c>
      <c r="S19" s="68">
        <f t="shared" si="3"/>
        <v>3.9769282094563436E-2</v>
      </c>
      <c r="T19" s="51">
        <v>0.70048687099999996</v>
      </c>
      <c r="U19" s="33">
        <v>0.70048687099999996</v>
      </c>
      <c r="V19" s="33">
        <f t="shared" si="4"/>
        <v>2.8019474839999999E-2</v>
      </c>
      <c r="W19" s="41">
        <v>15.03834348</v>
      </c>
      <c r="X19" s="33">
        <v>15.03834348</v>
      </c>
      <c r="Y19" s="30">
        <f t="shared" si="5"/>
        <v>0.60153373919999997</v>
      </c>
      <c r="Z19" s="42" t="s">
        <v>192</v>
      </c>
      <c r="AA19" s="29">
        <v>1</v>
      </c>
      <c r="AB19" s="51">
        <v>0.453922994482435</v>
      </c>
      <c r="AC19" s="68">
        <f t="shared" si="6"/>
        <v>1.8156919779297401E-2</v>
      </c>
      <c r="AD19" s="49">
        <v>1.972422736</v>
      </c>
      <c r="AE19" s="33">
        <v>1.972422736</v>
      </c>
      <c r="AF19" s="33">
        <f t="shared" si="7"/>
        <v>7.8896909439999996E-2</v>
      </c>
      <c r="AG19" s="41">
        <v>2.5</v>
      </c>
      <c r="AH19" s="68">
        <f t="shared" si="8"/>
        <v>0.1</v>
      </c>
      <c r="AI19" s="49">
        <v>0.81941900509999999</v>
      </c>
      <c r="AJ19" s="68">
        <f t="shared" si="9"/>
        <v>3.2776760203999999E-2</v>
      </c>
      <c r="AK19" s="57">
        <v>1.7849999999999999</v>
      </c>
      <c r="AL19" s="30">
        <f t="shared" si="10"/>
        <v>7.1399999999999991E-2</v>
      </c>
    </row>
    <row r="20" spans="2:38">
      <c r="B20" s="5">
        <v>18</v>
      </c>
      <c r="C20" s="2" t="s">
        <v>106</v>
      </c>
      <c r="D20" s="2" t="s">
        <v>107</v>
      </c>
      <c r="E20" s="2" t="s">
        <v>18</v>
      </c>
      <c r="F20" s="2" t="s">
        <v>108</v>
      </c>
      <c r="G20" s="2" t="s">
        <v>109</v>
      </c>
      <c r="H20" s="17" t="s">
        <v>197</v>
      </c>
      <c r="I20" s="23">
        <v>25</v>
      </c>
      <c r="J20" s="24">
        <v>25</v>
      </c>
      <c r="K20" s="20">
        <f t="shared" si="0"/>
        <v>1</v>
      </c>
      <c r="L20" s="15" t="s">
        <v>198</v>
      </c>
      <c r="M20" s="49">
        <v>0.82</v>
      </c>
      <c r="N20" s="33">
        <f t="shared" si="1"/>
        <v>3.2799999999999996E-2</v>
      </c>
      <c r="O20" s="41">
        <v>27.597353952176601</v>
      </c>
      <c r="P20" s="33">
        <v>25</v>
      </c>
      <c r="Q20" s="68">
        <f t="shared" si="2"/>
        <v>1</v>
      </c>
      <c r="R20" s="49">
        <v>1.2416015104040501</v>
      </c>
      <c r="S20" s="68">
        <f t="shared" si="3"/>
        <v>4.9664060416162004E-2</v>
      </c>
      <c r="T20" s="51">
        <v>0.74148095400000003</v>
      </c>
      <c r="U20" s="33">
        <v>0.74148095400000003</v>
      </c>
      <c r="V20" s="33">
        <f t="shared" si="4"/>
        <v>2.965923816E-2</v>
      </c>
      <c r="W20" s="41">
        <v>9.1096145229999994</v>
      </c>
      <c r="X20" s="33">
        <v>9.1096145229999994</v>
      </c>
      <c r="Y20" s="30">
        <f t="shared" si="5"/>
        <v>0.36438458091999998</v>
      </c>
      <c r="Z20" s="42" t="s">
        <v>188</v>
      </c>
      <c r="AA20" s="29">
        <v>1</v>
      </c>
      <c r="AB20" s="51">
        <v>0.46506494908567403</v>
      </c>
      <c r="AC20" s="68">
        <f t="shared" si="6"/>
        <v>1.8602597963426962E-2</v>
      </c>
      <c r="AD20" s="49">
        <v>6.0953689720000002</v>
      </c>
      <c r="AE20" s="33">
        <v>6.0953689720000002</v>
      </c>
      <c r="AF20" s="33">
        <f t="shared" si="7"/>
        <v>0.24381475888000001</v>
      </c>
      <c r="AG20" s="41">
        <v>2.5</v>
      </c>
      <c r="AH20" s="68">
        <f t="shared" si="8"/>
        <v>0.1</v>
      </c>
      <c r="AI20" s="49">
        <v>2.0845345354</v>
      </c>
      <c r="AJ20" s="68">
        <f t="shared" si="9"/>
        <v>8.3381381416000003E-2</v>
      </c>
      <c r="AK20" s="57">
        <v>1.794</v>
      </c>
      <c r="AL20" s="30">
        <f t="shared" si="10"/>
        <v>7.1760000000000004E-2</v>
      </c>
    </row>
    <row r="21" spans="2:38">
      <c r="B21" s="5">
        <v>19</v>
      </c>
      <c r="C21" s="2" t="s">
        <v>110</v>
      </c>
      <c r="D21" s="2" t="s">
        <v>111</v>
      </c>
      <c r="E21" s="2" t="s">
        <v>19</v>
      </c>
      <c r="F21" s="2" t="s">
        <v>112</v>
      </c>
      <c r="G21" s="2" t="s">
        <v>113</v>
      </c>
      <c r="H21" s="17" t="s">
        <v>198</v>
      </c>
      <c r="I21" s="23">
        <v>16.170000000000002</v>
      </c>
      <c r="J21" s="24">
        <v>16.170000000000002</v>
      </c>
      <c r="K21" s="20">
        <f t="shared" si="0"/>
        <v>0.64680000000000004</v>
      </c>
      <c r="L21" s="15" t="s">
        <v>198</v>
      </c>
      <c r="M21" s="49">
        <v>0.39700000000000002</v>
      </c>
      <c r="N21" s="33">
        <f t="shared" si="1"/>
        <v>1.5880000000000002E-2</v>
      </c>
      <c r="O21" s="51">
        <v>1.4609525348746299</v>
      </c>
      <c r="P21" s="33">
        <v>1.4609525348746299</v>
      </c>
      <c r="Q21" s="68">
        <f t="shared" si="2"/>
        <v>5.8438101394985197E-2</v>
      </c>
      <c r="R21" s="49">
        <v>1.75218858986203</v>
      </c>
      <c r="S21" s="68">
        <f t="shared" si="3"/>
        <v>7.0087543594481203E-2</v>
      </c>
      <c r="T21" s="51">
        <v>0.51963691999999995</v>
      </c>
      <c r="U21" s="33">
        <v>0.51963691999999995</v>
      </c>
      <c r="V21" s="33">
        <f t="shared" si="4"/>
        <v>2.0785476799999997E-2</v>
      </c>
      <c r="W21" s="41">
        <v>6.7577169939999999</v>
      </c>
      <c r="X21" s="33">
        <v>6.7577169939999999</v>
      </c>
      <c r="Y21" s="30">
        <f t="shared" si="5"/>
        <v>0.27030867976</v>
      </c>
      <c r="Z21" s="42" t="s">
        <v>188</v>
      </c>
      <c r="AA21" s="29">
        <v>1</v>
      </c>
      <c r="AB21" s="51">
        <v>0.56510987002302293</v>
      </c>
      <c r="AC21" s="68">
        <f t="shared" si="6"/>
        <v>2.2604394800920916E-2</v>
      </c>
      <c r="AD21" s="49">
        <v>6.9183097089999999</v>
      </c>
      <c r="AE21" s="33">
        <v>6.9183097089999999</v>
      </c>
      <c r="AF21" s="33">
        <f t="shared" si="7"/>
        <v>0.27673238835999997</v>
      </c>
      <c r="AG21" s="41">
        <v>2.5</v>
      </c>
      <c r="AH21" s="68">
        <f t="shared" si="8"/>
        <v>0.1</v>
      </c>
      <c r="AI21" s="49">
        <v>2.2024897077999999</v>
      </c>
      <c r="AJ21" s="68">
        <f t="shared" si="9"/>
        <v>8.8099588311999988E-2</v>
      </c>
      <c r="AK21" s="57">
        <v>1.8009999999999999</v>
      </c>
      <c r="AL21" s="30">
        <f t="shared" si="10"/>
        <v>7.2039999999999993E-2</v>
      </c>
    </row>
    <row r="22" spans="2:38">
      <c r="B22" s="5">
        <v>20</v>
      </c>
      <c r="C22" s="2" t="s">
        <v>114</v>
      </c>
      <c r="D22" s="2" t="s">
        <v>115</v>
      </c>
      <c r="E22" s="2" t="s">
        <v>20</v>
      </c>
      <c r="F22" s="2" t="s">
        <v>116</v>
      </c>
      <c r="G22" s="2" t="s">
        <v>117</v>
      </c>
      <c r="H22" s="17" t="s">
        <v>198</v>
      </c>
      <c r="I22" s="23">
        <v>7.81</v>
      </c>
      <c r="J22" s="24">
        <v>7.81</v>
      </c>
      <c r="K22" s="20">
        <f t="shared" si="0"/>
        <v>0.31240000000000001</v>
      </c>
      <c r="L22" s="15" t="s">
        <v>198</v>
      </c>
      <c r="M22" s="49">
        <v>0.57199999999999995</v>
      </c>
      <c r="N22" s="33">
        <f t="shared" si="1"/>
        <v>2.2879999999999998E-2</v>
      </c>
      <c r="O22" s="41">
        <v>7.8043936016031301</v>
      </c>
      <c r="P22" s="33">
        <v>7.8043936016031301</v>
      </c>
      <c r="Q22" s="68">
        <f t="shared" si="2"/>
        <v>0.31217574406412518</v>
      </c>
      <c r="R22" s="49">
        <v>1.9575367560627299</v>
      </c>
      <c r="S22" s="68">
        <f t="shared" si="3"/>
        <v>7.8301470242509191E-2</v>
      </c>
      <c r="T22" s="51">
        <v>0.56130640799999998</v>
      </c>
      <c r="U22" s="33">
        <v>0.56130640799999998</v>
      </c>
      <c r="V22" s="33">
        <f t="shared" si="4"/>
        <v>2.2452256319999999E-2</v>
      </c>
      <c r="W22" s="41">
        <v>8.0352612220000008</v>
      </c>
      <c r="X22" s="33">
        <v>8.0352612220000008</v>
      </c>
      <c r="Y22" s="30">
        <f t="shared" si="5"/>
        <v>0.32141044888000003</v>
      </c>
      <c r="Z22" s="42" t="s">
        <v>188</v>
      </c>
      <c r="AA22" s="29">
        <v>1</v>
      </c>
      <c r="AB22" s="51">
        <v>0.66874036785259394</v>
      </c>
      <c r="AC22" s="68">
        <f t="shared" si="6"/>
        <v>2.6749614714103757E-2</v>
      </c>
      <c r="AD22" s="49">
        <v>7.1121351370000001</v>
      </c>
      <c r="AE22" s="33">
        <v>7.1121351370000001</v>
      </c>
      <c r="AF22" s="33">
        <f t="shared" si="7"/>
        <v>0.28448540548000001</v>
      </c>
      <c r="AG22" s="41">
        <v>2.5</v>
      </c>
      <c r="AH22" s="68">
        <f t="shared" si="8"/>
        <v>0.1</v>
      </c>
      <c r="AI22" s="42">
        <v>2.4909276588</v>
      </c>
      <c r="AJ22" s="68">
        <f t="shared" si="9"/>
        <v>9.9637106352000002E-2</v>
      </c>
      <c r="AK22" s="57">
        <v>1.8420000000000001</v>
      </c>
      <c r="AL22" s="30">
        <f t="shared" si="10"/>
        <v>7.3680000000000009E-2</v>
      </c>
    </row>
    <row r="23" spans="2:38">
      <c r="B23" s="5">
        <v>21</v>
      </c>
      <c r="C23" s="2" t="s">
        <v>118</v>
      </c>
      <c r="D23" s="2" t="s">
        <v>119</v>
      </c>
      <c r="E23" s="2" t="s">
        <v>21</v>
      </c>
      <c r="F23" s="2" t="s">
        <v>120</v>
      </c>
      <c r="G23" s="2" t="s">
        <v>121</v>
      </c>
      <c r="H23" s="17" t="s">
        <v>197</v>
      </c>
      <c r="I23" s="23">
        <v>25</v>
      </c>
      <c r="J23" s="24">
        <v>25</v>
      </c>
      <c r="K23" s="20">
        <f t="shared" si="0"/>
        <v>1</v>
      </c>
      <c r="L23" s="15" t="s">
        <v>198</v>
      </c>
      <c r="M23" s="49">
        <v>1.0329999999999999</v>
      </c>
      <c r="N23" s="33">
        <f t="shared" si="1"/>
        <v>4.1319999999999996E-2</v>
      </c>
      <c r="O23" s="41">
        <v>4.56838922336871</v>
      </c>
      <c r="P23" s="33">
        <v>4.56838922336871</v>
      </c>
      <c r="Q23" s="68">
        <f t="shared" si="2"/>
        <v>0.1827355689347484</v>
      </c>
      <c r="R23" s="49">
        <v>1.7904487024898501</v>
      </c>
      <c r="S23" s="68">
        <f t="shared" si="3"/>
        <v>7.1617948099594E-2</v>
      </c>
      <c r="T23" s="51">
        <v>1.5663903539999999</v>
      </c>
      <c r="U23" s="33">
        <v>1.5663903539999999</v>
      </c>
      <c r="V23" s="33">
        <f t="shared" si="4"/>
        <v>6.2655614159999998E-2</v>
      </c>
      <c r="W23" s="41">
        <v>6.8186751399999999</v>
      </c>
      <c r="X23" s="33">
        <v>6.8186751399999999</v>
      </c>
      <c r="Y23" s="30">
        <f t="shared" si="5"/>
        <v>0.27274700559999998</v>
      </c>
      <c r="Z23" s="42" t="s">
        <v>188</v>
      </c>
      <c r="AA23" s="29">
        <v>1</v>
      </c>
      <c r="AB23" s="51">
        <v>0.89670746544191793</v>
      </c>
      <c r="AC23" s="68">
        <f t="shared" si="6"/>
        <v>3.5868298617676715E-2</v>
      </c>
      <c r="AD23" s="49">
        <v>5.6104797599999996</v>
      </c>
      <c r="AE23" s="33">
        <v>5.6104797599999996</v>
      </c>
      <c r="AF23" s="33">
        <f t="shared" si="7"/>
        <v>0.2244191904</v>
      </c>
      <c r="AG23" s="51">
        <v>2.0499999999999998</v>
      </c>
      <c r="AH23" s="68">
        <f t="shared" si="8"/>
        <v>8.199999999999999E-2</v>
      </c>
      <c r="AI23" s="49">
        <v>1.2001012216</v>
      </c>
      <c r="AJ23" s="68">
        <f t="shared" si="9"/>
        <v>4.8004048863999997E-2</v>
      </c>
      <c r="AK23" s="57">
        <v>1.776</v>
      </c>
      <c r="AL23" s="30">
        <f t="shared" si="10"/>
        <v>7.1040000000000006E-2</v>
      </c>
    </row>
    <row r="24" spans="2:38">
      <c r="B24" s="5">
        <v>22</v>
      </c>
      <c r="C24" s="2" t="s">
        <v>122</v>
      </c>
      <c r="D24" s="2" t="s">
        <v>123</v>
      </c>
      <c r="E24" s="2" t="s">
        <v>22</v>
      </c>
      <c r="F24" s="2" t="s">
        <v>124</v>
      </c>
      <c r="G24" s="2" t="s">
        <v>125</v>
      </c>
      <c r="H24" s="17" t="s">
        <v>198</v>
      </c>
      <c r="I24" s="23">
        <v>17.02</v>
      </c>
      <c r="J24" s="24">
        <v>17.02</v>
      </c>
      <c r="K24" s="20">
        <f t="shared" si="0"/>
        <v>0.68079999999999996</v>
      </c>
      <c r="L24" s="15" t="s">
        <v>198</v>
      </c>
      <c r="M24" s="49">
        <v>0.92300000000000004</v>
      </c>
      <c r="N24" s="33">
        <f t="shared" si="1"/>
        <v>3.6920000000000001E-2</v>
      </c>
      <c r="O24" s="41">
        <v>26.0216353265977</v>
      </c>
      <c r="P24" s="33">
        <v>25</v>
      </c>
      <c r="Q24" s="68">
        <f t="shared" si="2"/>
        <v>1</v>
      </c>
      <c r="R24" s="49">
        <v>1.88941105246514</v>
      </c>
      <c r="S24" s="68">
        <f t="shared" si="3"/>
        <v>7.5576442098605603E-2</v>
      </c>
      <c r="T24" s="51">
        <v>1.501758159</v>
      </c>
      <c r="U24" s="33">
        <v>1.501758159</v>
      </c>
      <c r="V24" s="33">
        <f t="shared" si="4"/>
        <v>6.0070326360000002E-2</v>
      </c>
      <c r="W24" s="41">
        <v>6.1333817980000003</v>
      </c>
      <c r="X24" s="33">
        <v>6.1333817980000003</v>
      </c>
      <c r="Y24" s="30">
        <f t="shared" si="5"/>
        <v>0.24533527192000001</v>
      </c>
      <c r="Z24" s="42" t="s">
        <v>188</v>
      </c>
      <c r="AA24" s="29">
        <v>1</v>
      </c>
      <c r="AB24" s="51">
        <v>0.7887411680896359</v>
      </c>
      <c r="AC24" s="68">
        <f t="shared" si="6"/>
        <v>3.1549646723585435E-2</v>
      </c>
      <c r="AD24" s="49">
        <v>7.8162780459999999</v>
      </c>
      <c r="AE24" s="33">
        <v>7.8162780459999999</v>
      </c>
      <c r="AF24" s="33">
        <f t="shared" si="7"/>
        <v>0.31265112183999999</v>
      </c>
      <c r="AG24" s="51">
        <v>0.63</v>
      </c>
      <c r="AH24" s="68">
        <f t="shared" si="8"/>
        <v>2.52E-2</v>
      </c>
      <c r="AI24" s="42">
        <v>2.4861017690999998</v>
      </c>
      <c r="AJ24" s="68">
        <f t="shared" si="9"/>
        <v>9.9444070763999998E-2</v>
      </c>
      <c r="AK24" s="57">
        <v>1.7569999999999999</v>
      </c>
      <c r="AL24" s="30">
        <f t="shared" si="10"/>
        <v>7.0279999999999995E-2</v>
      </c>
    </row>
    <row r="25" spans="2:38">
      <c r="B25" s="5">
        <v>23</v>
      </c>
      <c r="C25" s="2" t="s">
        <v>126</v>
      </c>
      <c r="D25" s="2" t="s">
        <v>127</v>
      </c>
      <c r="E25" s="2" t="s">
        <v>23</v>
      </c>
      <c r="F25" s="2" t="s">
        <v>128</v>
      </c>
      <c r="G25" s="2" t="s">
        <v>129</v>
      </c>
      <c r="H25" s="17" t="s">
        <v>198</v>
      </c>
      <c r="I25" s="22">
        <v>0.36699999999999999</v>
      </c>
      <c r="J25" s="19">
        <v>0.36699999999999999</v>
      </c>
      <c r="K25" s="20">
        <f t="shared" si="0"/>
        <v>1.468E-2</v>
      </c>
      <c r="L25" s="15" t="s">
        <v>198</v>
      </c>
      <c r="M25" s="42">
        <v>0.49099999999999999</v>
      </c>
      <c r="N25" s="33">
        <f t="shared" si="1"/>
        <v>1.9640000000000001E-2</v>
      </c>
      <c r="O25" s="64">
        <v>4.3241111330795903</v>
      </c>
      <c r="P25" s="33">
        <v>4.3241111330795903</v>
      </c>
      <c r="Q25" s="68">
        <f t="shared" si="2"/>
        <v>0.17296444532318361</v>
      </c>
      <c r="R25" s="42">
        <v>0.97895823599770504</v>
      </c>
      <c r="S25" s="68">
        <f t="shared" si="3"/>
        <v>3.9158329439908199E-2</v>
      </c>
      <c r="T25" s="41">
        <v>2.0720488979999998</v>
      </c>
      <c r="U25" s="33">
        <v>2.0720488979999998</v>
      </c>
      <c r="V25" s="33">
        <f t="shared" si="4"/>
        <v>8.2881955919999986E-2</v>
      </c>
      <c r="W25" s="41">
        <v>0.89022543799999998</v>
      </c>
      <c r="X25" s="33">
        <v>0.89022543799999998</v>
      </c>
      <c r="Y25" s="30">
        <f t="shared" si="5"/>
        <v>3.5609017520000001E-2</v>
      </c>
      <c r="Z25" s="42" t="s">
        <v>190</v>
      </c>
      <c r="AA25" s="29">
        <v>0</v>
      </c>
      <c r="AB25" s="41">
        <v>1.9475165770366101</v>
      </c>
      <c r="AC25" s="68">
        <f t="shared" si="6"/>
        <v>7.79006630814644E-2</v>
      </c>
      <c r="AD25" s="42">
        <v>1.6330519480000001</v>
      </c>
      <c r="AE25" s="33">
        <v>1.6330519480000001</v>
      </c>
      <c r="AF25" s="33">
        <f t="shared" si="7"/>
        <v>6.5322077919999999E-2</v>
      </c>
      <c r="AG25" s="64">
        <v>2.4300000000000002</v>
      </c>
      <c r="AH25" s="68">
        <f t="shared" si="8"/>
        <v>9.7200000000000009E-2</v>
      </c>
      <c r="AI25" s="63">
        <v>2.3858998198000001</v>
      </c>
      <c r="AJ25" s="68">
        <f t="shared" si="9"/>
        <v>9.5435992792000005E-2</v>
      </c>
      <c r="AK25" s="57">
        <v>1.7070000000000001</v>
      </c>
      <c r="AL25" s="30">
        <f t="shared" si="10"/>
        <v>6.8280000000000007E-2</v>
      </c>
    </row>
    <row r="26" spans="2:38">
      <c r="B26" s="5">
        <v>24</v>
      </c>
      <c r="C26" s="2" t="s">
        <v>130</v>
      </c>
      <c r="D26" s="2" t="s">
        <v>131</v>
      </c>
      <c r="E26" s="2" t="s">
        <v>24</v>
      </c>
      <c r="F26" s="2" t="s">
        <v>132</v>
      </c>
      <c r="G26" s="2" t="s">
        <v>133</v>
      </c>
      <c r="H26" s="17" t="s">
        <v>198</v>
      </c>
      <c r="I26" s="18">
        <v>1.71</v>
      </c>
      <c r="J26" s="19">
        <v>1.71</v>
      </c>
      <c r="K26" s="20">
        <f t="shared" si="0"/>
        <v>6.8400000000000002E-2</v>
      </c>
      <c r="L26" s="15" t="s">
        <v>198</v>
      </c>
      <c r="M26" s="42">
        <v>0.60299999999999998</v>
      </c>
      <c r="N26" s="33">
        <f t="shared" si="1"/>
        <v>2.4119999999999999E-2</v>
      </c>
      <c r="O26" s="41">
        <v>0.526039904343505</v>
      </c>
      <c r="P26" s="33">
        <v>0.526039904343505</v>
      </c>
      <c r="Q26" s="68">
        <f t="shared" si="2"/>
        <v>2.1041596173740199E-2</v>
      </c>
      <c r="R26" s="42">
        <v>1.59413902821071</v>
      </c>
      <c r="S26" s="68">
        <f t="shared" si="3"/>
        <v>6.3765561128428405E-2</v>
      </c>
      <c r="T26" s="41">
        <v>0.86139034599999997</v>
      </c>
      <c r="U26" s="33">
        <v>0.86139034599999997</v>
      </c>
      <c r="V26" s="33">
        <f t="shared" si="4"/>
        <v>3.4455613839999996E-2</v>
      </c>
      <c r="W26" s="41">
        <v>0.605201506</v>
      </c>
      <c r="X26" s="33">
        <v>0.605201506</v>
      </c>
      <c r="Y26" s="30">
        <f t="shared" si="5"/>
        <v>2.4208060239999999E-2</v>
      </c>
      <c r="Z26" s="42" t="s">
        <v>185</v>
      </c>
      <c r="AA26" s="29">
        <v>0</v>
      </c>
      <c r="AB26" s="41">
        <v>0.42676936185341496</v>
      </c>
      <c r="AC26" s="68">
        <f t="shared" si="6"/>
        <v>1.7070774474136598E-2</v>
      </c>
      <c r="AD26" s="63">
        <v>10.44720219</v>
      </c>
      <c r="AE26" s="33">
        <v>10.44720219</v>
      </c>
      <c r="AF26" s="33">
        <f t="shared" si="7"/>
        <v>0.41788808760000001</v>
      </c>
      <c r="AG26" s="41">
        <v>2.38</v>
      </c>
      <c r="AH26" s="68">
        <f t="shared" si="8"/>
        <v>9.5199999999999993E-2</v>
      </c>
      <c r="AI26" s="42">
        <v>2.1513360449999999</v>
      </c>
      <c r="AJ26" s="68">
        <f t="shared" si="9"/>
        <v>8.6053441799999991E-2</v>
      </c>
      <c r="AK26" s="57">
        <v>1.841</v>
      </c>
      <c r="AL26" s="30">
        <f t="shared" si="10"/>
        <v>7.3639999999999997E-2</v>
      </c>
    </row>
    <row r="27" spans="2:38">
      <c r="B27" s="5">
        <v>25</v>
      </c>
      <c r="C27" s="2" t="s">
        <v>134</v>
      </c>
      <c r="D27" s="2" t="s">
        <v>135</v>
      </c>
      <c r="E27" s="2" t="s">
        <v>25</v>
      </c>
      <c r="F27" s="2" t="s">
        <v>136</v>
      </c>
      <c r="G27" s="2" t="s">
        <v>137</v>
      </c>
      <c r="H27" s="17" t="s">
        <v>198</v>
      </c>
      <c r="I27" s="23">
        <v>14.25</v>
      </c>
      <c r="J27" s="24">
        <v>14.25</v>
      </c>
      <c r="K27" s="20">
        <f t="shared" si="0"/>
        <v>0.56999999999999995</v>
      </c>
      <c r="L27" s="15" t="s">
        <v>198</v>
      </c>
      <c r="M27" s="49">
        <v>0.94099999999999995</v>
      </c>
      <c r="N27" s="33">
        <f t="shared" si="1"/>
        <v>3.764E-2</v>
      </c>
      <c r="O27" s="51">
        <v>0.51532626092368905</v>
      </c>
      <c r="P27" s="33">
        <v>0.51532626092368905</v>
      </c>
      <c r="Q27" s="68">
        <f t="shared" si="2"/>
        <v>2.0613050436947562E-2</v>
      </c>
      <c r="R27" s="49">
        <v>1.2132929630520499</v>
      </c>
      <c r="S27" s="68">
        <f t="shared" si="3"/>
        <v>4.8531718522081997E-2</v>
      </c>
      <c r="T27" s="51">
        <v>0.718455709</v>
      </c>
      <c r="U27" s="33">
        <v>0.718455709</v>
      </c>
      <c r="V27" s="33">
        <f t="shared" si="4"/>
        <v>2.873822836E-2</v>
      </c>
      <c r="W27" s="41">
        <v>8.3849407859999996</v>
      </c>
      <c r="X27" s="33">
        <v>8.3849407859999996</v>
      </c>
      <c r="Y27" s="30">
        <f t="shared" si="5"/>
        <v>0.33539763144000001</v>
      </c>
      <c r="Z27" s="42" t="s">
        <v>195</v>
      </c>
      <c r="AA27" s="29">
        <v>1</v>
      </c>
      <c r="AB27" s="51">
        <v>0.45615125827141301</v>
      </c>
      <c r="AC27" s="68">
        <f t="shared" si="6"/>
        <v>1.8246050330856519E-2</v>
      </c>
      <c r="AD27" s="42">
        <v>10.28016298</v>
      </c>
      <c r="AE27" s="33">
        <v>10.28016298</v>
      </c>
      <c r="AF27" s="33">
        <f t="shared" si="7"/>
        <v>0.41120651920000001</v>
      </c>
      <c r="AG27" s="41">
        <v>2.5</v>
      </c>
      <c r="AH27" s="68">
        <f t="shared" si="8"/>
        <v>0.1</v>
      </c>
      <c r="AI27" s="42">
        <v>2.4919112482000001</v>
      </c>
      <c r="AJ27" s="68">
        <f t="shared" si="9"/>
        <v>9.967644992800001E-2</v>
      </c>
      <c r="AK27" s="57">
        <v>1.8280000000000001</v>
      </c>
      <c r="AL27" s="30">
        <f t="shared" si="10"/>
        <v>7.3120000000000004E-2</v>
      </c>
    </row>
    <row r="28" spans="2:38">
      <c r="B28" s="5">
        <v>26</v>
      </c>
      <c r="C28" s="2" t="s">
        <v>138</v>
      </c>
      <c r="D28" s="2" t="s">
        <v>139</v>
      </c>
      <c r="E28" s="2" t="s">
        <v>26</v>
      </c>
      <c r="F28" s="2" t="s">
        <v>140</v>
      </c>
      <c r="G28" s="2" t="s">
        <v>141</v>
      </c>
      <c r="H28" s="17" t="s">
        <v>197</v>
      </c>
      <c r="I28" s="23">
        <v>25</v>
      </c>
      <c r="J28" s="24">
        <v>25</v>
      </c>
      <c r="K28" s="20">
        <f t="shared" si="0"/>
        <v>1</v>
      </c>
      <c r="L28" s="15" t="s">
        <v>198</v>
      </c>
      <c r="M28" s="49">
        <v>0.54800000000000004</v>
      </c>
      <c r="N28" s="33">
        <f t="shared" si="1"/>
        <v>2.1920000000000002E-2</v>
      </c>
      <c r="O28" s="41">
        <v>7.9221605924218803</v>
      </c>
      <c r="P28" s="33">
        <v>7.9221605924218803</v>
      </c>
      <c r="Q28" s="68">
        <f t="shared" si="2"/>
        <v>0.3168864236968752</v>
      </c>
      <c r="R28" s="49">
        <v>2.0241950991540598</v>
      </c>
      <c r="S28" s="68">
        <f t="shared" si="3"/>
        <v>8.0967803966162391E-2</v>
      </c>
      <c r="T28" s="51">
        <v>0.46302026600000001</v>
      </c>
      <c r="U28" s="33">
        <v>0.46302026600000001</v>
      </c>
      <c r="V28" s="33">
        <f t="shared" si="4"/>
        <v>1.852081064E-2</v>
      </c>
      <c r="W28" s="41">
        <v>4.9590672749999998</v>
      </c>
      <c r="X28" s="33">
        <v>4.9590672749999998</v>
      </c>
      <c r="Y28" s="30">
        <f t="shared" si="5"/>
        <v>0.19836269099999998</v>
      </c>
      <c r="Z28" s="42" t="s">
        <v>188</v>
      </c>
      <c r="AA28" s="29">
        <v>1</v>
      </c>
      <c r="AB28" s="51">
        <v>0.57916348182723898</v>
      </c>
      <c r="AC28" s="68">
        <f t="shared" si="6"/>
        <v>2.3166539273089558E-2</v>
      </c>
      <c r="AD28" s="42">
        <v>11.857687479999999</v>
      </c>
      <c r="AE28" s="33">
        <v>11.857687479999999</v>
      </c>
      <c r="AF28" s="33">
        <f t="shared" si="7"/>
        <v>0.47430749919999998</v>
      </c>
      <c r="AG28" s="41">
        <v>2.4900000000000002</v>
      </c>
      <c r="AH28" s="68">
        <f t="shared" si="8"/>
        <v>9.9600000000000008E-2</v>
      </c>
      <c r="AI28" s="42">
        <v>2.4835138148999998</v>
      </c>
      <c r="AJ28" s="68">
        <f t="shared" si="9"/>
        <v>9.9340552595999998E-2</v>
      </c>
      <c r="AK28" s="57">
        <v>1.77</v>
      </c>
      <c r="AL28" s="30">
        <f t="shared" si="10"/>
        <v>7.0800000000000002E-2</v>
      </c>
    </row>
    <row r="29" spans="2:38">
      <c r="B29" s="5">
        <v>27</v>
      </c>
      <c r="C29" s="2" t="s">
        <v>142</v>
      </c>
      <c r="D29" s="2" t="s">
        <v>143</v>
      </c>
      <c r="E29" s="2" t="s">
        <v>27</v>
      </c>
      <c r="F29" s="2" t="s">
        <v>144</v>
      </c>
      <c r="G29" s="2" t="s">
        <v>145</v>
      </c>
      <c r="H29" s="17" t="s">
        <v>197</v>
      </c>
      <c r="I29" s="23">
        <v>25</v>
      </c>
      <c r="J29" s="24">
        <v>25</v>
      </c>
      <c r="K29" s="20">
        <f t="shared" si="0"/>
        <v>1</v>
      </c>
      <c r="L29" s="15" t="s">
        <v>198</v>
      </c>
      <c r="M29" s="49">
        <v>0.438</v>
      </c>
      <c r="N29" s="33">
        <f t="shared" si="1"/>
        <v>1.7520000000000001E-2</v>
      </c>
      <c r="O29" s="41">
        <v>14.284229225635301</v>
      </c>
      <c r="P29" s="33">
        <v>14.284229225635301</v>
      </c>
      <c r="Q29" s="68">
        <f t="shared" si="2"/>
        <v>0.57136916902541202</v>
      </c>
      <c r="R29" s="49">
        <v>2.5000000000000102</v>
      </c>
      <c r="S29" s="68">
        <f t="shared" si="3"/>
        <v>0.10000000000000041</v>
      </c>
      <c r="T29" s="51">
        <v>2.092184595</v>
      </c>
      <c r="U29" s="33">
        <v>2.092184595</v>
      </c>
      <c r="V29" s="33">
        <f t="shared" si="4"/>
        <v>8.3687383800000001E-2</v>
      </c>
      <c r="W29" s="41">
        <v>19.42674323</v>
      </c>
      <c r="X29" s="33">
        <v>19.42674323</v>
      </c>
      <c r="Y29" s="30">
        <f t="shared" si="5"/>
        <v>0.77706972919999995</v>
      </c>
      <c r="Z29" s="42" t="s">
        <v>188</v>
      </c>
      <c r="AA29" s="29">
        <v>1</v>
      </c>
      <c r="AB29" s="51">
        <v>0.244851037695996</v>
      </c>
      <c r="AC29" s="68">
        <f t="shared" si="6"/>
        <v>9.7940415078398395E-3</v>
      </c>
      <c r="AD29" s="42">
        <v>41.975898399999998</v>
      </c>
      <c r="AE29" s="33">
        <v>25</v>
      </c>
      <c r="AF29" s="33">
        <f t="shared" si="7"/>
        <v>1</v>
      </c>
      <c r="AG29" s="41">
        <v>2.5</v>
      </c>
      <c r="AH29" s="68">
        <f t="shared" si="8"/>
        <v>0.1</v>
      </c>
      <c r="AI29" s="49">
        <v>2.2689970711999998</v>
      </c>
      <c r="AJ29" s="68">
        <f t="shared" si="9"/>
        <v>9.075988284799999E-2</v>
      </c>
      <c r="AK29" s="57">
        <v>1.75</v>
      </c>
      <c r="AL29" s="30">
        <f t="shared" si="10"/>
        <v>7.0000000000000007E-2</v>
      </c>
    </row>
    <row r="30" spans="2:38">
      <c r="B30" s="5">
        <v>28</v>
      </c>
      <c r="C30" s="2" t="s">
        <v>146</v>
      </c>
      <c r="D30" s="2" t="s">
        <v>147</v>
      </c>
      <c r="E30" s="2" t="s">
        <v>28</v>
      </c>
      <c r="F30" s="2" t="s">
        <v>148</v>
      </c>
      <c r="G30" s="2" t="s">
        <v>149</v>
      </c>
      <c r="H30" s="17" t="s">
        <v>197</v>
      </c>
      <c r="I30" s="23">
        <v>25</v>
      </c>
      <c r="J30" s="24">
        <v>25</v>
      </c>
      <c r="K30" s="20">
        <f t="shared" si="0"/>
        <v>1</v>
      </c>
      <c r="L30" s="15" t="s">
        <v>198</v>
      </c>
      <c r="M30" s="49">
        <v>0.98199999999999998</v>
      </c>
      <c r="N30" s="33">
        <f t="shared" si="1"/>
        <v>3.9280000000000002E-2</v>
      </c>
      <c r="O30" s="41">
        <v>9.7473461112686905</v>
      </c>
      <c r="P30" s="33">
        <v>9.7473461112686905</v>
      </c>
      <c r="Q30" s="68">
        <f t="shared" si="2"/>
        <v>0.3898938444507476</v>
      </c>
      <c r="R30" s="49">
        <v>1.86451024177434</v>
      </c>
      <c r="S30" s="68">
        <f t="shared" si="3"/>
        <v>7.4580409670973596E-2</v>
      </c>
      <c r="T30" s="51">
        <v>1.5595525029999999</v>
      </c>
      <c r="U30" s="33">
        <v>1.5595525029999999</v>
      </c>
      <c r="V30" s="33">
        <f t="shared" si="4"/>
        <v>6.2382100119999999E-2</v>
      </c>
      <c r="W30" s="41">
        <v>15.22649696</v>
      </c>
      <c r="X30" s="33">
        <v>15.22649696</v>
      </c>
      <c r="Y30" s="30">
        <f t="shared" si="5"/>
        <v>0.60905987839999998</v>
      </c>
      <c r="Z30" s="42" t="s">
        <v>188</v>
      </c>
      <c r="AA30" s="29">
        <v>1</v>
      </c>
      <c r="AB30" s="51">
        <v>0.36018348837235498</v>
      </c>
      <c r="AC30" s="68">
        <f t="shared" si="6"/>
        <v>1.4407339534894198E-2</v>
      </c>
      <c r="AD30" s="42">
        <v>11.040786199999999</v>
      </c>
      <c r="AE30" s="33">
        <v>11.040786199999999</v>
      </c>
      <c r="AF30" s="33">
        <f t="shared" si="7"/>
        <v>0.44163144799999998</v>
      </c>
      <c r="AG30" s="41">
        <v>2.34</v>
      </c>
      <c r="AH30" s="68">
        <f t="shared" si="8"/>
        <v>9.3599999999999989E-2</v>
      </c>
      <c r="AI30" s="49">
        <v>1.9119122653</v>
      </c>
      <c r="AJ30" s="68">
        <f t="shared" si="9"/>
        <v>7.6476490612E-2</v>
      </c>
      <c r="AK30" s="57">
        <v>1.873</v>
      </c>
      <c r="AL30" s="30">
        <f t="shared" si="10"/>
        <v>7.492E-2</v>
      </c>
    </row>
    <row r="31" spans="2:38">
      <c r="B31" s="5">
        <v>29</v>
      </c>
      <c r="C31" s="2" t="s">
        <v>150</v>
      </c>
      <c r="D31" s="2" t="s">
        <v>151</v>
      </c>
      <c r="E31" s="2" t="s">
        <v>29</v>
      </c>
      <c r="F31" s="2" t="s">
        <v>152</v>
      </c>
      <c r="G31" s="2" t="s">
        <v>153</v>
      </c>
      <c r="H31" s="17" t="s">
        <v>197</v>
      </c>
      <c r="I31" s="23">
        <v>25</v>
      </c>
      <c r="J31" s="24">
        <v>25</v>
      </c>
      <c r="K31" s="20">
        <f t="shared" si="0"/>
        <v>1</v>
      </c>
      <c r="L31" s="15" t="s">
        <v>198</v>
      </c>
      <c r="M31" s="49">
        <v>1.1240000000000001</v>
      </c>
      <c r="N31" s="33">
        <f t="shared" si="1"/>
        <v>4.4960000000000007E-2</v>
      </c>
      <c r="O31" s="51">
        <v>1.52372735368248</v>
      </c>
      <c r="P31" s="33">
        <v>1.52372735368248</v>
      </c>
      <c r="Q31" s="68">
        <f t="shared" si="2"/>
        <v>6.0949094147299203E-2</v>
      </c>
      <c r="R31" s="49">
        <v>2.1515196995104202</v>
      </c>
      <c r="S31" s="68">
        <f t="shared" si="3"/>
        <v>8.6060787980416803E-2</v>
      </c>
      <c r="T31" s="51">
        <v>0.41543205100000002</v>
      </c>
      <c r="U31" s="33">
        <v>0.41543205100000002</v>
      </c>
      <c r="V31" s="33">
        <f t="shared" si="4"/>
        <v>1.661728204E-2</v>
      </c>
      <c r="W31" s="41">
        <v>19.683394639999999</v>
      </c>
      <c r="X31" s="33">
        <v>19.683394639999999</v>
      </c>
      <c r="Y31" s="30">
        <f t="shared" si="5"/>
        <v>0.78733578559999995</v>
      </c>
      <c r="Z31" s="42" t="s">
        <v>188</v>
      </c>
      <c r="AA31" s="29">
        <v>1</v>
      </c>
      <c r="AB31" s="51">
        <v>0.61491963309000508</v>
      </c>
      <c r="AC31" s="68">
        <f t="shared" si="6"/>
        <v>2.4596785323600202E-2</v>
      </c>
      <c r="AD31" s="42">
        <v>27.66941645</v>
      </c>
      <c r="AE31" s="33">
        <v>25</v>
      </c>
      <c r="AF31" s="33">
        <f t="shared" si="7"/>
        <v>1</v>
      </c>
      <c r="AG31" s="41">
        <v>2.4900000000000002</v>
      </c>
      <c r="AH31" s="68">
        <f t="shared" si="8"/>
        <v>9.9600000000000008E-2</v>
      </c>
      <c r="AI31" s="49">
        <v>0.65654232260000001</v>
      </c>
      <c r="AJ31" s="68">
        <f t="shared" si="9"/>
        <v>2.6261692904E-2</v>
      </c>
      <c r="AK31" s="57">
        <v>1.845</v>
      </c>
      <c r="AL31" s="30">
        <f t="shared" si="10"/>
        <v>7.3800000000000004E-2</v>
      </c>
    </row>
    <row r="32" spans="2:38">
      <c r="B32" s="5">
        <v>30</v>
      </c>
      <c r="C32" s="2" t="s">
        <v>154</v>
      </c>
      <c r="D32" s="2" t="s">
        <v>155</v>
      </c>
      <c r="E32" s="2" t="s">
        <v>30</v>
      </c>
      <c r="F32" s="2" t="s">
        <v>156</v>
      </c>
      <c r="G32" s="2" t="s">
        <v>157</v>
      </c>
      <c r="H32" s="17" t="s">
        <v>198</v>
      </c>
      <c r="I32" s="23">
        <v>10.130000000000001</v>
      </c>
      <c r="J32" s="24">
        <v>10.130000000000001</v>
      </c>
      <c r="K32" s="20">
        <f t="shared" si="0"/>
        <v>0.4052</v>
      </c>
      <c r="L32" s="15" t="s">
        <v>197</v>
      </c>
      <c r="M32" s="42">
        <v>2.5</v>
      </c>
      <c r="N32" s="33">
        <f t="shared" si="1"/>
        <v>0.1</v>
      </c>
      <c r="O32" s="51">
        <v>0.75952961388082096</v>
      </c>
      <c r="P32" s="33">
        <v>0.75952961388082096</v>
      </c>
      <c r="Q32" s="68">
        <f t="shared" si="2"/>
        <v>3.0381184555232837E-2</v>
      </c>
      <c r="R32" s="49">
        <v>1.29784884903552</v>
      </c>
      <c r="S32" s="68">
        <f t="shared" si="3"/>
        <v>5.1913953961420803E-2</v>
      </c>
      <c r="T32" s="51">
        <v>2.0318890970000001</v>
      </c>
      <c r="U32" s="33">
        <v>2.0318890970000001</v>
      </c>
      <c r="V32" s="33">
        <f t="shared" si="4"/>
        <v>8.1275563879999999E-2</v>
      </c>
      <c r="W32" s="51">
        <v>1.836538343</v>
      </c>
      <c r="X32" s="33">
        <v>1.836538343</v>
      </c>
      <c r="Y32" s="30">
        <f t="shared" si="5"/>
        <v>7.346153372E-2</v>
      </c>
      <c r="Z32" s="42" t="s">
        <v>193</v>
      </c>
      <c r="AA32" s="29">
        <v>1</v>
      </c>
      <c r="AB32" s="51">
        <v>0.14307628201296699</v>
      </c>
      <c r="AC32" s="68">
        <f t="shared" si="6"/>
        <v>5.7230512805186793E-3</v>
      </c>
      <c r="AD32" s="42">
        <v>3.5727283820000002</v>
      </c>
      <c r="AE32" s="33">
        <v>3.5727283820000002</v>
      </c>
      <c r="AF32" s="33">
        <f t="shared" si="7"/>
        <v>0.14290913528000002</v>
      </c>
      <c r="AG32" s="41">
        <v>2.4900000000000002</v>
      </c>
      <c r="AH32" s="68">
        <f t="shared" si="8"/>
        <v>9.9600000000000008E-2</v>
      </c>
      <c r="AI32" s="49">
        <v>2.2831599991</v>
      </c>
      <c r="AJ32" s="68">
        <f t="shared" si="9"/>
        <v>9.1326399963999993E-2</v>
      </c>
      <c r="AK32" s="57">
        <v>1.9079999999999999</v>
      </c>
      <c r="AL32" s="30">
        <f t="shared" si="10"/>
        <v>7.6319999999999999E-2</v>
      </c>
    </row>
    <row r="33" spans="2:38">
      <c r="B33" s="5">
        <v>31</v>
      </c>
      <c r="C33" s="2" t="s">
        <v>158</v>
      </c>
      <c r="D33" s="2" t="s">
        <v>159</v>
      </c>
      <c r="E33" s="2" t="s">
        <v>31</v>
      </c>
      <c r="F33" s="2" t="s">
        <v>160</v>
      </c>
      <c r="G33" s="2" t="s">
        <v>161</v>
      </c>
      <c r="H33" s="17" t="s">
        <v>198</v>
      </c>
      <c r="I33" s="18">
        <v>1.25</v>
      </c>
      <c r="J33" s="19">
        <v>1.25</v>
      </c>
      <c r="K33" s="20">
        <f t="shared" si="0"/>
        <v>0.05</v>
      </c>
      <c r="L33" s="15" t="s">
        <v>197</v>
      </c>
      <c r="M33" s="49">
        <v>2.5</v>
      </c>
      <c r="N33" s="33">
        <f t="shared" si="1"/>
        <v>0.1</v>
      </c>
      <c r="O33" s="41">
        <v>0.68242146572330697</v>
      </c>
      <c r="P33" s="33">
        <v>0.68242146572330697</v>
      </c>
      <c r="Q33" s="68">
        <f t="shared" si="2"/>
        <v>2.7296858628932278E-2</v>
      </c>
      <c r="R33" s="42">
        <v>0.66906614491234795</v>
      </c>
      <c r="S33" s="68">
        <f t="shared" si="3"/>
        <v>2.6762645796493918E-2</v>
      </c>
      <c r="T33" s="51">
        <v>2.6607250599999999</v>
      </c>
      <c r="U33" s="33">
        <v>2.6607250599999999</v>
      </c>
      <c r="V33" s="33">
        <f t="shared" si="4"/>
        <v>0.1064290024</v>
      </c>
      <c r="W33" s="41">
        <v>1.6788040179999999</v>
      </c>
      <c r="X33" s="33">
        <v>1.6788040179999999</v>
      </c>
      <c r="Y33" s="30">
        <f t="shared" si="5"/>
        <v>6.7152160719999993E-2</v>
      </c>
      <c r="Z33" s="42" t="s">
        <v>185</v>
      </c>
      <c r="AA33" s="29">
        <v>0</v>
      </c>
      <c r="AB33" s="41">
        <v>0.344536706929361</v>
      </c>
      <c r="AC33" s="68">
        <f t="shared" si="6"/>
        <v>1.3781468277174439E-2</v>
      </c>
      <c r="AD33" s="63">
        <v>4.7863009229999998</v>
      </c>
      <c r="AE33" s="33">
        <v>4.7863009229999998</v>
      </c>
      <c r="AF33" s="33">
        <f t="shared" si="7"/>
        <v>0.19145203691999998</v>
      </c>
      <c r="AG33" s="41">
        <v>2.5</v>
      </c>
      <c r="AH33" s="68">
        <f t="shared" si="8"/>
        <v>0.1</v>
      </c>
      <c r="AI33" s="42">
        <v>2.1921116950999999</v>
      </c>
      <c r="AJ33" s="68">
        <f t="shared" si="9"/>
        <v>8.7684467803999994E-2</v>
      </c>
      <c r="AK33" s="57">
        <v>2.016</v>
      </c>
      <c r="AL33" s="30">
        <f t="shared" si="10"/>
        <v>8.0640000000000003E-2</v>
      </c>
    </row>
    <row r="34" spans="2:38">
      <c r="B34" s="5">
        <v>32</v>
      </c>
      <c r="C34" s="2" t="s">
        <v>162</v>
      </c>
      <c r="D34" s="2" t="s">
        <v>163</v>
      </c>
      <c r="E34" s="2" t="s">
        <v>32</v>
      </c>
      <c r="F34" s="2" t="s">
        <v>164</v>
      </c>
      <c r="G34" s="2" t="s">
        <v>165</v>
      </c>
      <c r="H34" s="17" t="s">
        <v>198</v>
      </c>
      <c r="I34" s="23">
        <v>9.94</v>
      </c>
      <c r="J34" s="24">
        <v>9.94</v>
      </c>
      <c r="K34" s="20">
        <f t="shared" si="0"/>
        <v>0.39759999999999995</v>
      </c>
      <c r="L34" s="15" t="s">
        <v>197</v>
      </c>
      <c r="M34" s="42">
        <v>2.5</v>
      </c>
      <c r="N34" s="33">
        <f t="shared" si="1"/>
        <v>0.1</v>
      </c>
      <c r="O34" s="51">
        <v>1.5425448389204399</v>
      </c>
      <c r="P34" s="33">
        <v>1.5425448389204399</v>
      </c>
      <c r="Q34" s="68">
        <f t="shared" si="2"/>
        <v>6.1701793556817597E-2</v>
      </c>
      <c r="R34" s="49">
        <v>0.90182624767820596</v>
      </c>
      <c r="S34" s="68">
        <f t="shared" si="3"/>
        <v>3.6073049907128237E-2</v>
      </c>
      <c r="T34" s="41">
        <v>2.9437437339999999</v>
      </c>
      <c r="U34" s="33">
        <v>2.9437437339999999</v>
      </c>
      <c r="V34" s="33">
        <f t="shared" si="4"/>
        <v>0.11774974935999999</v>
      </c>
      <c r="W34" s="51">
        <v>0.65012968999999998</v>
      </c>
      <c r="X34" s="33">
        <v>0.65012968999999998</v>
      </c>
      <c r="Y34" s="30">
        <f t="shared" si="5"/>
        <v>2.60051876E-2</v>
      </c>
      <c r="Z34" s="42" t="s">
        <v>188</v>
      </c>
      <c r="AA34" s="29">
        <v>1</v>
      </c>
      <c r="AB34" s="51">
        <v>0.31551852863597402</v>
      </c>
      <c r="AC34" s="68">
        <f t="shared" si="6"/>
        <v>1.2620741145438961E-2</v>
      </c>
      <c r="AD34" s="42">
        <v>4.5081670450000004</v>
      </c>
      <c r="AE34" s="33">
        <v>4.5081670450000004</v>
      </c>
      <c r="AF34" s="33">
        <f t="shared" si="7"/>
        <v>0.18032668180000003</v>
      </c>
      <c r="AG34" s="51">
        <v>0.56000000000000005</v>
      </c>
      <c r="AH34" s="68">
        <f t="shared" si="8"/>
        <v>2.2400000000000003E-2</v>
      </c>
      <c r="AI34" s="49">
        <v>0.50669689799999995</v>
      </c>
      <c r="AJ34" s="68">
        <f t="shared" si="9"/>
        <v>2.0267875919999997E-2</v>
      </c>
      <c r="AK34" s="57">
        <v>1.7989999999999999</v>
      </c>
      <c r="AL34" s="30">
        <f t="shared" si="10"/>
        <v>7.1959999999999996E-2</v>
      </c>
    </row>
    <row r="35" spans="2:38">
      <c r="B35" s="5">
        <v>33</v>
      </c>
      <c r="C35" s="2" t="s">
        <v>166</v>
      </c>
      <c r="D35" s="2" t="s">
        <v>167</v>
      </c>
      <c r="E35" s="2" t="s">
        <v>33</v>
      </c>
      <c r="F35" s="2" t="s">
        <v>168</v>
      </c>
      <c r="G35" s="2" t="s">
        <v>169</v>
      </c>
      <c r="H35" s="17" t="s">
        <v>198</v>
      </c>
      <c r="I35" s="23">
        <v>14.55</v>
      </c>
      <c r="J35" s="24">
        <v>14.55</v>
      </c>
      <c r="K35" s="20">
        <f t="shared" si="0"/>
        <v>0.58200000000000007</v>
      </c>
      <c r="L35" s="15" t="s">
        <v>197</v>
      </c>
      <c r="M35" s="42">
        <v>2.5</v>
      </c>
      <c r="N35" s="33">
        <f t="shared" si="1"/>
        <v>0.1</v>
      </c>
      <c r="O35" s="51">
        <v>0.43197781773595501</v>
      </c>
      <c r="P35" s="33">
        <v>0.43197781773595501</v>
      </c>
      <c r="Q35" s="68">
        <f t="shared" si="2"/>
        <v>1.7279112709438202E-2</v>
      </c>
      <c r="R35" s="49">
        <v>0.78976033114464395</v>
      </c>
      <c r="S35" s="68">
        <f t="shared" si="3"/>
        <v>3.1590413245785758E-2</v>
      </c>
      <c r="T35" s="41">
        <v>2.6767018560000002</v>
      </c>
      <c r="U35" s="33">
        <v>2.6767018560000002</v>
      </c>
      <c r="V35" s="33">
        <f t="shared" si="4"/>
        <v>0.10706807424000001</v>
      </c>
      <c r="W35" s="51">
        <v>0.64550557900000005</v>
      </c>
      <c r="X35" s="33">
        <v>0.64550557900000005</v>
      </c>
      <c r="Y35" s="30">
        <f t="shared" si="5"/>
        <v>2.5820223160000003E-2</v>
      </c>
      <c r="Z35" s="42" t="s">
        <v>188</v>
      </c>
      <c r="AA35" s="29">
        <v>1</v>
      </c>
      <c r="AB35" s="51">
        <v>0.25777331406820098</v>
      </c>
      <c r="AC35" s="68">
        <f t="shared" si="6"/>
        <v>1.031093256272804E-2</v>
      </c>
      <c r="AD35" s="42">
        <v>3.2433961729999998</v>
      </c>
      <c r="AE35" s="33">
        <v>3.2433961729999998</v>
      </c>
      <c r="AF35" s="33">
        <f t="shared" si="7"/>
        <v>0.12973584691999998</v>
      </c>
      <c r="AG35" s="51">
        <v>0.5</v>
      </c>
      <c r="AH35" s="68">
        <f t="shared" si="8"/>
        <v>0.02</v>
      </c>
      <c r="AI35" s="42">
        <v>2.4910116477000002</v>
      </c>
      <c r="AJ35" s="68">
        <f t="shared" si="9"/>
        <v>9.9640465908000006E-2</v>
      </c>
      <c r="AK35" s="57">
        <v>1.7869999999999999</v>
      </c>
      <c r="AL35" s="30">
        <f t="shared" si="10"/>
        <v>7.1480000000000002E-2</v>
      </c>
    </row>
    <row r="36" spans="2:38" ht="17" thickBot="1">
      <c r="B36" s="6">
        <v>34</v>
      </c>
      <c r="C36" s="4" t="s">
        <v>170</v>
      </c>
      <c r="D36" s="4" t="s">
        <v>171</v>
      </c>
      <c r="E36" s="4" t="s">
        <v>34</v>
      </c>
      <c r="F36" s="4" t="s">
        <v>172</v>
      </c>
      <c r="G36" s="4" t="s">
        <v>173</v>
      </c>
      <c r="H36" s="25" t="s">
        <v>197</v>
      </c>
      <c r="I36" s="26">
        <v>25</v>
      </c>
      <c r="J36" s="27">
        <v>25</v>
      </c>
      <c r="K36" s="28">
        <f t="shared" si="0"/>
        <v>1</v>
      </c>
      <c r="L36" s="16" t="s">
        <v>198</v>
      </c>
      <c r="M36" s="50">
        <v>1.24</v>
      </c>
      <c r="N36" s="53">
        <f t="shared" si="1"/>
        <v>4.9599999999999998E-2</v>
      </c>
      <c r="O36" s="77">
        <v>17.5751708855983</v>
      </c>
      <c r="P36" s="53">
        <v>17.5751708855983</v>
      </c>
      <c r="Q36" s="69">
        <f t="shared" si="2"/>
        <v>0.70300683542393205</v>
      </c>
      <c r="R36" s="50">
        <v>2.1673926958836902</v>
      </c>
      <c r="S36" s="69">
        <f t="shared" si="3"/>
        <v>8.6695707835347607E-2</v>
      </c>
      <c r="T36" s="52">
        <v>0.76330832699999995</v>
      </c>
      <c r="U36" s="53">
        <v>0.76330832699999995</v>
      </c>
      <c r="V36" s="53">
        <f t="shared" si="4"/>
        <v>3.0532333079999998E-2</v>
      </c>
      <c r="W36" s="77">
        <v>20.568375870000001</v>
      </c>
      <c r="X36" s="53">
        <v>20.568375870000001</v>
      </c>
      <c r="Y36" s="32">
        <f t="shared" si="5"/>
        <v>0.82273503479999999</v>
      </c>
      <c r="Z36" s="76" t="s">
        <v>188</v>
      </c>
      <c r="AA36" s="31">
        <v>1</v>
      </c>
      <c r="AB36" s="52">
        <v>0.10608717849304899</v>
      </c>
      <c r="AC36" s="69">
        <f t="shared" si="6"/>
        <v>4.2434871397219595E-3</v>
      </c>
      <c r="AD36" s="76">
        <v>42.07266284</v>
      </c>
      <c r="AE36" s="53">
        <v>25</v>
      </c>
      <c r="AF36" s="53">
        <f t="shared" si="7"/>
        <v>1</v>
      </c>
      <c r="AG36" s="77">
        <v>2.5</v>
      </c>
      <c r="AH36" s="69">
        <f t="shared" si="8"/>
        <v>0.1</v>
      </c>
      <c r="AI36" s="76">
        <v>2.4925973728000002</v>
      </c>
      <c r="AJ36" s="69">
        <f t="shared" si="9"/>
        <v>9.9703894912000005E-2</v>
      </c>
      <c r="AK36" s="58">
        <v>1.8260000000000001</v>
      </c>
      <c r="AL36" s="32">
        <f t="shared" si="10"/>
        <v>7.3040000000000008E-2</v>
      </c>
    </row>
    <row r="37" spans="2:38">
      <c r="B37" s="1"/>
      <c r="H37" s="34"/>
      <c r="I37" s="34"/>
      <c r="J37" s="34">
        <v>0</v>
      </c>
      <c r="K37" s="19">
        <f t="shared" si="0"/>
        <v>0</v>
      </c>
      <c r="L37" s="29"/>
      <c r="M37" s="33">
        <v>0</v>
      </c>
      <c r="N37" s="29">
        <f t="shared" si="1"/>
        <v>0</v>
      </c>
      <c r="O37" s="3"/>
      <c r="P37" s="33">
        <v>0</v>
      </c>
      <c r="Q37" s="29">
        <f>(P37-MIN($P$3:$P$37))/(MAX($P$3:$P$37)-MIN($P$3:$P$37))</f>
        <v>0</v>
      </c>
      <c r="R37" s="33">
        <v>0</v>
      </c>
      <c r="S37" s="29">
        <f t="shared" si="3"/>
        <v>0</v>
      </c>
      <c r="U37" s="33">
        <v>0</v>
      </c>
      <c r="V37" s="29">
        <f t="shared" si="4"/>
        <v>0</v>
      </c>
      <c r="W37" s="3"/>
      <c r="X37" s="33">
        <v>0</v>
      </c>
      <c r="Y37" s="29">
        <f t="shared" si="5"/>
        <v>0</v>
      </c>
      <c r="Z37" s="3">
        <v>0</v>
      </c>
      <c r="AA37" s="33">
        <v>0</v>
      </c>
      <c r="AB37" s="33">
        <v>0</v>
      </c>
      <c r="AC37" s="29">
        <f t="shared" si="6"/>
        <v>0</v>
      </c>
      <c r="AD37" s="3"/>
      <c r="AE37" s="33">
        <v>0</v>
      </c>
      <c r="AF37" s="29">
        <f t="shared" si="7"/>
        <v>0</v>
      </c>
      <c r="AG37" s="33">
        <v>0</v>
      </c>
      <c r="AH37" s="29">
        <f t="shared" si="8"/>
        <v>0</v>
      </c>
      <c r="AI37" s="33">
        <v>0</v>
      </c>
      <c r="AJ37" s="29">
        <f t="shared" si="9"/>
        <v>0</v>
      </c>
      <c r="AK37" s="33">
        <v>0</v>
      </c>
      <c r="AL37" s="29">
        <f t="shared" si="10"/>
        <v>0</v>
      </c>
    </row>
    <row r="38" spans="2:38" ht="17" thickBot="1">
      <c r="B38" s="1"/>
      <c r="H38" s="1"/>
      <c r="I38" s="1"/>
      <c r="J38" s="1"/>
      <c r="K38" s="1"/>
      <c r="L38" s="13"/>
      <c r="M38" s="13">
        <v>25</v>
      </c>
      <c r="N38" s="29">
        <f t="shared" si="1"/>
        <v>1</v>
      </c>
      <c r="P38" s="33"/>
      <c r="Q38" s="33"/>
      <c r="R38" s="33">
        <v>25</v>
      </c>
      <c r="S38" s="29">
        <f t="shared" si="3"/>
        <v>1</v>
      </c>
      <c r="U38" s="33">
        <v>25</v>
      </c>
      <c r="V38" s="29">
        <f t="shared" si="4"/>
        <v>1</v>
      </c>
      <c r="W38" s="3"/>
      <c r="X38" s="33">
        <v>25</v>
      </c>
      <c r="Y38" s="29">
        <f t="shared" si="5"/>
        <v>1</v>
      </c>
      <c r="AB38" s="33">
        <v>25</v>
      </c>
      <c r="AC38" s="29">
        <f t="shared" si="6"/>
        <v>1</v>
      </c>
      <c r="AG38" s="3">
        <v>25</v>
      </c>
      <c r="AH38" s="29">
        <f t="shared" si="8"/>
        <v>1</v>
      </c>
      <c r="AI38" s="33">
        <v>25</v>
      </c>
      <c r="AJ38" s="29">
        <f t="shared" si="9"/>
        <v>1</v>
      </c>
      <c r="AK38" s="33">
        <v>25</v>
      </c>
      <c r="AL38" s="29">
        <f t="shared" si="10"/>
        <v>1</v>
      </c>
    </row>
    <row r="39" spans="2:38" ht="154" thickBot="1">
      <c r="B39" s="1"/>
      <c r="H39" s="1"/>
      <c r="I39" s="1"/>
      <c r="J39" s="1"/>
      <c r="K39" s="1"/>
      <c r="L39" s="13"/>
      <c r="N39" s="1"/>
      <c r="P39" s="61" t="s">
        <v>209</v>
      </c>
      <c r="Q39" s="38" t="s">
        <v>175</v>
      </c>
      <c r="R39" s="38" t="s">
        <v>176</v>
      </c>
      <c r="S39" s="38" t="s">
        <v>180</v>
      </c>
      <c r="T39" s="38" t="s">
        <v>204</v>
      </c>
      <c r="U39" s="38" t="s">
        <v>205</v>
      </c>
      <c r="V39" s="38" t="s">
        <v>177</v>
      </c>
      <c r="W39" s="38" t="s">
        <v>178</v>
      </c>
      <c r="X39" s="38" t="s">
        <v>179</v>
      </c>
      <c r="Y39" s="38" t="s">
        <v>182</v>
      </c>
      <c r="Z39" s="38" t="s">
        <v>181</v>
      </c>
      <c r="AA39" s="40" t="s">
        <v>183</v>
      </c>
      <c r="AG39" s="3"/>
      <c r="AH39" s="3"/>
    </row>
    <row r="40" spans="2:38" ht="68">
      <c r="B40" s="1"/>
      <c r="H40" s="1"/>
      <c r="I40" s="1"/>
      <c r="J40" s="1"/>
      <c r="K40" s="1"/>
      <c r="L40" s="13"/>
      <c r="N40" s="1"/>
      <c r="P40" s="62" t="s">
        <v>215</v>
      </c>
      <c r="Q40" s="59">
        <v>18</v>
      </c>
      <c r="R40" s="59">
        <v>26</v>
      </c>
      <c r="S40" s="59">
        <v>12</v>
      </c>
      <c r="T40" s="59">
        <v>12</v>
      </c>
      <c r="U40" s="59">
        <v>25</v>
      </c>
      <c r="V40" s="59">
        <v>29</v>
      </c>
      <c r="W40" s="59">
        <v>12</v>
      </c>
      <c r="X40" s="59">
        <v>20</v>
      </c>
      <c r="Y40" s="59">
        <v>23</v>
      </c>
      <c r="Z40" s="59">
        <v>18</v>
      </c>
      <c r="AA40" s="67"/>
    </row>
    <row r="41" spans="2:38" ht="68">
      <c r="B41" s="1"/>
      <c r="H41" s="1"/>
      <c r="I41" s="1"/>
      <c r="J41" s="1"/>
      <c r="K41" s="1"/>
      <c r="L41" s="13"/>
      <c r="N41" s="1"/>
      <c r="P41" s="66" t="s">
        <v>216</v>
      </c>
      <c r="Q41" s="33">
        <v>2</v>
      </c>
      <c r="R41" s="33">
        <v>1</v>
      </c>
      <c r="S41" s="33">
        <v>0</v>
      </c>
      <c r="T41" s="33">
        <v>0</v>
      </c>
      <c r="U41" s="33">
        <v>2</v>
      </c>
      <c r="V41" s="33">
        <v>1</v>
      </c>
      <c r="W41" s="33">
        <v>0</v>
      </c>
      <c r="X41" s="33">
        <v>5</v>
      </c>
      <c r="Y41" s="33">
        <v>5</v>
      </c>
      <c r="Z41" s="33">
        <v>2</v>
      </c>
      <c r="AA41" s="68"/>
    </row>
    <row r="42" spans="2:38" ht="69" thickBot="1">
      <c r="P42" s="56" t="s">
        <v>217</v>
      </c>
      <c r="Q42" s="53">
        <v>13</v>
      </c>
      <c r="R42" s="53">
        <v>6</v>
      </c>
      <c r="S42" s="53">
        <v>21</v>
      </c>
      <c r="T42" s="53">
        <v>21</v>
      </c>
      <c r="U42" s="53">
        <v>6</v>
      </c>
      <c r="V42" s="53">
        <v>3</v>
      </c>
      <c r="W42" s="53">
        <v>21</v>
      </c>
      <c r="X42" s="53">
        <v>8</v>
      </c>
      <c r="Y42" s="53">
        <v>5</v>
      </c>
      <c r="Z42" s="53">
        <v>13</v>
      </c>
      <c r="AA42" s="69"/>
    </row>
    <row r="44" spans="2:38">
      <c r="O44" s="70"/>
      <c r="P44" s="13" t="s">
        <v>211</v>
      </c>
      <c r="Q44" s="74">
        <f>Q40/(Q40+Q42)</f>
        <v>0.58064516129032262</v>
      </c>
      <c r="R44" s="73">
        <f t="shared" ref="R44:Y44" si="11">R40/(R40+R42)</f>
        <v>0.8125</v>
      </c>
      <c r="S44" s="74">
        <f t="shared" si="11"/>
        <v>0.36363636363636365</v>
      </c>
      <c r="T44" s="74">
        <f t="shared" si="11"/>
        <v>0.36363636363636365</v>
      </c>
      <c r="U44" s="73">
        <f t="shared" si="11"/>
        <v>0.80645161290322576</v>
      </c>
      <c r="V44" s="72">
        <f t="shared" si="11"/>
        <v>0.90625</v>
      </c>
      <c r="W44" s="74">
        <f t="shared" si="11"/>
        <v>0.36363636363636365</v>
      </c>
      <c r="X44" s="74">
        <f t="shared" si="11"/>
        <v>0.7142857142857143</v>
      </c>
      <c r="Y44" s="73">
        <f t="shared" si="11"/>
        <v>0.8214285714285714</v>
      </c>
      <c r="Z44" s="74">
        <f t="shared" ref="Z44" si="12">Z40/(Z40+Z42)</f>
        <v>0.58064516129032262</v>
      </c>
      <c r="AA44" s="33" t="s">
        <v>198</v>
      </c>
    </row>
    <row r="45" spans="2:38">
      <c r="O45" s="70"/>
      <c r="P45" s="13" t="s">
        <v>212</v>
      </c>
      <c r="Q45" s="74">
        <f>Q40/(Q40+Q41)</f>
        <v>0.9</v>
      </c>
      <c r="R45" s="74">
        <f t="shared" ref="R45:Y45" si="13">R40/(R40+R41)</f>
        <v>0.96296296296296291</v>
      </c>
      <c r="S45" s="74">
        <f t="shared" si="13"/>
        <v>1</v>
      </c>
      <c r="T45" s="74">
        <f t="shared" si="13"/>
        <v>1</v>
      </c>
      <c r="U45" s="74">
        <f t="shared" si="13"/>
        <v>0.92592592592592593</v>
      </c>
      <c r="V45" s="74">
        <f t="shared" si="13"/>
        <v>0.96666666666666667</v>
      </c>
      <c r="W45" s="79">
        <f t="shared" si="13"/>
        <v>1</v>
      </c>
      <c r="X45" s="74">
        <f t="shared" si="13"/>
        <v>0.8</v>
      </c>
      <c r="Y45" s="74">
        <f t="shared" si="13"/>
        <v>0.8214285714285714</v>
      </c>
      <c r="Z45" s="74">
        <f t="shared" ref="Z45" si="14">Z40/(Z40+Z41)</f>
        <v>0.9</v>
      </c>
      <c r="AA45" s="13" t="s">
        <v>198</v>
      </c>
    </row>
    <row r="46" spans="2:38">
      <c r="O46" s="13"/>
      <c r="P46" s="13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13"/>
    </row>
    <row r="47" spans="2:38">
      <c r="O47" s="13"/>
    </row>
    <row r="48" spans="2:38">
      <c r="O48" s="1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B182-4A97-D44B-A9AC-E24399AD796A}">
  <dimension ref="A1"/>
  <sheetViews>
    <sheetView zoomScale="90" zoomScaleNormal="90" workbookViewId="0">
      <selection activeCell="Y31" sqref="Y31"/>
    </sheetView>
  </sheetViews>
  <sheetFormatPr baseColWidth="10" defaultRowHeight="1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826A-5B1D-4C4E-B74C-5B7F54B6CCF6}">
  <dimension ref="A1"/>
  <sheetViews>
    <sheetView topLeftCell="A2" zoomScaleNormal="100" workbookViewId="0">
      <selection activeCell="O36" sqref="O36"/>
    </sheetView>
  </sheetViews>
  <sheetFormatPr baseColWidth="10" defaultRowHeight="16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6AE9-CC71-3842-886D-992909317DD4}">
  <dimension ref="A1"/>
  <sheetViews>
    <sheetView topLeftCell="A52" zoomScale="90" zoomScaleNormal="90" workbookViewId="0">
      <selection activeCell="I98" sqref="I98"/>
    </sheetView>
  </sheetViews>
  <sheetFormatPr baseColWidth="10" defaultRowHeight="16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64FC1-605D-634E-94B1-F1DECC4AF25E}">
  <dimension ref="A1"/>
  <sheetViews>
    <sheetView topLeftCell="A3" workbookViewId="0">
      <selection activeCell="A23" sqref="A23"/>
    </sheetView>
  </sheetViews>
  <sheetFormatPr baseColWidth="10" defaultRowHeight="16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50AB-E4A7-1741-9695-FEDA4BE6287C}">
  <dimension ref="A1"/>
  <sheetViews>
    <sheetView workbookViewId="0">
      <selection activeCell="R26" sqref="R26"/>
    </sheetView>
  </sheetViews>
  <sheetFormatPr baseColWidth="10" defaultRowHeight="16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CD4C-D404-8D4A-9803-35521628C270}">
  <dimension ref="A1"/>
  <sheetViews>
    <sheetView workbookViewId="0">
      <selection activeCell="V92" sqref="V92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(&gt;2.5)</vt:lpstr>
      <vt:lpstr>Raw (&gt;25)</vt:lpstr>
      <vt:lpstr>Actives (&gt;2.5)</vt:lpstr>
      <vt:lpstr>Moderates (&gt;2.5)</vt:lpstr>
      <vt:lpstr>Inactives (&gt;2.5)</vt:lpstr>
      <vt:lpstr>Actives (&gt;25)</vt:lpstr>
      <vt:lpstr>Moderates (&gt;25)</vt:lpstr>
      <vt:lpstr>Inactives (&gt;25)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Tse</dc:creator>
  <cp:lastModifiedBy>Edwin Tse</cp:lastModifiedBy>
  <dcterms:created xsi:type="dcterms:W3CDTF">2019-09-12T11:09:43Z</dcterms:created>
  <dcterms:modified xsi:type="dcterms:W3CDTF">2019-11-01T14:30:55Z</dcterms:modified>
</cp:coreProperties>
</file>