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lp4\Bitbucket\piketty-wealth-tax\Data\"/>
    </mc:Choice>
  </mc:AlternateContent>
  <bookViews>
    <workbookView xWindow="0" yWindow="0" windowWidth="25200" windowHeight="11985"/>
  </bookViews>
  <sheets>
    <sheet name="Sheet1" sheetId="1" r:id="rId1"/>
  </sheets>
  <definedNames>
    <definedName name="sum">Sheet1!$B$15</definedName>
    <definedName name="sumet">Sheet1!$H$2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J4" i="1"/>
  <c r="J5" i="1"/>
  <c r="J6" i="1"/>
  <c r="J7" i="1"/>
  <c r="J3" i="1"/>
  <c r="K3" i="1" s="1"/>
  <c r="I3" i="1"/>
  <c r="I4" i="1"/>
  <c r="I5" i="1"/>
  <c r="I6" i="1"/>
  <c r="I7" i="1"/>
  <c r="I2" i="1"/>
  <c r="D3" i="1"/>
  <c r="D4" i="1"/>
  <c r="D5" i="1"/>
  <c r="D6" i="1"/>
  <c r="D7" i="1"/>
  <c r="D8" i="1"/>
  <c r="D9" i="1"/>
  <c r="D10" i="1"/>
  <c r="D11" i="1"/>
  <c r="D12" i="1"/>
  <c r="D13" i="1"/>
  <c r="D2" i="1"/>
  <c r="E2" i="1" s="1"/>
  <c r="F2" i="1" s="1"/>
  <c r="B15" i="1"/>
  <c r="C3" i="1"/>
  <c r="C4" i="1"/>
  <c r="C5" i="1"/>
  <c r="C6" i="1"/>
  <c r="C7" i="1"/>
  <c r="C8" i="1"/>
  <c r="C9" i="1"/>
  <c r="C10" i="1"/>
  <c r="C11" i="1"/>
  <c r="C12" i="1"/>
  <c r="C13" i="1"/>
  <c r="C2" i="1"/>
  <c r="K4" i="1" l="1"/>
  <c r="L4" i="1" s="1"/>
  <c r="L3" i="1"/>
  <c r="K5" i="1"/>
  <c r="E3" i="1"/>
  <c r="K6" i="1" l="1"/>
  <c r="L5" i="1"/>
  <c r="E4" i="1"/>
  <c r="F3" i="1"/>
  <c r="E5" i="1" l="1"/>
  <c r="F4" i="1"/>
  <c r="K7" i="1"/>
  <c r="L7" i="1" s="1"/>
  <c r="L6" i="1"/>
  <c r="E6" i="1" l="1"/>
  <c r="F5" i="1"/>
  <c r="E7" i="1" l="1"/>
  <c r="F6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3" i="1" s="1"/>
  <c r="F12" i="1"/>
</calcChain>
</file>

<file path=xl/sharedStrings.xml><?xml version="1.0" encoding="utf-8"?>
<sst xmlns="http://schemas.openxmlformats.org/spreadsheetml/2006/main" count="10" uniqueCount="8">
  <si>
    <t>gifts</t>
  </si>
  <si>
    <t>estates</t>
  </si>
  <si>
    <t>percent of estate paid by top</t>
  </si>
  <si>
    <t>top 5%</t>
  </si>
  <si>
    <t>top 1%</t>
  </si>
  <si>
    <t>"</t>
  </si>
  <si>
    <t>Gifts</t>
  </si>
  <si>
    <t>Estates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</si>
</sst>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0.0%"/>
    <numFmt numFmtId="167" formatCode="_(&quot;$&quot;* #,##0_);_(&quot;$&quot;* \(#,##0\);_(&quot;$&quot;* &quot;-&quot;??_);_(@_)"/>
    <numFmt numFmtId="168" formatCode="#,##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1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9" fontId="0" fillId="0" borderId="0" xfId="2" applyFont="1"/>
    <xf numFmtId="165" fontId="0" fillId="0" borderId="0" xfId="2" applyNumberFormat="1" applyFont="1"/>
    <xf numFmtId="3" fontId="2" fillId="0" borderId="1" xfId="0" applyNumberFormat="1" applyFont="1" applyBorder="1"/>
    <xf numFmtId="3" fontId="3" fillId="0" borderId="2" xfId="0" applyNumberFormat="1" applyFont="1" applyBorder="1"/>
    <xf numFmtId="44" fontId="0" fillId="0" borderId="0" xfId="1" applyFont="1"/>
    <xf numFmtId="3" fontId="0" fillId="0" borderId="0" xfId="0" applyNumberFormat="1"/>
    <xf numFmtId="167" fontId="0" fillId="0" borderId="0" xfId="1" applyNumberFormat="1" applyFont="1"/>
    <xf numFmtId="168" fontId="4" fillId="0" borderId="0" xfId="0" applyNumberFormat="1" applyFont="1" applyBorder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65" fontId="0" fillId="0" borderId="0" xfId="0" applyNumberFormat="1"/>
    <xf numFmtId="9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E17" sqref="E17"/>
    </sheetView>
  </sheetViews>
  <sheetFormatPr defaultRowHeight="15" x14ac:dyDescent="0.25"/>
  <cols>
    <col min="2" max="2" width="19" bestFit="1" customWidth="1"/>
    <col min="3" max="3" width="14.140625" customWidth="1"/>
    <col min="8" max="8" width="10.140625" bestFit="1" customWidth="1"/>
    <col min="9" max="9" width="15.28515625" bestFit="1" customWidth="1"/>
  </cols>
  <sheetData>
    <row r="1" spans="1:13" x14ac:dyDescent="0.25">
      <c r="B1" t="s">
        <v>6</v>
      </c>
      <c r="H1" t="s">
        <v>7</v>
      </c>
    </row>
    <row r="2" spans="1:13" x14ac:dyDescent="0.25">
      <c r="A2">
        <v>78475</v>
      </c>
      <c r="B2">
        <v>5846235587</v>
      </c>
      <c r="C2" s="1">
        <f>B2/A2</f>
        <v>74498.064186046511</v>
      </c>
      <c r="D2" s="3">
        <f>B2/sum</f>
        <v>0.11474531164893367</v>
      </c>
      <c r="E2" s="11">
        <f>D2</f>
        <v>0.11474531164893367</v>
      </c>
      <c r="F2" s="11">
        <f>1-E2</f>
        <v>0.88525468835106635</v>
      </c>
      <c r="G2" s="4">
        <v>4588</v>
      </c>
      <c r="H2" s="4">
        <v>48009811</v>
      </c>
      <c r="I2" s="6">
        <f>H2*1000/G2</f>
        <v>10464213.382737577</v>
      </c>
    </row>
    <row r="3" spans="1:13" x14ac:dyDescent="0.25">
      <c r="A3">
        <v>10251</v>
      </c>
      <c r="B3">
        <v>785823777</v>
      </c>
      <c r="C3" s="1">
        <f t="shared" ref="C3:C13" si="0">B3/A3</f>
        <v>76658.255487269533</v>
      </c>
      <c r="D3" s="3">
        <f>B3/sum</f>
        <v>1.5423530723516011E-2</v>
      </c>
      <c r="E3" s="11">
        <f>E2+D3</f>
        <v>0.13016884237244969</v>
      </c>
      <c r="F3" s="11">
        <f t="shared" ref="F3:F13" si="1">1-E3</f>
        <v>0.86983115762755037</v>
      </c>
      <c r="G3" s="5">
        <v>601</v>
      </c>
      <c r="H3" s="5">
        <v>1427959</v>
      </c>
      <c r="I3" s="6">
        <f t="shared" ref="I3:I7" si="2">H3*1000/G3</f>
        <v>2375971.7138103163</v>
      </c>
      <c r="J3" s="2">
        <f>H3/sumet</f>
        <v>2.9743066474475395E-2</v>
      </c>
      <c r="K3" s="12">
        <f>J3</f>
        <v>2.9743066474475395E-2</v>
      </c>
      <c r="L3" s="11">
        <f>1-K3</f>
        <v>0.97025693352552456</v>
      </c>
      <c r="M3" t="s">
        <v>3</v>
      </c>
    </row>
    <row r="4" spans="1:13" x14ac:dyDescent="0.25">
      <c r="A4">
        <v>6970</v>
      </c>
      <c r="B4">
        <v>366805586</v>
      </c>
      <c r="C4" s="1">
        <f t="shared" si="0"/>
        <v>52626.339454806315</v>
      </c>
      <c r="D4" s="3">
        <f>B4/sum</f>
        <v>7.1993713995603548E-3</v>
      </c>
      <c r="E4" s="11">
        <f t="shared" ref="E4:E13" si="3">E3+D4</f>
        <v>0.13736821377201006</v>
      </c>
      <c r="F4" s="11">
        <f t="shared" si="1"/>
        <v>0.86263178622798997</v>
      </c>
      <c r="G4" s="5">
        <v>990</v>
      </c>
      <c r="H4" s="5">
        <v>4129975</v>
      </c>
      <c r="I4" s="6">
        <f t="shared" si="2"/>
        <v>4171691.9191919193</v>
      </c>
      <c r="J4" s="2">
        <f>H4/sumet</f>
        <v>8.6023562975492657E-2</v>
      </c>
      <c r="K4" s="12">
        <f>K3+J4</f>
        <v>0.11576662944996804</v>
      </c>
      <c r="L4" s="11">
        <f t="shared" ref="L4:L7" si="4">1-K4</f>
        <v>0.88423337055003193</v>
      </c>
      <c r="M4" t="s">
        <v>5</v>
      </c>
    </row>
    <row r="5" spans="1:13" x14ac:dyDescent="0.25">
      <c r="A5">
        <v>8324</v>
      </c>
      <c r="B5">
        <v>635855597</v>
      </c>
      <c r="C5" s="1">
        <f t="shared" si="0"/>
        <v>76388.226453628056</v>
      </c>
      <c r="D5" s="3">
        <f>B5/sum</f>
        <v>1.2480073297717378E-2</v>
      </c>
      <c r="E5" s="11">
        <f t="shared" si="3"/>
        <v>0.14984828706972744</v>
      </c>
      <c r="F5" s="11">
        <f t="shared" si="1"/>
        <v>0.85015171293027259</v>
      </c>
      <c r="G5" s="5">
        <v>2110</v>
      </c>
      <c r="H5" s="5">
        <v>13874974</v>
      </c>
      <c r="I5" s="6">
        <f t="shared" si="2"/>
        <v>6575817.0616113748</v>
      </c>
      <c r="J5" s="2">
        <f>H5/sumet</f>
        <v>0.28900288734733826</v>
      </c>
      <c r="K5" s="12">
        <f t="shared" ref="K5:K7" si="5">K4+J5</f>
        <v>0.40476951679730633</v>
      </c>
      <c r="L5" s="11">
        <f t="shared" si="4"/>
        <v>0.59523048320269367</v>
      </c>
      <c r="M5" t="s">
        <v>4</v>
      </c>
    </row>
    <row r="6" spans="1:13" x14ac:dyDescent="0.25">
      <c r="A6">
        <v>24975</v>
      </c>
      <c r="B6">
        <v>1695285728</v>
      </c>
      <c r="C6" s="1">
        <f t="shared" si="0"/>
        <v>67879.308428428427</v>
      </c>
      <c r="D6" s="3">
        <f>B6/sum</f>
        <v>3.3273734234369197E-2</v>
      </c>
      <c r="E6" s="11">
        <f t="shared" si="3"/>
        <v>0.18312202130409663</v>
      </c>
      <c r="F6" s="11">
        <f t="shared" si="1"/>
        <v>0.8168779786959034</v>
      </c>
      <c r="G6" s="5">
        <v>563</v>
      </c>
      <c r="H6" s="5">
        <v>7531234</v>
      </c>
      <c r="I6" s="6">
        <f t="shared" si="2"/>
        <v>13376969.804618116</v>
      </c>
      <c r="J6" s="2">
        <f>H6/sumet</f>
        <v>0.15686864503590736</v>
      </c>
      <c r="K6" s="12">
        <f t="shared" si="5"/>
        <v>0.56163816183321369</v>
      </c>
      <c r="L6" s="11">
        <f t="shared" si="4"/>
        <v>0.43836183816678631</v>
      </c>
      <c r="M6" t="s">
        <v>5</v>
      </c>
    </row>
    <row r="7" spans="1:13" x14ac:dyDescent="0.25">
      <c r="A7">
        <v>18940</v>
      </c>
      <c r="B7">
        <v>1737947570</v>
      </c>
      <c r="C7" s="1">
        <f t="shared" si="0"/>
        <v>91760.695353748684</v>
      </c>
      <c r="D7" s="3">
        <f>B7/sum</f>
        <v>3.4111067298177457E-2</v>
      </c>
      <c r="E7" s="11">
        <f t="shared" si="3"/>
        <v>0.21723308860227408</v>
      </c>
      <c r="F7" s="11">
        <f t="shared" si="1"/>
        <v>0.78276691139772592</v>
      </c>
      <c r="G7" s="5">
        <v>324</v>
      </c>
      <c r="H7" s="5">
        <v>21045670</v>
      </c>
      <c r="I7" s="6">
        <f t="shared" si="2"/>
        <v>64955771.604938269</v>
      </c>
      <c r="J7" s="2">
        <f>H7/sumet</f>
        <v>0.43836185899586233</v>
      </c>
      <c r="K7" s="12">
        <f t="shared" si="5"/>
        <v>1.000000020829076</v>
      </c>
      <c r="L7" s="11">
        <f t="shared" si="4"/>
        <v>-2.0829076019523995E-8</v>
      </c>
      <c r="M7" t="s">
        <v>5</v>
      </c>
    </row>
    <row r="8" spans="1:13" x14ac:dyDescent="0.25">
      <c r="A8">
        <v>12041</v>
      </c>
      <c r="B8">
        <v>1366767680</v>
      </c>
      <c r="C8" s="1">
        <f t="shared" si="0"/>
        <v>113509.48260111286</v>
      </c>
      <c r="D8" s="3">
        <f>B8/sum</f>
        <v>2.6825840501882268E-2</v>
      </c>
      <c r="E8" s="11">
        <f t="shared" si="3"/>
        <v>0.24405892910415636</v>
      </c>
      <c r="F8" s="11">
        <f t="shared" si="1"/>
        <v>0.75594107089584361</v>
      </c>
    </row>
    <row r="9" spans="1:13" x14ac:dyDescent="0.25">
      <c r="A9">
        <v>9432</v>
      </c>
      <c r="B9">
        <v>1224191247</v>
      </c>
      <c r="C9" s="1">
        <f t="shared" si="0"/>
        <v>129791.26876590331</v>
      </c>
      <c r="D9" s="3">
        <f>B9/sum</f>
        <v>2.4027462469570805E-2</v>
      </c>
      <c r="E9" s="11">
        <f t="shared" si="3"/>
        <v>0.26808639157372716</v>
      </c>
      <c r="F9" s="11">
        <f t="shared" si="1"/>
        <v>0.73191360842627284</v>
      </c>
      <c r="H9" s="7"/>
    </row>
    <row r="10" spans="1:13" x14ac:dyDescent="0.25">
      <c r="A10">
        <v>25115</v>
      </c>
      <c r="B10">
        <v>5553271637</v>
      </c>
      <c r="C10" s="1">
        <f t="shared" si="0"/>
        <v>221113.74226557833</v>
      </c>
      <c r="D10" s="3">
        <f>B10/sum</f>
        <v>0.10899524577416744</v>
      </c>
      <c r="E10" s="11">
        <f t="shared" si="3"/>
        <v>0.37708163734789457</v>
      </c>
      <c r="F10" s="11">
        <f t="shared" si="1"/>
        <v>0.62291836265210543</v>
      </c>
    </row>
    <row r="11" spans="1:13" x14ac:dyDescent="0.25">
      <c r="A11">
        <v>12780</v>
      </c>
      <c r="B11">
        <v>5426118527</v>
      </c>
      <c r="C11" s="1">
        <f t="shared" si="0"/>
        <v>424578.91447574337</v>
      </c>
      <c r="D11" s="3">
        <f>B11/sum</f>
        <v>0.10649958458895542</v>
      </c>
      <c r="E11" s="11">
        <f t="shared" si="3"/>
        <v>0.48358122193684999</v>
      </c>
      <c r="F11" s="11">
        <f t="shared" si="1"/>
        <v>0.51641877806314995</v>
      </c>
    </row>
    <row r="12" spans="1:13" x14ac:dyDescent="0.25">
      <c r="A12">
        <v>9201</v>
      </c>
      <c r="B12">
        <v>7343893148</v>
      </c>
      <c r="C12" s="1">
        <f t="shared" si="0"/>
        <v>798162.49842408439</v>
      </c>
      <c r="D12" s="3">
        <f>B12/sum</f>
        <v>0.14414015573671896</v>
      </c>
      <c r="E12" s="11">
        <f t="shared" si="3"/>
        <v>0.62772137767356895</v>
      </c>
      <c r="F12" s="11">
        <f t="shared" si="1"/>
        <v>0.37227862232643105</v>
      </c>
    </row>
    <row r="13" spans="1:13" x14ac:dyDescent="0.25">
      <c r="A13">
        <v>3040</v>
      </c>
      <c r="B13">
        <v>18967472386</v>
      </c>
      <c r="C13" s="1">
        <f t="shared" si="0"/>
        <v>6239300.1269736839</v>
      </c>
      <c r="D13" s="3">
        <f>B13/sum</f>
        <v>0.372278622326431</v>
      </c>
      <c r="E13" s="11">
        <f t="shared" si="3"/>
        <v>1</v>
      </c>
      <c r="F13" s="11">
        <f t="shared" si="1"/>
        <v>0</v>
      </c>
    </row>
    <row r="15" spans="1:13" x14ac:dyDescent="0.25">
      <c r="B15" s="8">
        <f>SUM(B2:B13)</f>
        <v>50949668470</v>
      </c>
      <c r="C15" t="s">
        <v>0</v>
      </c>
    </row>
    <row r="16" spans="1:13" x14ac:dyDescent="0.25">
      <c r="B16" s="8">
        <f>sumet*1000</f>
        <v>48009811000</v>
      </c>
      <c r="C16" t="s">
        <v>1</v>
      </c>
    </row>
    <row r="17" spans="1:6" x14ac:dyDescent="0.25">
      <c r="B17" s="8">
        <f>SUM(B15:B16)</f>
        <v>98959479470</v>
      </c>
    </row>
    <row r="22" spans="1:6" x14ac:dyDescent="0.25">
      <c r="B22" t="s">
        <v>2</v>
      </c>
    </row>
    <row r="23" spans="1:6" x14ac:dyDescent="0.25">
      <c r="A23">
        <v>10</v>
      </c>
      <c r="B23" s="9">
        <v>98.108678434291988</v>
      </c>
      <c r="C23" s="9"/>
      <c r="E23" s="9"/>
      <c r="F23" s="9"/>
    </row>
    <row r="24" spans="1:6" x14ac:dyDescent="0.25">
      <c r="A24">
        <v>5</v>
      </c>
      <c r="B24" s="9">
        <v>97.552009380596289</v>
      </c>
    </row>
    <row r="25" spans="1:6" x14ac:dyDescent="0.25">
      <c r="A25">
        <v>1</v>
      </c>
      <c r="B25" s="9">
        <v>78.462455532082714</v>
      </c>
    </row>
    <row r="26" spans="1:6" x14ac:dyDescent="0.25">
      <c r="A26">
        <v>0.1</v>
      </c>
      <c r="B26" s="10">
        <v>51.3</v>
      </c>
    </row>
  </sheetData>
  <conditionalFormatting sqref="G2:H7">
    <cfRule type="cellIs" dxfId="0" priority="1" stopIfTrue="1" operator="equal">
      <formula>"d"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sum</vt:lpstr>
      <vt:lpstr>sumet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Kerk Phillips</dc:creator>
  <cp:lastModifiedBy>Kerk Phillips</cp:lastModifiedBy>
  <dcterms:created xsi:type="dcterms:W3CDTF">2014-11-14T01:16:17Z</dcterms:created>
  <dcterms:modified xsi:type="dcterms:W3CDTF">2014-11-14T03:59:40Z</dcterms:modified>
</cp:coreProperties>
</file>