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lp4\byumcl\piketty-wealth-tax\Data\"/>
    </mc:Choice>
  </mc:AlternateContent>
  <bookViews>
    <workbookView xWindow="0" yWindow="0" windowWidth="25200" windowHeight="11985" activeTab="1"/>
  </bookViews>
  <sheets>
    <sheet name="Chart1" sheetId="2" r:id="rId1"/>
    <sheet name="Sheet1" sheetId="1" r:id="rId2"/>
  </sheets>
  <definedNames>
    <definedName name="b">Sheet1!$B$3</definedName>
    <definedName name="gam">Sheet1!$B$5</definedName>
    <definedName name="h">Sheet1!#REF!</definedName>
    <definedName name="k">Sheet1!$B$4</definedName>
    <definedName name="ltilde">Sheet1!$B$1</definedName>
    <definedName name="omega">Sheet1!$B$2</definedName>
    <definedName name="solver_adj" localSheetId="1" hidden="1">Sheet1!$B$4,Sheet1!$B$2,Sheet1!$B$3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Sheet1!$B$7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F18" i="1" s="1"/>
  <c r="E18" i="1"/>
  <c r="I18" i="1"/>
  <c r="D19" i="1"/>
  <c r="E19" i="1" s="1"/>
  <c r="I19" i="1"/>
  <c r="F2" i="1"/>
  <c r="D15" i="1"/>
  <c r="H15" i="1"/>
  <c r="I15" i="1"/>
  <c r="D16" i="1"/>
  <c r="I16" i="1"/>
  <c r="D3" i="1"/>
  <c r="D4" i="1" s="1"/>
  <c r="I2" i="1"/>
  <c r="H2" i="1"/>
  <c r="H19" i="1" l="1"/>
  <c r="F19" i="1"/>
  <c r="H18" i="1"/>
  <c r="D20" i="1"/>
  <c r="E16" i="1"/>
  <c r="E2" i="1"/>
  <c r="K2" i="1" s="1"/>
  <c r="F16" i="1"/>
  <c r="F15" i="1"/>
  <c r="E15" i="1"/>
  <c r="K15" i="1" s="1"/>
  <c r="H16" i="1"/>
  <c r="D5" i="1"/>
  <c r="E4" i="1"/>
  <c r="F4" i="1"/>
  <c r="F3" i="1"/>
  <c r="E3" i="1"/>
  <c r="H3" i="1"/>
  <c r="I3" i="1"/>
  <c r="I4" i="1"/>
  <c r="H4" i="1"/>
  <c r="I20" i="1" l="1"/>
  <c r="E20" i="1"/>
  <c r="D21" i="1"/>
  <c r="F20" i="1"/>
  <c r="H20" i="1"/>
  <c r="K16" i="1"/>
  <c r="D6" i="1"/>
  <c r="F5" i="1"/>
  <c r="E5" i="1"/>
  <c r="K3" i="1"/>
  <c r="K4" i="1"/>
  <c r="I5" i="1"/>
  <c r="H5" i="1"/>
  <c r="H21" i="1" l="1"/>
  <c r="I21" i="1"/>
  <c r="E21" i="1"/>
  <c r="F21" i="1"/>
  <c r="D7" i="1"/>
  <c r="E6" i="1"/>
  <c r="F6" i="1"/>
  <c r="K5" i="1"/>
  <c r="I6" i="1"/>
  <c r="H6" i="1"/>
  <c r="D8" i="1" l="1"/>
  <c r="F7" i="1"/>
  <c r="E7" i="1"/>
  <c r="K6" i="1"/>
  <c r="I7" i="1"/>
  <c r="H7" i="1"/>
  <c r="D9" i="1" l="1"/>
  <c r="E8" i="1"/>
  <c r="F8" i="1"/>
  <c r="K7" i="1"/>
  <c r="I8" i="1"/>
  <c r="H8" i="1"/>
  <c r="D10" i="1" l="1"/>
  <c r="F9" i="1"/>
  <c r="E9" i="1"/>
  <c r="K8" i="1"/>
  <c r="I9" i="1"/>
  <c r="H9" i="1"/>
  <c r="D11" i="1" l="1"/>
  <c r="E10" i="1"/>
  <c r="F10" i="1"/>
  <c r="K9" i="1"/>
  <c r="I10" i="1"/>
  <c r="H10" i="1"/>
  <c r="D12" i="1" l="1"/>
  <c r="F11" i="1"/>
  <c r="E11" i="1"/>
  <c r="H11" i="1"/>
  <c r="I11" i="1"/>
  <c r="K10" i="1"/>
  <c r="K11" i="1" l="1"/>
  <c r="D13" i="1"/>
  <c r="F12" i="1"/>
  <c r="E12" i="1"/>
  <c r="K12" i="1" s="1"/>
  <c r="H12" i="1"/>
  <c r="I12" i="1"/>
  <c r="D14" i="1" l="1"/>
  <c r="F13" i="1"/>
  <c r="E13" i="1"/>
  <c r="K13" i="1" s="1"/>
  <c r="I13" i="1"/>
  <c r="H13" i="1"/>
  <c r="D17" i="1" l="1"/>
  <c r="E14" i="1"/>
  <c r="F14" i="1"/>
  <c r="H14" i="1"/>
  <c r="I14" i="1"/>
  <c r="F17" i="1" l="1"/>
  <c r="I17" i="1"/>
  <c r="E17" i="1"/>
  <c r="H17" i="1"/>
  <c r="K14" i="1"/>
  <c r="K17" i="1" l="1"/>
  <c r="B7" i="1" s="1"/>
</calcChain>
</file>

<file path=xl/sharedStrings.xml><?xml version="1.0" encoding="utf-8"?>
<sst xmlns="http://schemas.openxmlformats.org/spreadsheetml/2006/main" count="16" uniqueCount="13">
  <si>
    <t>n</t>
  </si>
  <si>
    <t>v</t>
  </si>
  <si>
    <t>ltilde</t>
  </si>
  <si>
    <t>dv/dn</t>
  </si>
  <si>
    <t>k</t>
  </si>
  <si>
    <t>omega</t>
  </si>
  <si>
    <t>u</t>
  </si>
  <si>
    <t>du/dn</t>
  </si>
  <si>
    <t>gam</t>
  </si>
  <si>
    <t>diff</t>
  </si>
  <si>
    <t>SAD</t>
  </si>
  <si>
    <t>b</t>
  </si>
  <si>
    <t>best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</si>
</sst>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Ellipse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Sheet1!$D$2:$D$17</c:f>
              <c:numCache>
                <c:formatCode>General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0</c:v>
                </c:pt>
                <c:pt idx="1">
                  <c:v>-1.0417100724566808E-3</c:v>
                </c:pt>
                <c:pt idx="2">
                  <c:v>-8.3361126553498366E-3</c:v>
                </c:pt>
                <c:pt idx="3">
                  <c:v>-2.815670008498472E-2</c:v>
                </c:pt>
                <c:pt idx="4">
                  <c:v>-6.6845238806770624E-2</c:v>
                </c:pt>
                <c:pt idx="5">
                  <c:v>-0.13089245064755062</c:v>
                </c:pt>
                <c:pt idx="6">
                  <c:v>-0.22705593280807435</c:v>
                </c:pt>
                <c:pt idx="7">
                  <c:v>-0.36252317879111473</c:v>
                </c:pt>
                <c:pt idx="8">
                  <c:v>-0.54513376745625663</c:v>
                </c:pt>
                <c:pt idx="9">
                  <c:v>-0.78368477476958986</c:v>
                </c:pt>
                <c:pt idx="10">
                  <c:v>-1.088360215345137</c:v>
                </c:pt>
                <c:pt idx="11">
                  <c:v>-1.4713549097081184</c:v>
                </c:pt>
                <c:pt idx="12">
                  <c:v>-1.9478185397077645</c:v>
                </c:pt>
                <c:pt idx="13">
                  <c:v>-2.5373562260308944</c:v>
                </c:pt>
                <c:pt idx="14">
                  <c:v>-3.266560366401638</c:v>
                </c:pt>
                <c:pt idx="15">
                  <c:v>-4.1736134272127927</c:v>
                </c:pt>
              </c:numCache>
            </c:numRef>
          </c:yVal>
          <c:smooth val="0"/>
        </c:ser>
        <c:ser>
          <c:idx val="1"/>
          <c:order val="1"/>
          <c:tx>
            <c:v>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Sheet1!$D$2:$D$17</c:f>
              <c:numCache>
                <c:formatCode>General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</c:numCache>
            </c:numRef>
          </c:xVal>
          <c:yVal>
            <c:numRef>
              <c:f>Sheet1!$H$2:$H$17</c:f>
              <c:numCache>
                <c:formatCode>General</c:formatCode>
                <c:ptCount val="16"/>
                <c:pt idx="0">
                  <c:v>0</c:v>
                </c:pt>
                <c:pt idx="1">
                  <c:v>-5.3318141814143218E-2</c:v>
                </c:pt>
                <c:pt idx="2">
                  <c:v>-0.11414263214034055</c:v>
                </c:pt>
                <c:pt idx="3">
                  <c:v>-0.18404101105355375</c:v>
                </c:pt>
                <c:pt idx="4">
                  <c:v>-0.26502832395824577</c:v>
                </c:pt>
                <c:pt idx="5">
                  <c:v>-0.35973381189266807</c:v>
                </c:pt>
                <c:pt idx="6">
                  <c:v>-0.47164629460418456</c:v>
                </c:pt>
                <c:pt idx="7">
                  <c:v>-0.60548445732521505</c:v>
                </c:pt>
                <c:pt idx="8">
                  <c:v>-0.76777160970645009</c:v>
                </c:pt>
                <c:pt idx="9">
                  <c:v>-0.96775724233513216</c:v>
                </c:pt>
                <c:pt idx="10">
                  <c:v>-1.21895141649746</c:v>
                </c:pt>
                <c:pt idx="11">
                  <c:v>-1.5417955333331257</c:v>
                </c:pt>
                <c:pt idx="12">
                  <c:v>-1.9685647168069824</c:v>
                </c:pt>
                <c:pt idx="13">
                  <c:v>-2.5529685894419685</c:v>
                </c:pt>
                <c:pt idx="14">
                  <c:v>-3.3905374630012317</c:v>
                </c:pt>
                <c:pt idx="15">
                  <c:v>-4.6666666666666705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195016"/>
        <c:axId val="304195408"/>
      </c:scatterChart>
      <c:valAx>
        <c:axId val="30419501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95408"/>
        <c:crosses val="autoZero"/>
        <c:crossBetween val="midCat"/>
      </c:valAx>
      <c:valAx>
        <c:axId val="3041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95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Ellipse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0</c:v>
                </c:pt>
                <c:pt idx="1">
                  <c:v>-1.0417100724566808E-3</c:v>
                </c:pt>
                <c:pt idx="2">
                  <c:v>-8.3361126553498366E-3</c:v>
                </c:pt>
                <c:pt idx="3">
                  <c:v>-2.815670008498472E-2</c:v>
                </c:pt>
                <c:pt idx="4">
                  <c:v>-6.6845238806770624E-2</c:v>
                </c:pt>
                <c:pt idx="5">
                  <c:v>-0.13089245064755062</c:v>
                </c:pt>
                <c:pt idx="6">
                  <c:v>-0.22705593280807435</c:v>
                </c:pt>
                <c:pt idx="7">
                  <c:v>-0.36252317879111473</c:v>
                </c:pt>
                <c:pt idx="8">
                  <c:v>-0.54513376745625663</c:v>
                </c:pt>
                <c:pt idx="9">
                  <c:v>-0.78368477476958986</c:v>
                </c:pt>
                <c:pt idx="10">
                  <c:v>-1.088360215345137</c:v>
                </c:pt>
                <c:pt idx="11">
                  <c:v>-1.4713549097081184</c:v>
                </c:pt>
                <c:pt idx="12">
                  <c:v>-1.9478185397077645</c:v>
                </c:pt>
                <c:pt idx="13">
                  <c:v>-2.5373562260308944</c:v>
                </c:pt>
                <c:pt idx="14">
                  <c:v>-3.266560366401638</c:v>
                </c:pt>
                <c:pt idx="15">
                  <c:v>-4.1736134272127927</c:v>
                </c:pt>
                <c:pt idx="16">
                  <c:v>-5.3175140844891366</c:v>
                </c:pt>
                <c:pt idx="17">
                  <c:v>-6.7992665482958472</c:v>
                </c:pt>
                <c:pt idx="18">
                  <c:v>-8.8218159325990975</c:v>
                </c:pt>
                <c:pt idx="19">
                  <c:v>-11.938133887585989</c:v>
                </c:pt>
              </c:numCache>
            </c:numRef>
          </c:yVal>
          <c:smooth val="0"/>
        </c:ser>
        <c:ser>
          <c:idx val="1"/>
          <c:order val="1"/>
          <c:tx>
            <c:v>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</c:numCache>
            </c:numRef>
          </c:xVal>
          <c:yVal>
            <c:numRef>
              <c:f>Sheet1!$H$2:$H$21</c:f>
              <c:numCache>
                <c:formatCode>General</c:formatCode>
                <c:ptCount val="20"/>
                <c:pt idx="0">
                  <c:v>0</c:v>
                </c:pt>
                <c:pt idx="1">
                  <c:v>-5.3318141814143218E-2</c:v>
                </c:pt>
                <c:pt idx="2">
                  <c:v>-0.11414263214034055</c:v>
                </c:pt>
                <c:pt idx="3">
                  <c:v>-0.18404101105355375</c:v>
                </c:pt>
                <c:pt idx="4">
                  <c:v>-0.26502832395824577</c:v>
                </c:pt>
                <c:pt idx="5">
                  <c:v>-0.35973381189266807</c:v>
                </c:pt>
                <c:pt idx="6">
                  <c:v>-0.47164629460418456</c:v>
                </c:pt>
                <c:pt idx="7">
                  <c:v>-0.60548445732521505</c:v>
                </c:pt>
                <c:pt idx="8">
                  <c:v>-0.76777160970645009</c:v>
                </c:pt>
                <c:pt idx="9">
                  <c:v>-0.96775724233513216</c:v>
                </c:pt>
                <c:pt idx="10">
                  <c:v>-1.21895141649746</c:v>
                </c:pt>
                <c:pt idx="11">
                  <c:v>-1.5417955333331257</c:v>
                </c:pt>
                <c:pt idx="12">
                  <c:v>-1.9685647168069824</c:v>
                </c:pt>
                <c:pt idx="13">
                  <c:v>-2.5529685894419685</c:v>
                </c:pt>
                <c:pt idx="14">
                  <c:v>-3.3905374630012317</c:v>
                </c:pt>
                <c:pt idx="15">
                  <c:v>-4.6666666666666705</c:v>
                </c:pt>
                <c:pt idx="16">
                  <c:v>-6.7868932583326398</c:v>
                </c:pt>
                <c:pt idx="17">
                  <c:v>-10.808839544318291</c:v>
                </c:pt>
                <c:pt idx="18">
                  <c:v>-20.415184401122598</c:v>
                </c:pt>
                <c:pt idx="19">
                  <c:v>-58.961812733328202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196192"/>
        <c:axId val="304196584"/>
      </c:scatterChart>
      <c:valAx>
        <c:axId val="30419619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96584"/>
        <c:crosses val="autoZero"/>
        <c:crossBetween val="midCat"/>
      </c:valAx>
      <c:valAx>
        <c:axId val="304196584"/>
        <c:scaling>
          <c:orientation val="minMax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9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15200" y="0"/>
    <xdr:ext cx="5324475" cy="3181350"/>
    <xdr:graphicFrame macro="">
      <xdr:nvGraphicFramePr>
        <xdr:cNvPr id="4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A12" sqref="A12:A14"/>
    </sheetView>
  </sheetViews>
  <sheetFormatPr defaultRowHeight="15" x14ac:dyDescent="0.25"/>
  <sheetData>
    <row r="1" spans="1:11" x14ac:dyDescent="0.25">
      <c r="A1" t="s">
        <v>2</v>
      </c>
      <c r="B1">
        <v>1</v>
      </c>
      <c r="D1" t="s">
        <v>0</v>
      </c>
      <c r="E1" t="s">
        <v>1</v>
      </c>
      <c r="F1" t="s">
        <v>3</v>
      </c>
      <c r="H1" t="s">
        <v>6</v>
      </c>
      <c r="I1" t="s">
        <v>7</v>
      </c>
      <c r="K1" t="s">
        <v>9</v>
      </c>
    </row>
    <row r="2" spans="1:11" x14ac:dyDescent="0.25">
      <c r="A2" t="s">
        <v>5</v>
      </c>
      <c r="B2" s="1">
        <v>3</v>
      </c>
      <c r="D2">
        <v>0</v>
      </c>
      <c r="E2">
        <f t="shared" ref="E2:E21" si="0">b*(1-(D2/ltilde)^omega)^(1/omega)+k</f>
        <v>0</v>
      </c>
      <c r="F2">
        <f t="shared" ref="F2:F21" si="1">b*(1-(D2/ltilde)^omega)^(1/omega-1)*(D2/ltilde)^(omega-1)*(-1)</f>
        <v>0</v>
      </c>
      <c r="H2">
        <f t="shared" ref="H2:H21" si="2">((ltilde-D2)^(1-gam)-1)/(1-gam)</f>
        <v>0</v>
      </c>
      <c r="I2">
        <f t="shared" ref="I2:I21" si="3">(ltilde-D2)^(-gam)*(-1)</f>
        <v>-1</v>
      </c>
      <c r="K2">
        <f>ABS(E2-H2)</f>
        <v>0</v>
      </c>
    </row>
    <row r="3" spans="1:11" x14ac:dyDescent="0.25">
      <c r="A3" t="s">
        <v>11</v>
      </c>
      <c r="B3" s="1">
        <v>25</v>
      </c>
      <c r="D3">
        <f>D2+0.05</f>
        <v>0.05</v>
      </c>
      <c r="E3">
        <f t="shared" si="0"/>
        <v>-1.0417100724566808E-3</v>
      </c>
      <c r="F3">
        <f t="shared" si="1"/>
        <v>-6.2505208875928364E-2</v>
      </c>
      <c r="H3">
        <f t="shared" si="2"/>
        <v>-5.3318141814143218E-2</v>
      </c>
      <c r="I3">
        <f t="shared" si="3"/>
        <v>-1.1368181186539104</v>
      </c>
      <c r="K3">
        <f t="shared" ref="K3:K14" si="4">ABS(E3-H3)</f>
        <v>5.2276431741686537E-2</v>
      </c>
    </row>
    <row r="4" spans="1:11" x14ac:dyDescent="0.25">
      <c r="A4" t="s">
        <v>4</v>
      </c>
      <c r="B4" s="1">
        <v>-25</v>
      </c>
      <c r="D4">
        <f t="shared" ref="D4:D10" si="5">D3+0.05</f>
        <v>0.1</v>
      </c>
      <c r="E4">
        <f t="shared" si="0"/>
        <v>-8.3361126553498366E-3</v>
      </c>
      <c r="F4">
        <f t="shared" si="1"/>
        <v>-0.25016680567912564</v>
      </c>
      <c r="H4">
        <f t="shared" si="2"/>
        <v>-0.11414263214034055</v>
      </c>
      <c r="I4">
        <f t="shared" si="3"/>
        <v>-1.3013488313450119</v>
      </c>
      <c r="K4">
        <f t="shared" si="4"/>
        <v>0.10580651948499072</v>
      </c>
    </row>
    <row r="5" spans="1:11" x14ac:dyDescent="0.25">
      <c r="A5" t="s">
        <v>8</v>
      </c>
      <c r="B5">
        <v>2.5</v>
      </c>
      <c r="D5">
        <f t="shared" si="5"/>
        <v>0.15000000000000002</v>
      </c>
      <c r="E5">
        <f t="shared" si="0"/>
        <v>-2.815670008498472E-2</v>
      </c>
      <c r="F5">
        <f t="shared" si="1"/>
        <v>-0.56376919528216518</v>
      </c>
      <c r="H5">
        <f t="shared" si="2"/>
        <v>-0.18404101105355375</v>
      </c>
      <c r="I5">
        <f t="shared" si="3"/>
        <v>-1.501248843035683</v>
      </c>
      <c r="K5">
        <f t="shared" si="4"/>
        <v>0.15588431096856903</v>
      </c>
    </row>
    <row r="6" spans="1:11" x14ac:dyDescent="0.25">
      <c r="D6">
        <f t="shared" si="5"/>
        <v>0.2</v>
      </c>
      <c r="E6">
        <f t="shared" si="0"/>
        <v>-6.6845238806770624E-2</v>
      </c>
      <c r="F6">
        <f t="shared" si="1"/>
        <v>-1.0053691435965013</v>
      </c>
      <c r="H6">
        <f t="shared" si="2"/>
        <v>-0.26502832395824577</v>
      </c>
      <c r="I6">
        <f t="shared" si="3"/>
        <v>-1.7469281074217105</v>
      </c>
      <c r="K6">
        <f t="shared" si="4"/>
        <v>0.19818308515147515</v>
      </c>
    </row>
    <row r="7" spans="1:11" x14ac:dyDescent="0.25">
      <c r="A7" t="s">
        <v>10</v>
      </c>
      <c r="B7">
        <f>SUM(K2:K17)</f>
        <v>2.4896743600788787</v>
      </c>
      <c r="D7">
        <f t="shared" si="5"/>
        <v>0.25</v>
      </c>
      <c r="E7">
        <f t="shared" si="0"/>
        <v>-0.13089245064755062</v>
      </c>
      <c r="F7">
        <f t="shared" si="1"/>
        <v>-1.578990955514441</v>
      </c>
      <c r="H7">
        <f t="shared" si="2"/>
        <v>-0.35973381189266807</v>
      </c>
      <c r="I7">
        <f t="shared" si="3"/>
        <v>-2.0528009571186692</v>
      </c>
      <c r="K7">
        <f t="shared" si="4"/>
        <v>0.22884136124511745</v>
      </c>
    </row>
    <row r="8" spans="1:11" x14ac:dyDescent="0.25">
      <c r="D8">
        <f t="shared" si="5"/>
        <v>0.3</v>
      </c>
      <c r="E8">
        <f t="shared" si="0"/>
        <v>-0.22705593280807435</v>
      </c>
      <c r="F8">
        <f t="shared" si="1"/>
        <v>-2.291433675279829</v>
      </c>
      <c r="H8">
        <f t="shared" si="2"/>
        <v>-0.47164629460418456</v>
      </c>
      <c r="I8">
        <f t="shared" si="3"/>
        <v>-2.4392420598661095</v>
      </c>
      <c r="K8">
        <f t="shared" si="4"/>
        <v>0.24459036179611021</v>
      </c>
    </row>
    <row r="9" spans="1:11" x14ac:dyDescent="0.25">
      <c r="D9">
        <f t="shared" si="5"/>
        <v>0.35</v>
      </c>
      <c r="E9">
        <f t="shared" si="0"/>
        <v>-0.36252317879111473</v>
      </c>
      <c r="F9">
        <f t="shared" si="1"/>
        <v>-3.1532881395826964</v>
      </c>
      <c r="H9">
        <f t="shared" si="2"/>
        <v>-0.60548445732521505</v>
      </c>
      <c r="I9">
        <f t="shared" si="3"/>
        <v>-2.9357333630581879</v>
      </c>
      <c r="K9">
        <f t="shared" si="4"/>
        <v>0.24296127853410032</v>
      </c>
    </row>
    <row r="10" spans="1:11" x14ac:dyDescent="0.25">
      <c r="D10">
        <f t="shared" si="5"/>
        <v>0.39999999999999997</v>
      </c>
      <c r="E10">
        <f t="shared" si="0"/>
        <v>-0.54513376745625663</v>
      </c>
      <c r="F10">
        <f t="shared" si="1"/>
        <v>-4.180319014110041</v>
      </c>
      <c r="H10">
        <f t="shared" si="2"/>
        <v>-0.76777160970645009</v>
      </c>
      <c r="I10">
        <f t="shared" si="3"/>
        <v>-3.5860956909327917</v>
      </c>
      <c r="K10">
        <f t="shared" si="4"/>
        <v>0.22263784225019345</v>
      </c>
    </row>
    <row r="11" spans="1:11" x14ac:dyDescent="0.25">
      <c r="B11" t="s">
        <v>12</v>
      </c>
      <c r="D11">
        <f t="shared" ref="D11:D14" si="6">D10+0.05</f>
        <v>0.44999999999999996</v>
      </c>
      <c r="E11">
        <f t="shared" si="0"/>
        <v>-0.78368477476958986</v>
      </c>
      <c r="F11">
        <f t="shared" si="1"/>
        <v>-5.3954656395094567</v>
      </c>
      <c r="H11">
        <f t="shared" si="2"/>
        <v>-0.96775724233513216</v>
      </c>
      <c r="I11">
        <f t="shared" si="3"/>
        <v>-4.4575197518230878</v>
      </c>
      <c r="K11">
        <f t="shared" si="4"/>
        <v>0.1840724675655423</v>
      </c>
    </row>
    <row r="12" spans="1:11" x14ac:dyDescent="0.25">
      <c r="A12" t="s">
        <v>5</v>
      </c>
      <c r="B12" s="1">
        <v>3.0465628818557668</v>
      </c>
      <c r="D12">
        <f t="shared" si="6"/>
        <v>0.49999999999999994</v>
      </c>
      <c r="E12">
        <f t="shared" si="0"/>
        <v>-1.088360215345137</v>
      </c>
      <c r="F12">
        <f t="shared" si="1"/>
        <v>-6.8318970813299593</v>
      </c>
      <c r="H12">
        <f t="shared" si="2"/>
        <v>-1.21895141649746</v>
      </c>
      <c r="I12">
        <f t="shared" si="3"/>
        <v>-5.6568542494923797</v>
      </c>
      <c r="K12">
        <f t="shared" si="4"/>
        <v>0.13059120115232292</v>
      </c>
    </row>
    <row r="13" spans="1:11" x14ac:dyDescent="0.25">
      <c r="A13" t="s">
        <v>11</v>
      </c>
      <c r="B13" s="1">
        <v>25.581925541976247</v>
      </c>
      <c r="D13">
        <f t="shared" si="6"/>
        <v>0.54999999999999993</v>
      </c>
      <c r="E13">
        <f t="shared" si="0"/>
        <v>-1.4713549097081184</v>
      </c>
      <c r="F13">
        <f t="shared" si="1"/>
        <v>-8.5379098993111917</v>
      </c>
      <c r="H13">
        <f t="shared" si="2"/>
        <v>-1.5417955333331257</v>
      </c>
      <c r="I13">
        <f t="shared" si="3"/>
        <v>-7.361540666665972</v>
      </c>
      <c r="K13">
        <f t="shared" si="4"/>
        <v>7.0440623625007248E-2</v>
      </c>
    </row>
    <row r="14" spans="1:11" x14ac:dyDescent="0.25">
      <c r="A14" t="s">
        <v>4</v>
      </c>
      <c r="B14" s="1">
        <v>-25.740241645461136</v>
      </c>
      <c r="D14">
        <f t="shared" si="6"/>
        <v>0.6</v>
      </c>
      <c r="E14">
        <f t="shared" si="0"/>
        <v>-1.9478185397077645</v>
      </c>
      <c r="F14">
        <f t="shared" si="1"/>
        <v>-10.585185364419903</v>
      </c>
      <c r="H14">
        <f t="shared" si="2"/>
        <v>-1.9685647168069824</v>
      </c>
      <c r="I14">
        <f t="shared" si="3"/>
        <v>-9.8821176880261827</v>
      </c>
      <c r="K14">
        <f t="shared" si="4"/>
        <v>2.0746177099217888E-2</v>
      </c>
    </row>
    <row r="15" spans="1:11" x14ac:dyDescent="0.25">
      <c r="D15">
        <f t="shared" ref="D15:D16" si="7">D14+0.05</f>
        <v>0.65</v>
      </c>
      <c r="E15">
        <f t="shared" si="0"/>
        <v>-2.5373562260308944</v>
      </c>
      <c r="F15">
        <f t="shared" si="1"/>
        <v>-13.083531958644768</v>
      </c>
      <c r="H15">
        <f t="shared" si="2"/>
        <v>-2.5529685894419685</v>
      </c>
      <c r="I15">
        <f t="shared" si="3"/>
        <v>-13.798436811894152</v>
      </c>
      <c r="K15">
        <f t="shared" ref="K15:K16" si="8">ABS(E15-H15)</f>
        <v>1.5612363411074082E-2</v>
      </c>
    </row>
    <row r="16" spans="1:11" x14ac:dyDescent="0.25">
      <c r="D16">
        <f t="shared" si="7"/>
        <v>0.70000000000000007</v>
      </c>
      <c r="E16">
        <f t="shared" si="0"/>
        <v>-3.266560366401638</v>
      </c>
      <c r="F16">
        <f t="shared" si="1"/>
        <v>-16.209110229015526</v>
      </c>
      <c r="H16">
        <f t="shared" si="2"/>
        <v>-3.3905374630012317</v>
      </c>
      <c r="I16">
        <f t="shared" si="3"/>
        <v>-20.286020648339491</v>
      </c>
      <c r="K16">
        <f t="shared" si="8"/>
        <v>0.12397709659959366</v>
      </c>
    </row>
    <row r="17" spans="4:11" x14ac:dyDescent="0.25">
      <c r="D17">
        <f t="shared" ref="D17" si="9">D16+0.05</f>
        <v>0.75000000000000011</v>
      </c>
      <c r="E17">
        <f t="shared" si="0"/>
        <v>-4.1736134272127927</v>
      </c>
      <c r="F17">
        <f t="shared" si="1"/>
        <v>-20.263511260009189</v>
      </c>
      <c r="H17">
        <f t="shared" si="2"/>
        <v>-4.6666666666666705</v>
      </c>
      <c r="I17">
        <f t="shared" si="3"/>
        <v>-32.000000000000028</v>
      </c>
      <c r="K17">
        <f t="shared" ref="K17" si="10">ABS(E17-H17)</f>
        <v>0.4930532394538778</v>
      </c>
    </row>
    <row r="18" spans="4:11" x14ac:dyDescent="0.25">
      <c r="D18">
        <f t="shared" ref="D18:D21" si="11">D17+0.05</f>
        <v>0.80000000000000016</v>
      </c>
      <c r="E18">
        <f t="shared" si="0"/>
        <v>-5.3175140844891366</v>
      </c>
      <c r="F18">
        <f t="shared" si="1"/>
        <v>-25.813096282637225</v>
      </c>
      <c r="H18">
        <f t="shared" si="2"/>
        <v>-6.7868932583326398</v>
      </c>
      <c r="I18">
        <f t="shared" si="3"/>
        <v>-55.901699437494834</v>
      </c>
    </row>
    <row r="19" spans="4:11" x14ac:dyDescent="0.25">
      <c r="D19">
        <f t="shared" si="11"/>
        <v>0.8500000000000002</v>
      </c>
      <c r="E19">
        <f t="shared" si="0"/>
        <v>-6.7992665482958472</v>
      </c>
      <c r="F19">
        <f t="shared" si="1"/>
        <v>-34.078470797165593</v>
      </c>
      <c r="H19">
        <f t="shared" si="2"/>
        <v>-10.808839544318291</v>
      </c>
      <c r="I19">
        <f t="shared" si="3"/>
        <v>-114.75506210984979</v>
      </c>
    </row>
    <row r="20" spans="4:11" x14ac:dyDescent="0.25">
      <c r="D20">
        <f t="shared" si="11"/>
        <v>0.90000000000000024</v>
      </c>
      <c r="E20">
        <f t="shared" si="0"/>
        <v>-8.8218159325990975</v>
      </c>
      <c r="F20">
        <f t="shared" si="1"/>
        <v>-48.355457913633821</v>
      </c>
      <c r="H20">
        <f t="shared" si="2"/>
        <v>-20.415184401122598</v>
      </c>
      <c r="I20">
        <f t="shared" si="3"/>
        <v>-316.22776601683989</v>
      </c>
    </row>
    <row r="21" spans="4:11" x14ac:dyDescent="0.25">
      <c r="D21">
        <f t="shared" si="11"/>
        <v>0.95000000000000029</v>
      </c>
      <c r="E21">
        <f t="shared" si="0"/>
        <v>-11.938133887585989</v>
      </c>
      <c r="F21">
        <f t="shared" si="1"/>
        <v>-82.652649720972619</v>
      </c>
      <c r="H21">
        <f t="shared" si="2"/>
        <v>-58.961812733328202</v>
      </c>
      <c r="I21">
        <f t="shared" si="3"/>
        <v>-1788.8543819998577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Chart1</vt:lpstr>
      <vt:lpstr>b</vt:lpstr>
      <vt:lpstr>gam</vt:lpstr>
      <vt:lpstr>k</vt:lpstr>
      <vt:lpstr>ltilde</vt:lpstr>
      <vt:lpstr>omega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Kerk Phillips</dc:creator>
  <cp:lastModifiedBy>BYU</cp:lastModifiedBy>
  <dcterms:created xsi:type="dcterms:W3CDTF">2014-09-23T02:35:45Z</dcterms:created>
  <dcterms:modified xsi:type="dcterms:W3CDTF">2014-10-06T21:27:47Z</dcterms:modified>
</cp:coreProperties>
</file>