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p4\Bitbucket\piketty-wealth-tax\Data\"/>
    </mc:Choice>
  </mc:AlternateContent>
  <bookViews>
    <workbookView xWindow="0" yWindow="0" windowWidth="25200" windowHeight="11385"/>
  </bookViews>
  <sheets>
    <sheet name="Chart1" sheetId="2" r:id="rId1"/>
    <sheet name="Sheet1" sheetId="1" r:id="rId2"/>
  </sheets>
  <definedNames>
    <definedName name="a">Sheet1!$B$3</definedName>
    <definedName name="b">Sheet1!$B$4</definedName>
    <definedName name="k">Sheet1!$B$6</definedName>
    <definedName name="solver_adj" localSheetId="1" hidden="1">Sheet1!$B$4:$B$6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Sheet1!$B$8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0.0000001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theta">Sheet1!$B$1</definedName>
    <definedName name="upsilon">Sheet1!$B$5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2" i="1"/>
  <c r="F2" i="1"/>
  <c r="H3" i="1" l="1"/>
  <c r="H19" i="1"/>
  <c r="H15" i="1"/>
  <c r="H11" i="1"/>
  <c r="H7" i="1"/>
  <c r="H22" i="1"/>
  <c r="H18" i="1"/>
  <c r="H14" i="1"/>
  <c r="H10" i="1"/>
  <c r="H6" i="1"/>
  <c r="H2" i="1"/>
  <c r="H4" i="1"/>
  <c r="H12" i="1"/>
  <c r="H9" i="1"/>
  <c r="H20" i="1"/>
  <c r="H17" i="1"/>
  <c r="H21" i="1"/>
  <c r="H16" i="1"/>
  <c r="H13" i="1"/>
  <c r="H8" i="1"/>
  <c r="H5" i="1"/>
  <c r="F83" i="1"/>
  <c r="G83" i="1"/>
  <c r="F84" i="1"/>
  <c r="G84" i="1"/>
  <c r="F85" i="1"/>
  <c r="G85" i="1"/>
  <c r="F86" i="1"/>
  <c r="G86" i="1"/>
  <c r="H86" i="1" s="1"/>
  <c r="F87" i="1"/>
  <c r="G87" i="1"/>
  <c r="F88" i="1"/>
  <c r="G88" i="1"/>
  <c r="F89" i="1"/>
  <c r="G89" i="1"/>
  <c r="F90" i="1"/>
  <c r="G90" i="1"/>
  <c r="H90" i="1" s="1"/>
  <c r="F91" i="1"/>
  <c r="G91" i="1"/>
  <c r="F92" i="1"/>
  <c r="G92" i="1"/>
  <c r="F93" i="1"/>
  <c r="G93" i="1"/>
  <c r="F94" i="1"/>
  <c r="G94" i="1"/>
  <c r="H94" i="1" s="1"/>
  <c r="F95" i="1"/>
  <c r="G95" i="1"/>
  <c r="F96" i="1"/>
  <c r="G96" i="1"/>
  <c r="F97" i="1"/>
  <c r="G97" i="1"/>
  <c r="F98" i="1"/>
  <c r="G98" i="1"/>
  <c r="H98" i="1" s="1"/>
  <c r="F99" i="1"/>
  <c r="G99" i="1"/>
  <c r="F100" i="1"/>
  <c r="G100" i="1"/>
  <c r="F101" i="1"/>
  <c r="G101" i="1"/>
  <c r="F102" i="1"/>
  <c r="G102" i="1"/>
  <c r="H102" i="1" s="1"/>
  <c r="H101" i="1" l="1"/>
  <c r="H97" i="1"/>
  <c r="H93" i="1"/>
  <c r="H89" i="1"/>
  <c r="H85" i="1"/>
  <c r="H95" i="1"/>
  <c r="H92" i="1"/>
  <c r="H87" i="1"/>
  <c r="H84" i="1"/>
  <c r="H100" i="1"/>
  <c r="H99" i="1"/>
  <c r="H96" i="1"/>
  <c r="H91" i="1"/>
  <c r="H88" i="1"/>
  <c r="H83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H79" i="1" l="1"/>
  <c r="H27" i="1"/>
  <c r="H23" i="1"/>
  <c r="H82" i="1"/>
  <c r="H78" i="1"/>
  <c r="H81" i="1"/>
  <c r="H80" i="1"/>
  <c r="H24" i="1"/>
  <c r="H25" i="1"/>
  <c r="H26" i="1"/>
  <c r="C3" i="1"/>
  <c r="D2" i="1"/>
  <c r="C4" i="1" l="1"/>
  <c r="D3" i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2" i="1"/>
  <c r="D21" i="1"/>
  <c r="C23" i="1" l="1"/>
  <c r="C24" i="1" l="1"/>
  <c r="D23" i="1"/>
  <c r="D24" i="1"/>
  <c r="C25" i="1" l="1"/>
  <c r="D25" i="1"/>
  <c r="C26" i="1" l="1"/>
  <c r="D26" i="1"/>
  <c r="C27" i="1" l="1"/>
  <c r="D27" i="1"/>
  <c r="C28" i="1" l="1"/>
  <c r="D28" i="1" l="1"/>
  <c r="C29" i="1"/>
  <c r="D29" i="1"/>
  <c r="H28" i="1" l="1"/>
  <c r="H29" i="1"/>
  <c r="C30" i="1"/>
  <c r="D30" i="1"/>
  <c r="H30" i="1" l="1"/>
  <c r="C31" i="1"/>
  <c r="D31" i="1"/>
  <c r="H31" i="1" l="1"/>
  <c r="C32" i="1"/>
  <c r="D32" i="1"/>
  <c r="H32" i="1" l="1"/>
  <c r="C33" i="1"/>
  <c r="H33" i="1" l="1"/>
  <c r="C34" i="1"/>
  <c r="D33" i="1"/>
  <c r="H34" i="1" l="1"/>
  <c r="C35" i="1"/>
  <c r="D34" i="1"/>
  <c r="H35" i="1" l="1"/>
  <c r="C36" i="1"/>
  <c r="D35" i="1"/>
  <c r="D36" i="1"/>
  <c r="H36" i="1" l="1"/>
  <c r="C37" i="1"/>
  <c r="H37" i="1" l="1"/>
  <c r="C38" i="1"/>
  <c r="D37" i="1"/>
  <c r="H38" i="1" l="1"/>
  <c r="C39" i="1"/>
  <c r="D38" i="1"/>
  <c r="H39" i="1" l="1"/>
  <c r="C40" i="1"/>
  <c r="D39" i="1"/>
  <c r="D40" i="1"/>
  <c r="H40" i="1" l="1"/>
  <c r="C41" i="1"/>
  <c r="H41" i="1" l="1"/>
  <c r="C42" i="1"/>
  <c r="D41" i="1"/>
  <c r="H42" i="1" l="1"/>
  <c r="C43" i="1"/>
  <c r="D42" i="1"/>
  <c r="H43" i="1" l="1"/>
  <c r="C44" i="1"/>
  <c r="D43" i="1"/>
  <c r="D44" i="1"/>
  <c r="H44" i="1" l="1"/>
  <c r="C45" i="1"/>
  <c r="D45" i="1"/>
  <c r="H45" i="1" l="1"/>
  <c r="C46" i="1"/>
  <c r="D46" i="1"/>
  <c r="H46" i="1" l="1"/>
  <c r="C47" i="1"/>
  <c r="H47" i="1" l="1"/>
  <c r="C48" i="1"/>
  <c r="D47" i="1"/>
  <c r="D48" i="1"/>
  <c r="H48" i="1" l="1"/>
  <c r="C49" i="1"/>
  <c r="D49" i="1" l="1"/>
  <c r="H49" i="1"/>
  <c r="C50" i="1"/>
  <c r="H50" i="1" l="1"/>
  <c r="C51" i="1"/>
  <c r="D50" i="1"/>
  <c r="D51" i="1"/>
  <c r="H51" i="1" l="1"/>
  <c r="C52" i="1"/>
  <c r="D52" i="1"/>
  <c r="H52" i="1" l="1"/>
  <c r="C53" i="1"/>
  <c r="D53" i="1"/>
  <c r="H53" i="1" l="1"/>
  <c r="C54" i="1"/>
  <c r="D54" i="1"/>
  <c r="H54" i="1" l="1"/>
  <c r="C55" i="1"/>
  <c r="D55" i="1"/>
  <c r="H55" i="1" l="1"/>
  <c r="C56" i="1"/>
  <c r="D56" i="1"/>
  <c r="H56" i="1" l="1"/>
  <c r="C57" i="1"/>
  <c r="D57" i="1"/>
  <c r="H57" i="1" l="1"/>
  <c r="C58" i="1"/>
  <c r="D58" i="1"/>
  <c r="H58" i="1" l="1"/>
  <c r="C59" i="1"/>
  <c r="D59" i="1"/>
  <c r="H59" i="1" l="1"/>
  <c r="C60" i="1"/>
  <c r="D60" i="1"/>
  <c r="H60" i="1" l="1"/>
  <c r="C61" i="1"/>
  <c r="D61" i="1"/>
  <c r="H61" i="1" l="1"/>
  <c r="C62" i="1"/>
  <c r="D62" i="1"/>
  <c r="H62" i="1" l="1"/>
  <c r="C63" i="1"/>
  <c r="D63" i="1"/>
  <c r="H63" i="1" l="1"/>
  <c r="C64" i="1"/>
  <c r="D64" i="1"/>
  <c r="H64" i="1" l="1"/>
  <c r="C65" i="1"/>
  <c r="D65" i="1"/>
  <c r="H65" i="1" l="1"/>
  <c r="C66" i="1"/>
  <c r="D66" i="1"/>
  <c r="H66" i="1" l="1"/>
  <c r="C67" i="1"/>
  <c r="D67" i="1"/>
  <c r="H67" i="1" l="1"/>
  <c r="C68" i="1"/>
  <c r="D68" i="1"/>
  <c r="H68" i="1" l="1"/>
  <c r="C69" i="1"/>
  <c r="D69" i="1"/>
  <c r="H69" i="1" l="1"/>
  <c r="C70" i="1"/>
  <c r="D70" i="1"/>
  <c r="H70" i="1" l="1"/>
  <c r="C71" i="1"/>
  <c r="C72" i="1" l="1"/>
  <c r="D71" i="1"/>
  <c r="C73" i="1" l="1"/>
  <c r="D72" i="1"/>
  <c r="H71" i="1"/>
  <c r="C74" i="1" l="1"/>
  <c r="D73" i="1"/>
  <c r="H72" i="1"/>
  <c r="D74" i="1" l="1"/>
  <c r="C75" i="1"/>
  <c r="H73" i="1"/>
  <c r="D75" i="1" l="1"/>
  <c r="C76" i="1"/>
  <c r="H74" i="1"/>
  <c r="D76" i="1" l="1"/>
  <c r="C77" i="1"/>
  <c r="H75" i="1"/>
  <c r="D77" i="1" l="1"/>
  <c r="C78" i="1"/>
  <c r="H76" i="1"/>
  <c r="D78" i="1" l="1"/>
  <c r="C79" i="1"/>
  <c r="H77" i="1"/>
  <c r="H104" i="1" s="1"/>
  <c r="D79" i="1" l="1"/>
  <c r="C80" i="1"/>
  <c r="D80" i="1" l="1"/>
  <c r="C81" i="1"/>
  <c r="C82" i="1" l="1"/>
  <c r="D81" i="1"/>
  <c r="C83" i="1" l="1"/>
  <c r="D82" i="1"/>
  <c r="C84" i="1" l="1"/>
  <c r="D83" i="1"/>
  <c r="D84" i="1" l="1"/>
  <c r="C85" i="1"/>
  <c r="C86" i="1" l="1"/>
  <c r="D85" i="1"/>
  <c r="C87" i="1" l="1"/>
  <c r="D86" i="1"/>
  <c r="D87" i="1" l="1"/>
  <c r="C88" i="1"/>
  <c r="D88" i="1" l="1"/>
  <c r="C89" i="1"/>
  <c r="D89" i="1" l="1"/>
  <c r="C90" i="1"/>
  <c r="D90" i="1" l="1"/>
  <c r="C91" i="1"/>
  <c r="D91" i="1" l="1"/>
  <c r="C92" i="1"/>
  <c r="D92" i="1" l="1"/>
  <c r="C93" i="1"/>
  <c r="C94" i="1" l="1"/>
  <c r="D93" i="1"/>
  <c r="C95" i="1" l="1"/>
  <c r="D94" i="1"/>
  <c r="C96" i="1" l="1"/>
  <c r="D95" i="1"/>
  <c r="D96" i="1" l="1"/>
  <c r="C97" i="1"/>
  <c r="D97" i="1" l="1"/>
  <c r="C98" i="1"/>
  <c r="D98" i="1" l="1"/>
  <c r="C99" i="1"/>
  <c r="D99" i="1" l="1"/>
  <c r="C100" i="1"/>
  <c r="D100" i="1" l="1"/>
  <c r="C101" i="1"/>
  <c r="C102" i="1" l="1"/>
  <c r="D101" i="1"/>
  <c r="D102" i="1" l="1"/>
  <c r="B8" i="1"/>
  <c r="B9" i="1" s="1"/>
</calcChain>
</file>

<file path=xl/sharedStrings.xml><?xml version="1.0" encoding="utf-8"?>
<sst xmlns="http://schemas.openxmlformats.org/spreadsheetml/2006/main" count="13" uniqueCount="13">
  <si>
    <t>theta</t>
  </si>
  <si>
    <t>ell</t>
  </si>
  <si>
    <t>n</t>
  </si>
  <si>
    <t>b</t>
  </si>
  <si>
    <t>upsilon</t>
  </si>
  <si>
    <t>k</t>
  </si>
  <si>
    <t>diff1</t>
  </si>
  <si>
    <t>a</t>
  </si>
  <si>
    <t>criterion</t>
  </si>
  <si>
    <t>Ellipse</t>
  </si>
  <si>
    <t>MAD</t>
  </si>
  <si>
    <t>CFE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</si>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</sst>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CFE</c:v>
                </c:pt>
              </c:strCache>
            </c:strRef>
          </c:tx>
          <c:spPr>
            <a:ln w="28575" cap="rnd">
              <a:solidFill>
                <a:srgbClr val="004FEE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-0.60000000000000009</c:v>
                </c:pt>
                <c:pt idx="1">
                  <c:v>-0.59003337049440652</c:v>
                </c:pt>
                <c:pt idx="2">
                  <c:v>-0.580133631623582</c:v>
                </c:pt>
                <c:pt idx="3">
                  <c:v>-0.57030101014237755</c:v>
                </c:pt>
                <c:pt idx="4">
                  <c:v>-0.56053573591204464</c:v>
                </c:pt>
                <c:pt idx="5">
                  <c:v>-0.55083804197548125</c:v>
                </c:pt>
                <c:pt idx="6">
                  <c:v>-0.54120816463511168</c:v>
                </c:pt>
                <c:pt idx="7">
                  <c:v>-0.53164634353351703</c:v>
                </c:pt>
                <c:pt idx="8">
                  <c:v>-0.52215282173694622</c:v>
                </c:pt>
                <c:pt idx="9">
                  <c:v>-0.51272784582184194</c:v>
                </c:pt>
                <c:pt idx="10">
                  <c:v>-0.50337166596452521</c:v>
                </c:pt>
                <c:pt idx="11">
                  <c:v>-0.49408453603418956</c:v>
                </c:pt>
                <c:pt idx="12">
                  <c:v>-0.48486671368936524</c:v>
                </c:pt>
                <c:pt idx="13">
                  <c:v>-0.47571846047802452</c:v>
                </c:pt>
                <c:pt idx="14">
                  <c:v>-0.46664004194150782</c:v>
                </c:pt>
                <c:pt idx="15">
                  <c:v>-0.45763172772246336</c:v>
                </c:pt>
                <c:pt idx="16">
                  <c:v>-0.44869379167700352</c:v>
                </c:pt>
                <c:pt idx="17">
                  <c:v>-0.43982651199129469</c:v>
                </c:pt>
                <c:pt idx="18">
                  <c:v>-0.4310301713028119</c:v>
                </c:pt>
                <c:pt idx="19">
                  <c:v>-0.42230505682650243</c:v>
                </c:pt>
                <c:pt idx="20">
                  <c:v>-0.41365146048612167</c:v>
                </c:pt>
                <c:pt idx="21">
                  <c:v>-0.40506967905101854</c:v>
                </c:pt>
                <c:pt idx="22">
                  <c:v>-0.39656001427866983</c:v>
                </c:pt>
                <c:pt idx="23">
                  <c:v>-0.3881227730632803</c:v>
                </c:pt>
                <c:pt idx="24">
                  <c:v>-0.37975826759078896</c:v>
                </c:pt>
                <c:pt idx="25">
                  <c:v>-0.37146681550064553</c:v>
                </c:pt>
                <c:pt idx="26">
                  <c:v>-0.36324874005474606</c:v>
                </c:pt>
                <c:pt idx="27">
                  <c:v>-0.35510437031394587</c:v>
                </c:pt>
                <c:pt idx="28">
                  <c:v>-0.34703404132259669</c:v>
                </c:pt>
                <c:pt idx="29">
                  <c:v>-0.33903809430158954</c:v>
                </c:pt>
                <c:pt idx="30">
                  <c:v>-0.33111687685042018</c:v>
                </c:pt>
                <c:pt idx="31">
                  <c:v>-0.32327074315883275</c:v>
                </c:pt>
                <c:pt idx="32">
                  <c:v>-0.31550005422864025</c:v>
                </c:pt>
                <c:pt idx="33">
                  <c:v>-0.30780517810636865</c:v>
                </c:pt>
                <c:pt idx="34">
                  <c:v>-0.30018649012741949</c:v>
                </c:pt>
                <c:pt idx="35">
                  <c:v>-0.29264437317250497</c:v>
                </c:pt>
                <c:pt idx="36">
                  <c:v>-0.2851792179371691</c:v>
                </c:pt>
                <c:pt idx="37">
                  <c:v>-0.2777914232152775</c:v>
                </c:pt>
                <c:pt idx="38">
                  <c:v>-0.27048139619743033</c:v>
                </c:pt>
                <c:pt idx="39">
                  <c:v>-0.26324955278533768</c:v>
                </c:pt>
                <c:pt idx="40">
                  <c:v>-0.25609631792328441</c:v>
                </c:pt>
                <c:pt idx="41">
                  <c:v>-0.24902212594791293</c:v>
                </c:pt>
                <c:pt idx="42">
                  <c:v>-0.24202742095766169</c:v>
                </c:pt>
                <c:pt idx="43">
                  <c:v>-0.23511265720332056</c:v>
                </c:pt>
                <c:pt idx="44">
                  <c:v>-0.22827829950129924</c:v>
                </c:pt>
                <c:pt idx="45">
                  <c:v>-0.22152482367135662</c:v>
                </c:pt>
                <c:pt idx="46">
                  <c:v>-0.21485271700070727</c:v>
                </c:pt>
                <c:pt idx="47">
                  <c:v>-0.20826247873661005</c:v>
                </c:pt>
                <c:pt idx="48">
                  <c:v>-0.20175462060975377</c:v>
                </c:pt>
                <c:pt idx="49">
                  <c:v>-0.19532966739098981</c:v>
                </c:pt>
                <c:pt idx="50">
                  <c:v>-0.18898815748423087</c:v>
                </c:pt>
                <c:pt idx="51">
                  <c:v>-0.18273064355862714</c:v>
                </c:pt>
                <c:pt idx="52">
                  <c:v>-0.1765576932234745</c:v>
                </c:pt>
                <c:pt idx="53">
                  <c:v>-0.17046988974968671</c:v>
                </c:pt>
                <c:pt idx="54">
                  <c:v>-0.16446783284209579</c:v>
                </c:pt>
                <c:pt idx="55">
                  <c:v>-0.15855213946733887</c:v>
                </c:pt>
                <c:pt idx="56">
                  <c:v>-0.15272344474264535</c:v>
                </c:pt>
                <c:pt idx="57">
                  <c:v>-0.1469824028914829</c:v>
                </c:pt>
                <c:pt idx="58">
                  <c:v>-0.14132968827275033</c:v>
                </c:pt>
                <c:pt idx="59">
                  <c:v>-0.13576599649105131</c:v>
                </c:pt>
                <c:pt idx="60">
                  <c:v>-0.13029204559655536</c:v>
                </c:pt>
                <c:pt idx="61">
                  <c:v>-0.12490857738407678</c:v>
                </c:pt>
                <c:pt idx="62">
                  <c:v>-0.1196163588023111</c:v>
                </c:pt>
                <c:pt idx="63">
                  <c:v>-0.11441618348569123</c:v>
                </c:pt>
                <c:pt idx="64">
                  <c:v>-0.10930887342310655</c:v>
                </c:pt>
                <c:pt idx="65">
                  <c:v>-0.10429528077982306</c:v>
                </c:pt>
                <c:pt idx="66">
                  <c:v>-9.9376289891409286E-2</c:v>
                </c:pt>
                <c:pt idx="67">
                  <c:v>-9.4552819451398706E-2</c:v>
                </c:pt>
                <c:pt idx="68">
                  <c:v>-8.9825824917899116E-2</c:v>
                </c:pt>
                <c:pt idx="69">
                  <c:v>-8.5196301168524238E-2</c:v>
                </c:pt>
                <c:pt idx="70">
                  <c:v>-8.0665285438028811E-2</c:v>
                </c:pt>
                <c:pt idx="71">
                  <c:v>-7.6233860579081242E-2</c:v>
                </c:pt>
                <c:pt idx="72">
                  <c:v>-7.1903158693973193E-2</c:v>
                </c:pt>
                <c:pt idx="73">
                  <c:v>-6.7674365194074174E-2</c:v>
                </c:pt>
                <c:pt idx="74">
                  <c:v>-6.3548723354945547E-2</c:v>
                </c:pt>
                <c:pt idx="75">
                  <c:v>-5.9527539448807322E-2</c:v>
                </c:pt>
                <c:pt idx="76">
                  <c:v>-5.561218855328412E-2</c:v>
                </c:pt>
                <c:pt idx="77">
                  <c:v>-5.1804121157086845E-2</c:v>
                </c:pt>
                <c:pt idx="78">
                  <c:v>-4.810487071092872E-2</c:v>
                </c:pt>
                <c:pt idx="79">
                  <c:v>-4.4516062307479572E-2</c:v>
                </c:pt>
                <c:pt idx="80">
                  <c:v>-4.1039422720240588E-2</c:v>
                </c:pt>
                <c:pt idx="81">
                  <c:v>-3.7676792091702299E-2</c:v>
                </c:pt>
                <c:pt idx="82">
                  <c:v>-3.4430137641516444E-2</c:v>
                </c:pt>
                <c:pt idx="83">
                  <c:v>-3.1301569873660319E-2</c:v>
                </c:pt>
                <c:pt idx="84">
                  <c:v>-2.8293361909558026E-2</c:v>
                </c:pt>
                <c:pt idx="85">
                  <c:v>-2.5407972779787628E-2</c:v>
                </c:pt>
                <c:pt idx="86">
                  <c:v>-2.2648075798116996E-2</c:v>
                </c:pt>
                <c:pt idx="87">
                  <c:v>-2.0016593562210371E-2</c:v>
                </c:pt>
                <c:pt idx="88">
                  <c:v>-1.751674174725126E-2</c:v>
                </c:pt>
                <c:pt idx="89">
                  <c:v>-1.5152084802792537E-2</c:v>
                </c:pt>
                <c:pt idx="90">
                  <c:v>-1.2926608140191177E-2</c:v>
                </c:pt>
                <c:pt idx="91">
                  <c:v>-1.0844813791331035E-2</c:v>
                </c:pt>
                <c:pt idx="92">
                  <c:v>-8.9118505605364304E-3</c:v>
                </c:pt>
                <c:pt idx="93">
                  <c:v>-7.1336968594155042E-3</c:v>
                </c:pt>
                <c:pt idx="94">
                  <c:v>-5.5174279132334915E-3</c:v>
                </c:pt>
                <c:pt idx="95">
                  <c:v>-4.0716264248922777E-3</c:v>
                </c:pt>
                <c:pt idx="96">
                  <c:v>-2.8070570286842797E-3</c:v>
                </c:pt>
                <c:pt idx="97">
                  <c:v>-1.7378808922900732E-3</c:v>
                </c:pt>
                <c:pt idx="98">
                  <c:v>-8.8416755967364547E-4</c:v>
                </c:pt>
                <c:pt idx="99">
                  <c:v>-2.7849533001673613E-4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Ellipse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-0.65480636816013704</c:v>
                </c:pt>
                <c:pt idx="1">
                  <c:v>-0.627236605580615</c:v>
                </c:pt>
                <c:pt idx="2">
                  <c:v>-0.60879400195698097</c:v>
                </c:pt>
                <c:pt idx="3">
                  <c:v>-0.5927544412532727</c:v>
                </c:pt>
                <c:pt idx="4">
                  <c:v>-0.57811658423493961</c:v>
                </c:pt>
                <c:pt idx="5">
                  <c:v>-0.56445143825495592</c:v>
                </c:pt>
                <c:pt idx="6">
                  <c:v>-0.55152340979008696</c:v>
                </c:pt>
                <c:pt idx="7">
                  <c:v>-0.53918497102306029</c:v>
                </c:pt>
                <c:pt idx="8">
                  <c:v>-0.52733576522889947</c:v>
                </c:pt>
                <c:pt idx="9">
                  <c:v>-0.51590349064164709</c:v>
                </c:pt>
                <c:pt idx="10">
                  <c:v>-0.50483380914517184</c:v>
                </c:pt>
                <c:pt idx="11">
                  <c:v>-0.49408453608964242</c:v>
                </c:pt>
                <c:pt idx="12">
                  <c:v>-0.48362206884136644</c:v>
                </c:pt>
                <c:pt idx="13">
                  <c:v>-0.47341907604413908</c:v>
                </c:pt>
                <c:pt idx="14">
                  <c:v>-0.46345293954220362</c:v>
                </c:pt>
                <c:pt idx="15">
                  <c:v>-0.45370466744597404</c:v>
                </c:pt>
                <c:pt idx="16">
                  <c:v>-0.44415811391852988</c:v>
                </c:pt>
                <c:pt idx="17">
                  <c:v>-0.43479940535427297</c:v>
                </c:pt>
                <c:pt idx="18">
                  <c:v>-0.42561650942027807</c:v>
                </c:pt>
                <c:pt idx="19">
                  <c:v>-0.41659890543399425</c:v>
                </c:pt>
                <c:pt idx="20">
                  <c:v>-0.40773732817461605</c:v>
                </c:pt>
                <c:pt idx="21">
                  <c:v>-0.39902356592101751</c:v>
                </c:pt>
                <c:pt idx="22">
                  <c:v>-0.39045029920942836</c:v>
                </c:pt>
                <c:pt idx="23">
                  <c:v>-0.38201097063021106</c:v>
                </c:pt>
                <c:pt idx="24">
                  <c:v>-0.3736996786061117</c:v>
                </c:pt>
                <c:pt idx="25">
                  <c:v>-0.3655110899269659</c:v>
                </c:pt>
                <c:pt idx="26">
                  <c:v>-0.35744036711833227</c:v>
                </c:pt>
                <c:pt idx="27">
                  <c:v>-0.34948310766175344</c:v>
                </c:pt>
                <c:pt idx="28">
                  <c:v>-0.34163529277276017</c:v>
                </c:pt>
                <c:pt idx="29">
                  <c:v>-0.33389324395337516</c:v>
                </c:pt>
                <c:pt idx="30">
                  <c:v>-0.3262535859191929</c:v>
                </c:pt>
                <c:pt idx="31">
                  <c:v>-0.31871321479205655</c:v>
                </c:pt>
                <c:pt idx="32">
                  <c:v>-0.31126927067244514</c:v>
                </c:pt>
                <c:pt idx="33">
                  <c:v>-0.30391911387838294</c:v>
                </c:pt>
                <c:pt idx="34">
                  <c:v>-0.29666030427255863</c:v>
                </c:pt>
                <c:pt idx="35">
                  <c:v>-0.28949058320555449</c:v>
                </c:pt>
                <c:pt idx="36">
                  <c:v>-0.28240785768737375</c:v>
                </c:pt>
                <c:pt idx="37">
                  <c:v>-0.27541018646684584</c:v>
                </c:pt>
                <c:pt idx="38">
                  <c:v>-0.26849576775272427</c:v>
                </c:pt>
                <c:pt idx="39">
                  <c:v>-0.26166292835425015</c:v>
                </c:pt>
                <c:pt idx="40">
                  <c:v>-0.25491011405478403</c:v>
                </c:pt>
                <c:pt idx="41">
                  <c:v>-0.24823588106150296</c:v>
                </c:pt>
                <c:pt idx="42">
                  <c:v>-0.24163888839840819</c:v>
                </c:pt>
                <c:pt idx="43">
                  <c:v>-0.23511789113000287</c:v>
                </c:pt>
                <c:pt idx="44">
                  <c:v>-0.22867173431978399</c:v>
                </c:pt>
                <c:pt idx="45">
                  <c:v>-0.22229934764176873</c:v>
                </c:pt>
                <c:pt idx="46">
                  <c:v>-0.21599974057514859</c:v>
                </c:pt>
                <c:pt idx="47">
                  <c:v>-0.20977199812224179</c:v>
                </c:pt>
                <c:pt idx="48">
                  <c:v>-0.20361527699851029</c:v>
                </c:pt>
                <c:pt idx="49">
                  <c:v>-0.19752880225079472</c:v>
                </c:pt>
                <c:pt idx="50">
                  <c:v>-0.19151186426631134</c:v>
                </c:pt>
                <c:pt idx="51">
                  <c:v>-0.18556381614052586</c:v>
                </c:pt>
                <c:pt idx="52">
                  <c:v>-0.17968407137691839</c:v>
                </c:pt>
                <c:pt idx="53">
                  <c:v>-0.17387210189601354</c:v>
                </c:pt>
                <c:pt idx="54">
                  <c:v>-0.16812743633496197</c:v>
                </c:pt>
                <c:pt idx="55">
                  <c:v>-0.16244965862253025</c:v>
                </c:pt>
                <c:pt idx="56">
                  <c:v>-0.15683840681766048</c:v>
                </c:pt>
                <c:pt idx="57">
                  <c:v>-0.15129337220286865</c:v>
                </c:pt>
                <c:pt idx="58">
                  <c:v>-0.14581429862674211</c:v>
                </c:pt>
                <c:pt idx="59">
                  <c:v>-0.14040098209272178</c:v>
                </c:pt>
                <c:pt idx="60">
                  <c:v>-0.13505327059429384</c:v>
                </c:pt>
                <c:pt idx="61">
                  <c:v>-0.12977106419972428</c:v>
                </c:pt>
                <c:pt idx="62">
                  <c:v>-0.12455431539263007</c:v>
                </c:pt>
                <c:pt idx="63">
                  <c:v>-0.11940302967806393</c:v>
                </c:pt>
                <c:pt idx="64">
                  <c:v>-0.11431726646748974</c:v>
                </c:pt>
                <c:pt idx="65">
                  <c:v>-0.10929714026015347</c:v>
                </c:pt>
                <c:pt idx="66">
                  <c:v>-0.10434282214302648</c:v>
                </c:pt>
                <c:pt idx="67">
                  <c:v>-9.9454541636874283E-2</c:v>
                </c:pt>
                <c:pt idx="68">
                  <c:v>-9.4632588922273109E-2</c:v>
                </c:pt>
                <c:pt idx="69">
                  <c:v>-8.9877317486795283E-2</c:v>
                </c:pt>
                <c:pt idx="70">
                  <c:v>-8.5189147243407981E-2</c:v>
                </c:pt>
                <c:pt idx="71">
                  <c:v>-8.0568568180764188E-2</c:v>
                </c:pt>
                <c:pt idx="72">
                  <c:v>-7.60161446190043E-2</c:v>
                </c:pt>
                <c:pt idx="73">
                  <c:v>-7.1532520160570878E-2</c:v>
                </c:pt>
                <c:pt idx="74">
                  <c:v>-6.7118423445213016E-2</c:v>
                </c:pt>
                <c:pt idx="75">
                  <c:v>-6.2774674842950851E-2</c:v>
                </c:pt>
                <c:pt idx="76">
                  <c:v>-5.8502194249792416E-2</c:v>
                </c:pt>
                <c:pt idx="77">
                  <c:v>-5.4302010190497185E-2</c:v>
                </c:pt>
                <c:pt idx="78">
                  <c:v>-5.0175270483476364E-2</c:v>
                </c:pt>
                <c:pt idx="79">
                  <c:v>-4.6123254788955181E-2</c:v>
                </c:pt>
                <c:pt idx="80">
                  <c:v>-4.2147389448295214E-2</c:v>
                </c:pt>
                <c:pt idx="81">
                  <c:v>-3.824926513782656E-2</c:v>
                </c:pt>
                <c:pt idx="82">
                  <c:v>-3.443065801616485E-2</c:v>
                </c:pt>
                <c:pt idx="83">
                  <c:v>-3.0693555256773863E-2</c:v>
                </c:pt>
                <c:pt idx="84">
                  <c:v>-2.7040186153122536E-2</c:v>
                </c:pt>
                <c:pt idx="85">
                  <c:v>-2.3473060401556056E-2</c:v>
                </c:pt>
                <c:pt idx="86">
                  <c:v>-1.9995015768994429E-2</c:v>
                </c:pt>
                <c:pt idx="87">
                  <c:v>-1.6609278238947534E-2</c:v>
                </c:pt>
                <c:pt idx="88">
                  <c:v>-1.3319539066646513E-2</c:v>
                </c:pt>
                <c:pt idx="89">
                  <c:v>-1.0130055248394165E-2</c:v>
                </c:pt>
                <c:pt idx="90">
                  <c:v>-7.0457832316808133E-3</c:v>
                </c:pt>
                <c:pt idx="91">
                  <c:v>-4.0725612110468212E-3</c:v>
                </c:pt>
                <c:pt idx="92">
                  <c:v>-1.2173649303818257E-3</c:v>
                </c:pt>
                <c:pt idx="93">
                  <c:v>1.5113205861438939E-3</c:v>
                </c:pt>
                <c:pt idx="94">
                  <c:v>4.1029368742561134E-3</c:v>
                </c:pt>
                <c:pt idx="95">
                  <c:v>6.5439471186551357E-3</c:v>
                </c:pt>
                <c:pt idx="96">
                  <c:v>8.8162744758208955E-3</c:v>
                </c:pt>
                <c:pt idx="97">
                  <c:v>1.0894317691085842E-2</c:v>
                </c:pt>
                <c:pt idx="98">
                  <c:v>1.2738298496893674E-2</c:v>
                </c:pt>
                <c:pt idx="99">
                  <c:v>1.427483272922081E-2</c:v>
                </c:pt>
                <c:pt idx="100">
                  <c:v>1.5266218643630758E-2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86880"/>
        <c:axId val="368676112"/>
      </c:scatterChart>
      <c:valAx>
        <c:axId val="42358688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76112"/>
        <c:crosses val="autoZero"/>
        <c:crossBetween val="midCat"/>
      </c:valAx>
      <c:valAx>
        <c:axId val="3686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8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5380195040829"/>
          <c:y val="0.12120818692919048"/>
          <c:w val="0.10797590327567295"/>
          <c:h val="9.2396423003827333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CFE</c:v>
                </c:pt>
              </c:strCache>
            </c:strRef>
          </c:tx>
          <c:spPr>
            <a:ln w="28575" cap="rnd">
              <a:solidFill>
                <a:srgbClr val="004FEE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-0.60000000000000009</c:v>
                </c:pt>
                <c:pt idx="1">
                  <c:v>-0.59003337049440652</c:v>
                </c:pt>
                <c:pt idx="2">
                  <c:v>-0.580133631623582</c:v>
                </c:pt>
                <c:pt idx="3">
                  <c:v>-0.57030101014237755</c:v>
                </c:pt>
                <c:pt idx="4">
                  <c:v>-0.56053573591204464</c:v>
                </c:pt>
                <c:pt idx="5">
                  <c:v>-0.55083804197548125</c:v>
                </c:pt>
                <c:pt idx="6">
                  <c:v>-0.54120816463511168</c:v>
                </c:pt>
                <c:pt idx="7">
                  <c:v>-0.53164634353351703</c:v>
                </c:pt>
                <c:pt idx="8">
                  <c:v>-0.52215282173694622</c:v>
                </c:pt>
                <c:pt idx="9">
                  <c:v>-0.51272784582184194</c:v>
                </c:pt>
                <c:pt idx="10">
                  <c:v>-0.50337166596452521</c:v>
                </c:pt>
                <c:pt idx="11">
                  <c:v>-0.49408453603418956</c:v>
                </c:pt>
                <c:pt idx="12">
                  <c:v>-0.48486671368936524</c:v>
                </c:pt>
                <c:pt idx="13">
                  <c:v>-0.47571846047802452</c:v>
                </c:pt>
                <c:pt idx="14">
                  <c:v>-0.46664004194150782</c:v>
                </c:pt>
                <c:pt idx="15">
                  <c:v>-0.45763172772246336</c:v>
                </c:pt>
                <c:pt idx="16">
                  <c:v>-0.44869379167700352</c:v>
                </c:pt>
                <c:pt idx="17">
                  <c:v>-0.43982651199129469</c:v>
                </c:pt>
                <c:pt idx="18">
                  <c:v>-0.4310301713028119</c:v>
                </c:pt>
                <c:pt idx="19">
                  <c:v>-0.42230505682650243</c:v>
                </c:pt>
                <c:pt idx="20">
                  <c:v>-0.41365146048612167</c:v>
                </c:pt>
                <c:pt idx="21">
                  <c:v>-0.40506967905101854</c:v>
                </c:pt>
                <c:pt idx="22">
                  <c:v>-0.39656001427866983</c:v>
                </c:pt>
                <c:pt idx="23">
                  <c:v>-0.3881227730632803</c:v>
                </c:pt>
                <c:pt idx="24">
                  <c:v>-0.37975826759078896</c:v>
                </c:pt>
                <c:pt idx="25">
                  <c:v>-0.37146681550064553</c:v>
                </c:pt>
                <c:pt idx="26">
                  <c:v>-0.36324874005474606</c:v>
                </c:pt>
                <c:pt idx="27">
                  <c:v>-0.35510437031394587</c:v>
                </c:pt>
                <c:pt idx="28">
                  <c:v>-0.34703404132259669</c:v>
                </c:pt>
                <c:pt idx="29">
                  <c:v>-0.33903809430158954</c:v>
                </c:pt>
                <c:pt idx="30">
                  <c:v>-0.33111687685042018</c:v>
                </c:pt>
                <c:pt idx="31">
                  <c:v>-0.32327074315883275</c:v>
                </c:pt>
                <c:pt idx="32">
                  <c:v>-0.31550005422864025</c:v>
                </c:pt>
                <c:pt idx="33">
                  <c:v>-0.30780517810636865</c:v>
                </c:pt>
                <c:pt idx="34">
                  <c:v>-0.30018649012741949</c:v>
                </c:pt>
                <c:pt idx="35">
                  <c:v>-0.29264437317250497</c:v>
                </c:pt>
                <c:pt idx="36">
                  <c:v>-0.2851792179371691</c:v>
                </c:pt>
                <c:pt idx="37">
                  <c:v>-0.2777914232152775</c:v>
                </c:pt>
                <c:pt idx="38">
                  <c:v>-0.27048139619743033</c:v>
                </c:pt>
                <c:pt idx="39">
                  <c:v>-0.26324955278533768</c:v>
                </c:pt>
                <c:pt idx="40">
                  <c:v>-0.25609631792328441</c:v>
                </c:pt>
                <c:pt idx="41">
                  <c:v>-0.24902212594791293</c:v>
                </c:pt>
                <c:pt idx="42">
                  <c:v>-0.24202742095766169</c:v>
                </c:pt>
                <c:pt idx="43">
                  <c:v>-0.23511265720332056</c:v>
                </c:pt>
                <c:pt idx="44">
                  <c:v>-0.22827829950129924</c:v>
                </c:pt>
                <c:pt idx="45">
                  <c:v>-0.22152482367135662</c:v>
                </c:pt>
                <c:pt idx="46">
                  <c:v>-0.21485271700070727</c:v>
                </c:pt>
                <c:pt idx="47">
                  <c:v>-0.20826247873661005</c:v>
                </c:pt>
                <c:pt idx="48">
                  <c:v>-0.20175462060975377</c:v>
                </c:pt>
                <c:pt idx="49">
                  <c:v>-0.19532966739098981</c:v>
                </c:pt>
                <c:pt idx="50">
                  <c:v>-0.18898815748423087</c:v>
                </c:pt>
                <c:pt idx="51">
                  <c:v>-0.18273064355862714</c:v>
                </c:pt>
                <c:pt idx="52">
                  <c:v>-0.1765576932234745</c:v>
                </c:pt>
                <c:pt idx="53">
                  <c:v>-0.17046988974968671</c:v>
                </c:pt>
                <c:pt idx="54">
                  <c:v>-0.16446783284209579</c:v>
                </c:pt>
                <c:pt idx="55">
                  <c:v>-0.15855213946733887</c:v>
                </c:pt>
                <c:pt idx="56">
                  <c:v>-0.15272344474264535</c:v>
                </c:pt>
                <c:pt idx="57">
                  <c:v>-0.1469824028914829</c:v>
                </c:pt>
                <c:pt idx="58">
                  <c:v>-0.14132968827275033</c:v>
                </c:pt>
                <c:pt idx="59">
                  <c:v>-0.13576599649105131</c:v>
                </c:pt>
                <c:pt idx="60">
                  <c:v>-0.13029204559655536</c:v>
                </c:pt>
                <c:pt idx="61">
                  <c:v>-0.12490857738407678</c:v>
                </c:pt>
                <c:pt idx="62">
                  <c:v>-0.1196163588023111</c:v>
                </c:pt>
                <c:pt idx="63">
                  <c:v>-0.11441618348569123</c:v>
                </c:pt>
                <c:pt idx="64">
                  <c:v>-0.10930887342310655</c:v>
                </c:pt>
                <c:pt idx="65">
                  <c:v>-0.10429528077982306</c:v>
                </c:pt>
                <c:pt idx="66">
                  <c:v>-9.9376289891409286E-2</c:v>
                </c:pt>
                <c:pt idx="67">
                  <c:v>-9.4552819451398706E-2</c:v>
                </c:pt>
                <c:pt idx="68">
                  <c:v>-8.9825824917899116E-2</c:v>
                </c:pt>
                <c:pt idx="69">
                  <c:v>-8.5196301168524238E-2</c:v>
                </c:pt>
                <c:pt idx="70">
                  <c:v>-8.0665285438028811E-2</c:v>
                </c:pt>
                <c:pt idx="71">
                  <c:v>-7.6233860579081242E-2</c:v>
                </c:pt>
                <c:pt idx="72">
                  <c:v>-7.1903158693973193E-2</c:v>
                </c:pt>
                <c:pt idx="73">
                  <c:v>-6.7674365194074174E-2</c:v>
                </c:pt>
                <c:pt idx="74">
                  <c:v>-6.3548723354945547E-2</c:v>
                </c:pt>
                <c:pt idx="75">
                  <c:v>-5.9527539448807322E-2</c:v>
                </c:pt>
                <c:pt idx="76">
                  <c:v>-5.561218855328412E-2</c:v>
                </c:pt>
                <c:pt idx="77">
                  <c:v>-5.1804121157086845E-2</c:v>
                </c:pt>
                <c:pt idx="78">
                  <c:v>-4.810487071092872E-2</c:v>
                </c:pt>
                <c:pt idx="79">
                  <c:v>-4.4516062307479572E-2</c:v>
                </c:pt>
                <c:pt idx="80">
                  <c:v>-4.1039422720240588E-2</c:v>
                </c:pt>
                <c:pt idx="81">
                  <c:v>-3.7676792091702299E-2</c:v>
                </c:pt>
                <c:pt idx="82">
                  <c:v>-3.4430137641516444E-2</c:v>
                </c:pt>
                <c:pt idx="83">
                  <c:v>-3.1301569873660319E-2</c:v>
                </c:pt>
                <c:pt idx="84">
                  <c:v>-2.8293361909558026E-2</c:v>
                </c:pt>
                <c:pt idx="85">
                  <c:v>-2.5407972779787628E-2</c:v>
                </c:pt>
                <c:pt idx="86">
                  <c:v>-2.2648075798116996E-2</c:v>
                </c:pt>
                <c:pt idx="87">
                  <c:v>-2.0016593562210371E-2</c:v>
                </c:pt>
                <c:pt idx="88">
                  <c:v>-1.751674174725126E-2</c:v>
                </c:pt>
                <c:pt idx="89">
                  <c:v>-1.5152084802792537E-2</c:v>
                </c:pt>
                <c:pt idx="90">
                  <c:v>-1.2926608140191177E-2</c:v>
                </c:pt>
                <c:pt idx="91">
                  <c:v>-1.0844813791331035E-2</c:v>
                </c:pt>
                <c:pt idx="92">
                  <c:v>-8.9118505605364304E-3</c:v>
                </c:pt>
                <c:pt idx="93">
                  <c:v>-7.1336968594155042E-3</c:v>
                </c:pt>
                <c:pt idx="94">
                  <c:v>-5.5174279132334915E-3</c:v>
                </c:pt>
                <c:pt idx="95">
                  <c:v>-4.0716264248922777E-3</c:v>
                </c:pt>
                <c:pt idx="96">
                  <c:v>-2.8070570286842797E-3</c:v>
                </c:pt>
                <c:pt idx="97">
                  <c:v>-1.7378808922900732E-3</c:v>
                </c:pt>
                <c:pt idx="98">
                  <c:v>-8.8416755967364547E-4</c:v>
                </c:pt>
                <c:pt idx="99">
                  <c:v>-2.7849533001673613E-4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Ellipse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-0.65480636816013704</c:v>
                </c:pt>
                <c:pt idx="1">
                  <c:v>-0.627236605580615</c:v>
                </c:pt>
                <c:pt idx="2">
                  <c:v>-0.60879400195698097</c:v>
                </c:pt>
                <c:pt idx="3">
                  <c:v>-0.5927544412532727</c:v>
                </c:pt>
                <c:pt idx="4">
                  <c:v>-0.57811658423493961</c:v>
                </c:pt>
                <c:pt idx="5">
                  <c:v>-0.56445143825495592</c:v>
                </c:pt>
                <c:pt idx="6">
                  <c:v>-0.55152340979008696</c:v>
                </c:pt>
                <c:pt idx="7">
                  <c:v>-0.53918497102306029</c:v>
                </c:pt>
                <c:pt idx="8">
                  <c:v>-0.52733576522889947</c:v>
                </c:pt>
                <c:pt idx="9">
                  <c:v>-0.51590349064164709</c:v>
                </c:pt>
                <c:pt idx="10">
                  <c:v>-0.50483380914517184</c:v>
                </c:pt>
                <c:pt idx="11">
                  <c:v>-0.49408453608964242</c:v>
                </c:pt>
                <c:pt idx="12">
                  <c:v>-0.48362206884136644</c:v>
                </c:pt>
                <c:pt idx="13">
                  <c:v>-0.47341907604413908</c:v>
                </c:pt>
                <c:pt idx="14">
                  <c:v>-0.46345293954220362</c:v>
                </c:pt>
                <c:pt idx="15">
                  <c:v>-0.45370466744597404</c:v>
                </c:pt>
                <c:pt idx="16">
                  <c:v>-0.44415811391852988</c:v>
                </c:pt>
                <c:pt idx="17">
                  <c:v>-0.43479940535427297</c:v>
                </c:pt>
                <c:pt idx="18">
                  <c:v>-0.42561650942027807</c:v>
                </c:pt>
                <c:pt idx="19">
                  <c:v>-0.41659890543399425</c:v>
                </c:pt>
                <c:pt idx="20">
                  <c:v>-0.40773732817461605</c:v>
                </c:pt>
                <c:pt idx="21">
                  <c:v>-0.39902356592101751</c:v>
                </c:pt>
                <c:pt idx="22">
                  <c:v>-0.39045029920942836</c:v>
                </c:pt>
                <c:pt idx="23">
                  <c:v>-0.38201097063021106</c:v>
                </c:pt>
                <c:pt idx="24">
                  <c:v>-0.3736996786061117</c:v>
                </c:pt>
                <c:pt idx="25">
                  <c:v>-0.3655110899269659</c:v>
                </c:pt>
                <c:pt idx="26">
                  <c:v>-0.35744036711833227</c:v>
                </c:pt>
                <c:pt idx="27">
                  <c:v>-0.34948310766175344</c:v>
                </c:pt>
                <c:pt idx="28">
                  <c:v>-0.34163529277276017</c:v>
                </c:pt>
                <c:pt idx="29">
                  <c:v>-0.33389324395337516</c:v>
                </c:pt>
                <c:pt idx="30">
                  <c:v>-0.3262535859191929</c:v>
                </c:pt>
                <c:pt idx="31">
                  <c:v>-0.31871321479205655</c:v>
                </c:pt>
                <c:pt idx="32">
                  <c:v>-0.31126927067244514</c:v>
                </c:pt>
                <c:pt idx="33">
                  <c:v>-0.30391911387838294</c:v>
                </c:pt>
                <c:pt idx="34">
                  <c:v>-0.29666030427255863</c:v>
                </c:pt>
                <c:pt idx="35">
                  <c:v>-0.28949058320555449</c:v>
                </c:pt>
                <c:pt idx="36">
                  <c:v>-0.28240785768737375</c:v>
                </c:pt>
                <c:pt idx="37">
                  <c:v>-0.27541018646684584</c:v>
                </c:pt>
                <c:pt idx="38">
                  <c:v>-0.26849576775272427</c:v>
                </c:pt>
                <c:pt idx="39">
                  <c:v>-0.26166292835425015</c:v>
                </c:pt>
                <c:pt idx="40">
                  <c:v>-0.25491011405478403</c:v>
                </c:pt>
                <c:pt idx="41">
                  <c:v>-0.24823588106150296</c:v>
                </c:pt>
                <c:pt idx="42">
                  <c:v>-0.24163888839840819</c:v>
                </c:pt>
                <c:pt idx="43">
                  <c:v>-0.23511789113000287</c:v>
                </c:pt>
                <c:pt idx="44">
                  <c:v>-0.22867173431978399</c:v>
                </c:pt>
                <c:pt idx="45">
                  <c:v>-0.22229934764176873</c:v>
                </c:pt>
                <c:pt idx="46">
                  <c:v>-0.21599974057514859</c:v>
                </c:pt>
                <c:pt idx="47">
                  <c:v>-0.20977199812224179</c:v>
                </c:pt>
                <c:pt idx="48">
                  <c:v>-0.20361527699851029</c:v>
                </c:pt>
                <c:pt idx="49">
                  <c:v>-0.19752880225079472</c:v>
                </c:pt>
                <c:pt idx="50">
                  <c:v>-0.19151186426631134</c:v>
                </c:pt>
                <c:pt idx="51">
                  <c:v>-0.18556381614052586</c:v>
                </c:pt>
                <c:pt idx="52">
                  <c:v>-0.17968407137691839</c:v>
                </c:pt>
                <c:pt idx="53">
                  <c:v>-0.17387210189601354</c:v>
                </c:pt>
                <c:pt idx="54">
                  <c:v>-0.16812743633496197</c:v>
                </c:pt>
                <c:pt idx="55">
                  <c:v>-0.16244965862253025</c:v>
                </c:pt>
                <c:pt idx="56">
                  <c:v>-0.15683840681766048</c:v>
                </c:pt>
                <c:pt idx="57">
                  <c:v>-0.15129337220286865</c:v>
                </c:pt>
                <c:pt idx="58">
                  <c:v>-0.14581429862674211</c:v>
                </c:pt>
                <c:pt idx="59">
                  <c:v>-0.14040098209272178</c:v>
                </c:pt>
                <c:pt idx="60">
                  <c:v>-0.13505327059429384</c:v>
                </c:pt>
                <c:pt idx="61">
                  <c:v>-0.12977106419972428</c:v>
                </c:pt>
                <c:pt idx="62">
                  <c:v>-0.12455431539263007</c:v>
                </c:pt>
                <c:pt idx="63">
                  <c:v>-0.11940302967806393</c:v>
                </c:pt>
                <c:pt idx="64">
                  <c:v>-0.11431726646748974</c:v>
                </c:pt>
                <c:pt idx="65">
                  <c:v>-0.10929714026015347</c:v>
                </c:pt>
                <c:pt idx="66">
                  <c:v>-0.10434282214302648</c:v>
                </c:pt>
                <c:pt idx="67">
                  <c:v>-9.9454541636874283E-2</c:v>
                </c:pt>
                <c:pt idx="68">
                  <c:v>-9.4632588922273109E-2</c:v>
                </c:pt>
                <c:pt idx="69">
                  <c:v>-8.9877317486795283E-2</c:v>
                </c:pt>
                <c:pt idx="70">
                  <c:v>-8.5189147243407981E-2</c:v>
                </c:pt>
                <c:pt idx="71">
                  <c:v>-8.0568568180764188E-2</c:v>
                </c:pt>
                <c:pt idx="72">
                  <c:v>-7.60161446190043E-2</c:v>
                </c:pt>
                <c:pt idx="73">
                  <c:v>-7.1532520160570878E-2</c:v>
                </c:pt>
                <c:pt idx="74">
                  <c:v>-6.7118423445213016E-2</c:v>
                </c:pt>
                <c:pt idx="75">
                  <c:v>-6.2774674842950851E-2</c:v>
                </c:pt>
                <c:pt idx="76">
                  <c:v>-5.8502194249792416E-2</c:v>
                </c:pt>
                <c:pt idx="77">
                  <c:v>-5.4302010190497185E-2</c:v>
                </c:pt>
                <c:pt idx="78">
                  <c:v>-5.0175270483476364E-2</c:v>
                </c:pt>
                <c:pt idx="79">
                  <c:v>-4.6123254788955181E-2</c:v>
                </c:pt>
                <c:pt idx="80">
                  <c:v>-4.2147389448295214E-2</c:v>
                </c:pt>
                <c:pt idx="81">
                  <c:v>-3.824926513782656E-2</c:v>
                </c:pt>
                <c:pt idx="82">
                  <c:v>-3.443065801616485E-2</c:v>
                </c:pt>
                <c:pt idx="83">
                  <c:v>-3.0693555256773863E-2</c:v>
                </c:pt>
                <c:pt idx="84">
                  <c:v>-2.7040186153122536E-2</c:v>
                </c:pt>
                <c:pt idx="85">
                  <c:v>-2.3473060401556056E-2</c:v>
                </c:pt>
                <c:pt idx="86">
                  <c:v>-1.9995015768994429E-2</c:v>
                </c:pt>
                <c:pt idx="87">
                  <c:v>-1.6609278238947534E-2</c:v>
                </c:pt>
                <c:pt idx="88">
                  <c:v>-1.3319539066646513E-2</c:v>
                </c:pt>
                <c:pt idx="89">
                  <c:v>-1.0130055248394165E-2</c:v>
                </c:pt>
                <c:pt idx="90">
                  <c:v>-7.0457832316808133E-3</c:v>
                </c:pt>
                <c:pt idx="91">
                  <c:v>-4.0725612110468212E-3</c:v>
                </c:pt>
                <c:pt idx="92">
                  <c:v>-1.2173649303818257E-3</c:v>
                </c:pt>
                <c:pt idx="93">
                  <c:v>1.5113205861438939E-3</c:v>
                </c:pt>
                <c:pt idx="94">
                  <c:v>4.1029368742561134E-3</c:v>
                </c:pt>
                <c:pt idx="95">
                  <c:v>6.5439471186551357E-3</c:v>
                </c:pt>
                <c:pt idx="96">
                  <c:v>8.8162744758208955E-3</c:v>
                </c:pt>
                <c:pt idx="97">
                  <c:v>1.0894317691085842E-2</c:v>
                </c:pt>
                <c:pt idx="98">
                  <c:v>1.2738298496893674E-2</c:v>
                </c:pt>
                <c:pt idx="99">
                  <c:v>1.427483272922081E-2</c:v>
                </c:pt>
                <c:pt idx="100">
                  <c:v>1.5266218643630758E-2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03904"/>
        <c:axId val="428542352"/>
      </c:scatterChart>
      <c:valAx>
        <c:axId val="36900390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2352"/>
        <c:crosses val="autoZero"/>
        <c:crossBetween val="midCat"/>
      </c:valAx>
      <c:valAx>
        <c:axId val="428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486400" y="190500"/>
    <xdr:ext cx="4286250" cy="241935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A4" sqref="A4:B6"/>
    </sheetView>
  </sheetViews>
  <sheetFormatPr defaultRowHeight="15" x14ac:dyDescent="0.25"/>
  <sheetData>
    <row r="1" spans="1:8" x14ac:dyDescent="0.25">
      <c r="A1" t="s">
        <v>0</v>
      </c>
      <c r="B1">
        <f>2/3</f>
        <v>0.66666666666666663</v>
      </c>
      <c r="C1" t="s">
        <v>1</v>
      </c>
      <c r="D1" t="s">
        <v>2</v>
      </c>
      <c r="F1" t="s">
        <v>11</v>
      </c>
      <c r="G1" t="s">
        <v>9</v>
      </c>
      <c r="H1" t="s">
        <v>6</v>
      </c>
    </row>
    <row r="2" spans="1:8" x14ac:dyDescent="0.25">
      <c r="A2" t="s">
        <v>12</v>
      </c>
      <c r="B2">
        <f>1/theta</f>
        <v>1.5</v>
      </c>
      <c r="C2">
        <v>0</v>
      </c>
      <c r="D2">
        <f>1-C2</f>
        <v>1</v>
      </c>
      <c r="F2">
        <f t="shared" ref="F2" si="0">-(D2^(1+theta)/(1+theta))</f>
        <v>-0.60000000000000009</v>
      </c>
      <c r="G2">
        <f t="shared" ref="G2:G22" si="1">b*(1-ABS((D2)/a)^upsilon)^(1/upsilon)+k</f>
        <v>-0.65480636816013704</v>
      </c>
      <c r="H2">
        <f t="shared" ref="H2" si="2">ABS(F2-G2)</f>
        <v>5.4806368160136953E-2</v>
      </c>
    </row>
    <row r="3" spans="1:8" x14ac:dyDescent="0.25">
      <c r="A3" t="s">
        <v>7</v>
      </c>
      <c r="B3">
        <v>1</v>
      </c>
      <c r="C3">
        <f>C2+0.01</f>
        <v>0.01</v>
      </c>
      <c r="D3">
        <f t="shared" ref="D3:D66" si="3">1-C3</f>
        <v>0.99</v>
      </c>
      <c r="F3">
        <f t="shared" ref="F3:F22" si="4">-(D3^(1+theta)/(1+theta))</f>
        <v>-0.59003337049440652</v>
      </c>
      <c r="G3">
        <f t="shared" si="1"/>
        <v>-0.627236605580615</v>
      </c>
      <c r="H3">
        <f t="shared" ref="H3:H22" si="5">ABS(F3-G3)</f>
        <v>3.7203235086208486E-2</v>
      </c>
    </row>
    <row r="4" spans="1:8" x14ac:dyDescent="0.25">
      <c r="A4" t="s">
        <v>3</v>
      </c>
      <c r="B4">
        <v>0.6700725868037678</v>
      </c>
      <c r="C4">
        <f t="shared" ref="C4:C67" si="6">C3+0.01</f>
        <v>0.02</v>
      </c>
      <c r="D4">
        <f t="shared" si="3"/>
        <v>0.98</v>
      </c>
      <c r="F4">
        <f t="shared" si="4"/>
        <v>-0.580133631623582</v>
      </c>
      <c r="G4">
        <f t="shared" si="1"/>
        <v>-0.60879400195698097</v>
      </c>
      <c r="H4">
        <f t="shared" si="5"/>
        <v>2.8660370333398966E-2</v>
      </c>
    </row>
    <row r="5" spans="1:8" x14ac:dyDescent="0.25">
      <c r="A5" t="s">
        <v>4</v>
      </c>
      <c r="B5">
        <v>1.3498526036561318</v>
      </c>
      <c r="C5">
        <f t="shared" si="6"/>
        <v>0.03</v>
      </c>
      <c r="D5">
        <f t="shared" si="3"/>
        <v>0.97</v>
      </c>
      <c r="F5">
        <f t="shared" si="4"/>
        <v>-0.57030101014237755</v>
      </c>
      <c r="G5">
        <f t="shared" si="1"/>
        <v>-0.5927544412532727</v>
      </c>
      <c r="H5">
        <f t="shared" si="5"/>
        <v>2.245343111089515E-2</v>
      </c>
    </row>
    <row r="6" spans="1:8" x14ac:dyDescent="0.25">
      <c r="A6" t="s">
        <v>5</v>
      </c>
      <c r="B6">
        <v>-0.65480636816013704</v>
      </c>
      <c r="C6">
        <f t="shared" si="6"/>
        <v>0.04</v>
      </c>
      <c r="D6">
        <f t="shared" si="3"/>
        <v>0.96</v>
      </c>
      <c r="F6">
        <f t="shared" si="4"/>
        <v>-0.56053573591204464</v>
      </c>
      <c r="G6">
        <f t="shared" si="1"/>
        <v>-0.57811658423493961</v>
      </c>
      <c r="H6">
        <f t="shared" si="5"/>
        <v>1.7580848322894971E-2</v>
      </c>
    </row>
    <row r="7" spans="1:8" x14ac:dyDescent="0.25">
      <c r="C7">
        <f t="shared" si="6"/>
        <v>0.05</v>
      </c>
      <c r="D7">
        <f t="shared" si="3"/>
        <v>0.95</v>
      </c>
      <c r="F7">
        <f t="shared" si="4"/>
        <v>-0.55083804197548125</v>
      </c>
      <c r="G7">
        <f t="shared" si="1"/>
        <v>-0.56445143825495592</v>
      </c>
      <c r="H7">
        <f t="shared" si="5"/>
        <v>1.3613396279474665E-2</v>
      </c>
    </row>
    <row r="8" spans="1:8" x14ac:dyDescent="0.25">
      <c r="A8" t="s">
        <v>8</v>
      </c>
      <c r="B8" s="1">
        <f>H104</f>
        <v>0.5909930426508001</v>
      </c>
      <c r="C8">
        <f t="shared" si="6"/>
        <v>6.0000000000000005E-2</v>
      </c>
      <c r="D8">
        <f t="shared" si="3"/>
        <v>0.94</v>
      </c>
      <c r="F8">
        <f t="shared" si="4"/>
        <v>-0.54120816463511168</v>
      </c>
      <c r="G8">
        <f t="shared" si="1"/>
        <v>-0.55152340979008696</v>
      </c>
      <c r="H8">
        <f t="shared" si="5"/>
        <v>1.0315245154975283E-2</v>
      </c>
    </row>
    <row r="9" spans="1:8" x14ac:dyDescent="0.25">
      <c r="A9" t="s">
        <v>10</v>
      </c>
      <c r="B9">
        <f>B8/COUNT(H22:H102)</f>
        <v>7.2962104030962977E-3</v>
      </c>
      <c r="C9">
        <f t="shared" si="6"/>
        <v>7.0000000000000007E-2</v>
      </c>
      <c r="D9">
        <f t="shared" si="3"/>
        <v>0.92999999999999994</v>
      </c>
      <c r="F9">
        <f t="shared" si="4"/>
        <v>-0.53164634353351703</v>
      </c>
      <c r="G9">
        <f t="shared" si="1"/>
        <v>-0.53918497102306029</v>
      </c>
      <c r="H9">
        <f t="shared" si="5"/>
        <v>7.5386274895432592E-3</v>
      </c>
    </row>
    <row r="10" spans="1:8" x14ac:dyDescent="0.25">
      <c r="C10">
        <f t="shared" si="6"/>
        <v>0.08</v>
      </c>
      <c r="D10">
        <f t="shared" si="3"/>
        <v>0.92</v>
      </c>
      <c r="F10">
        <f t="shared" si="4"/>
        <v>-0.52215282173694622</v>
      </c>
      <c r="G10">
        <f t="shared" si="1"/>
        <v>-0.52733576522889947</v>
      </c>
      <c r="H10">
        <f t="shared" si="5"/>
        <v>5.1829434919532513E-3</v>
      </c>
    </row>
    <row r="11" spans="1:8" x14ac:dyDescent="0.25">
      <c r="C11">
        <f t="shared" si="6"/>
        <v>0.09</v>
      </c>
      <c r="D11">
        <f t="shared" si="3"/>
        <v>0.91</v>
      </c>
      <c r="F11">
        <f t="shared" si="4"/>
        <v>-0.51272784582184194</v>
      </c>
      <c r="G11">
        <f t="shared" si="1"/>
        <v>-0.51590349064164709</v>
      </c>
      <c r="H11">
        <f t="shared" si="5"/>
        <v>3.1756448198051457E-3</v>
      </c>
    </row>
    <row r="12" spans="1:8" x14ac:dyDescent="0.25">
      <c r="C12">
        <f t="shared" si="6"/>
        <v>9.9999999999999992E-2</v>
      </c>
      <c r="D12">
        <f t="shared" si="3"/>
        <v>0.9</v>
      </c>
      <c r="F12">
        <f t="shared" si="4"/>
        <v>-0.50337166596452521</v>
      </c>
      <c r="G12">
        <f t="shared" si="1"/>
        <v>-0.50483380914517184</v>
      </c>
      <c r="H12">
        <f t="shared" si="5"/>
        <v>1.4621431806466356E-3</v>
      </c>
    </row>
    <row r="13" spans="1:8" x14ac:dyDescent="0.25">
      <c r="C13">
        <f t="shared" si="6"/>
        <v>0.10999999999999999</v>
      </c>
      <c r="D13">
        <f t="shared" si="3"/>
        <v>0.89</v>
      </c>
      <c r="F13">
        <f t="shared" si="4"/>
        <v>-0.49408453603418956</v>
      </c>
      <c r="G13">
        <f t="shared" si="1"/>
        <v>-0.49408453608964242</v>
      </c>
      <c r="H13">
        <f t="shared" si="5"/>
        <v>5.5452864522465006E-11</v>
      </c>
    </row>
    <row r="14" spans="1:8" ht="12.75" customHeight="1" x14ac:dyDescent="0.25">
      <c r="C14">
        <f t="shared" si="6"/>
        <v>0.11999999999999998</v>
      </c>
      <c r="D14">
        <f t="shared" si="3"/>
        <v>0.88</v>
      </c>
      <c r="F14">
        <f t="shared" si="4"/>
        <v>-0.48486671368936524</v>
      </c>
      <c r="G14">
        <f t="shared" si="1"/>
        <v>-0.48362206884136644</v>
      </c>
      <c r="H14">
        <f t="shared" si="5"/>
        <v>1.2446448479987993E-3</v>
      </c>
    </row>
    <row r="15" spans="1:8" x14ac:dyDescent="0.25">
      <c r="C15">
        <f t="shared" si="6"/>
        <v>0.12999999999999998</v>
      </c>
      <c r="D15">
        <f t="shared" si="3"/>
        <v>0.87</v>
      </c>
      <c r="F15">
        <f t="shared" si="4"/>
        <v>-0.47571846047802452</v>
      </c>
      <c r="G15">
        <f t="shared" si="1"/>
        <v>-0.47341907604413908</v>
      </c>
      <c r="H15">
        <f t="shared" si="5"/>
        <v>2.299384433885443E-3</v>
      </c>
    </row>
    <row r="16" spans="1:8" x14ac:dyDescent="0.25">
      <c r="C16">
        <f t="shared" si="6"/>
        <v>0.13999999999999999</v>
      </c>
      <c r="D16">
        <f t="shared" si="3"/>
        <v>0.86</v>
      </c>
      <c r="F16">
        <f t="shared" si="4"/>
        <v>-0.46664004194150782</v>
      </c>
      <c r="G16">
        <f t="shared" si="1"/>
        <v>-0.46345293954220362</v>
      </c>
      <c r="H16">
        <f t="shared" si="5"/>
        <v>3.187102399304198E-3</v>
      </c>
    </row>
    <row r="17" spans="3:8" x14ac:dyDescent="0.25">
      <c r="C17">
        <f t="shared" si="6"/>
        <v>0.15</v>
      </c>
      <c r="D17">
        <f t="shared" si="3"/>
        <v>0.85</v>
      </c>
      <c r="F17">
        <f t="shared" si="4"/>
        <v>-0.45763172772246336</v>
      </c>
      <c r="G17">
        <f t="shared" si="1"/>
        <v>-0.45370466744597404</v>
      </c>
      <c r="H17">
        <f t="shared" si="5"/>
        <v>3.9270602764893137E-3</v>
      </c>
    </row>
    <row r="18" spans="3:8" x14ac:dyDescent="0.25">
      <c r="C18">
        <f t="shared" si="6"/>
        <v>0.16</v>
      </c>
      <c r="D18">
        <f t="shared" si="3"/>
        <v>0.84</v>
      </c>
      <c r="F18">
        <f t="shared" si="4"/>
        <v>-0.44869379167700352</v>
      </c>
      <c r="G18">
        <f t="shared" si="1"/>
        <v>-0.44415811391852988</v>
      </c>
      <c r="H18">
        <f t="shared" si="5"/>
        <v>4.535677758473633E-3</v>
      </c>
    </row>
    <row r="19" spans="3:8" x14ac:dyDescent="0.25">
      <c r="C19">
        <f t="shared" si="6"/>
        <v>0.17</v>
      </c>
      <c r="D19">
        <f t="shared" si="3"/>
        <v>0.83</v>
      </c>
      <c r="F19">
        <f t="shared" si="4"/>
        <v>-0.43982651199129469</v>
      </c>
      <c r="G19">
        <f t="shared" si="1"/>
        <v>-0.43479940535427297</v>
      </c>
      <c r="H19">
        <f t="shared" si="5"/>
        <v>5.0271066370217166E-3</v>
      </c>
    </row>
    <row r="20" spans="3:8" x14ac:dyDescent="0.25">
      <c r="C20">
        <f t="shared" si="6"/>
        <v>0.18000000000000002</v>
      </c>
      <c r="D20">
        <f t="shared" si="3"/>
        <v>0.82</v>
      </c>
      <c r="F20">
        <f t="shared" si="4"/>
        <v>-0.4310301713028119</v>
      </c>
      <c r="G20">
        <f t="shared" si="1"/>
        <v>-0.42561650942027807</v>
      </c>
      <c r="H20">
        <f t="shared" si="5"/>
        <v>5.4136618825338378E-3</v>
      </c>
    </row>
    <row r="21" spans="3:8" x14ac:dyDescent="0.25">
      <c r="C21">
        <f t="shared" si="6"/>
        <v>0.19000000000000003</v>
      </c>
      <c r="D21">
        <f t="shared" si="3"/>
        <v>0.80999999999999994</v>
      </c>
      <c r="F21">
        <f t="shared" si="4"/>
        <v>-0.42230505682650243</v>
      </c>
      <c r="G21">
        <f t="shared" si="1"/>
        <v>-0.41659890543399425</v>
      </c>
      <c r="H21">
        <f t="shared" si="5"/>
        <v>5.7061513925081853E-3</v>
      </c>
    </row>
    <row r="22" spans="3:8" x14ac:dyDescent="0.25">
      <c r="C22">
        <f t="shared" si="6"/>
        <v>0.20000000000000004</v>
      </c>
      <c r="D22">
        <f t="shared" si="3"/>
        <v>0.79999999999999993</v>
      </c>
      <c r="F22">
        <f t="shared" si="4"/>
        <v>-0.41365146048612167</v>
      </c>
      <c r="G22">
        <f t="shared" si="1"/>
        <v>-0.40773732817461605</v>
      </c>
      <c r="H22">
        <f t="shared" si="5"/>
        <v>5.9141323115056155E-3</v>
      </c>
    </row>
    <row r="23" spans="3:8" x14ac:dyDescent="0.25">
      <c r="C23">
        <f t="shared" si="6"/>
        <v>0.21000000000000005</v>
      </c>
      <c r="D23">
        <f t="shared" si="3"/>
        <v>0.78999999999999992</v>
      </c>
      <c r="F23">
        <f t="shared" ref="F23:F33" si="7">-(D23^(1+theta)/(1+theta))</f>
        <v>-0.40506967905101854</v>
      </c>
      <c r="G23">
        <f t="shared" ref="G23:G33" si="8">b*(1-ABS((D23)/a)^upsilon)^(1/upsilon)+k</f>
        <v>-0.39902356592101751</v>
      </c>
      <c r="H23">
        <f t="shared" ref="H23:H27" si="9">ABS(F23-G23)</f>
        <v>6.0461131300010296E-3</v>
      </c>
    </row>
    <row r="24" spans="3:8" x14ac:dyDescent="0.25">
      <c r="C24">
        <f t="shared" si="6"/>
        <v>0.22000000000000006</v>
      </c>
      <c r="D24">
        <f t="shared" si="3"/>
        <v>0.77999999999999992</v>
      </c>
      <c r="F24">
        <f t="shared" si="7"/>
        <v>-0.39656001427866983</v>
      </c>
      <c r="G24">
        <f t="shared" si="8"/>
        <v>-0.39045029920942836</v>
      </c>
      <c r="H24">
        <f t="shared" si="9"/>
        <v>6.1097150692414615E-3</v>
      </c>
    </row>
    <row r="25" spans="3:8" x14ac:dyDescent="0.25">
      <c r="C25">
        <f t="shared" si="6"/>
        <v>0.23000000000000007</v>
      </c>
      <c r="D25">
        <f t="shared" si="3"/>
        <v>0.76999999999999991</v>
      </c>
      <c r="F25">
        <f t="shared" si="7"/>
        <v>-0.3881227730632803</v>
      </c>
      <c r="G25">
        <f t="shared" si="8"/>
        <v>-0.38201097063021106</v>
      </c>
      <c r="H25">
        <f t="shared" si="9"/>
        <v>6.1118024330692466E-3</v>
      </c>
    </row>
    <row r="26" spans="3:8" x14ac:dyDescent="0.25">
      <c r="C26">
        <f t="shared" si="6"/>
        <v>0.24000000000000007</v>
      </c>
      <c r="D26">
        <f t="shared" si="3"/>
        <v>0.7599999999999999</v>
      </c>
      <c r="F26">
        <f t="shared" si="7"/>
        <v>-0.37975826759078896</v>
      </c>
      <c r="G26">
        <f t="shared" si="8"/>
        <v>-0.3736996786061117</v>
      </c>
      <c r="H26">
        <f t="shared" si="9"/>
        <v>6.05858898467726E-3</v>
      </c>
    </row>
    <row r="27" spans="3:8" x14ac:dyDescent="0.25">
      <c r="C27">
        <f t="shared" si="6"/>
        <v>0.25000000000000006</v>
      </c>
      <c r="D27">
        <f t="shared" si="3"/>
        <v>0.75</v>
      </c>
      <c r="F27">
        <f t="shared" si="7"/>
        <v>-0.37146681550064553</v>
      </c>
      <c r="G27">
        <f t="shared" si="8"/>
        <v>-0.3655110899269659</v>
      </c>
      <c r="H27">
        <f t="shared" si="9"/>
        <v>5.9557255736796266E-3</v>
      </c>
    </row>
    <row r="28" spans="3:8" x14ac:dyDescent="0.25">
      <c r="C28">
        <f t="shared" si="6"/>
        <v>0.26000000000000006</v>
      </c>
      <c r="D28">
        <f t="shared" si="3"/>
        <v>0.74</v>
      </c>
      <c r="F28">
        <f t="shared" si="7"/>
        <v>-0.36324874005474606</v>
      </c>
      <c r="G28">
        <f t="shared" si="8"/>
        <v>-0.35744036711833227</v>
      </c>
      <c r="H28">
        <f t="shared" ref="H28:H70" si="10">ABS(F28-G28)</f>
        <v>5.8083729364137859E-3</v>
      </c>
    </row>
    <row r="29" spans="3:8" x14ac:dyDescent="0.25">
      <c r="C29">
        <f t="shared" si="6"/>
        <v>0.27000000000000007</v>
      </c>
      <c r="D29">
        <f t="shared" si="3"/>
        <v>0.73</v>
      </c>
      <c r="F29">
        <f t="shared" si="7"/>
        <v>-0.35510437031394587</v>
      </c>
      <c r="G29">
        <f t="shared" si="8"/>
        <v>-0.34948310766175344</v>
      </c>
      <c r="H29">
        <f t="shared" si="10"/>
        <v>5.6212626521924269E-3</v>
      </c>
    </row>
    <row r="30" spans="3:8" x14ac:dyDescent="0.25">
      <c r="C30">
        <f t="shared" si="6"/>
        <v>0.28000000000000008</v>
      </c>
      <c r="D30">
        <f t="shared" si="3"/>
        <v>0.72</v>
      </c>
      <c r="F30">
        <f t="shared" si="7"/>
        <v>-0.34703404132259669</v>
      </c>
      <c r="G30">
        <f t="shared" si="8"/>
        <v>-0.34163529277276017</v>
      </c>
      <c r="H30">
        <f t="shared" si="10"/>
        <v>5.3987485498365184E-3</v>
      </c>
    </row>
    <row r="31" spans="3:8" x14ac:dyDescent="0.25">
      <c r="C31">
        <f t="shared" si="6"/>
        <v>0.29000000000000009</v>
      </c>
      <c r="D31">
        <f t="shared" si="3"/>
        <v>0.71</v>
      </c>
      <c r="F31">
        <f t="shared" si="7"/>
        <v>-0.33903809430158954</v>
      </c>
      <c r="G31">
        <f t="shared" si="8"/>
        <v>-0.33389324395337516</v>
      </c>
      <c r="H31">
        <f t="shared" si="10"/>
        <v>5.1448503482143804E-3</v>
      </c>
    </row>
    <row r="32" spans="3:8" x14ac:dyDescent="0.25">
      <c r="C32">
        <f t="shared" si="6"/>
        <v>0.3000000000000001</v>
      </c>
      <c r="D32">
        <f t="shared" si="3"/>
        <v>0.7</v>
      </c>
      <c r="F32">
        <f t="shared" si="7"/>
        <v>-0.33111687685042018</v>
      </c>
      <c r="G32">
        <f t="shared" si="8"/>
        <v>-0.3262535859191929</v>
      </c>
      <c r="H32">
        <f t="shared" si="10"/>
        <v>4.8632909312272821E-3</v>
      </c>
    </row>
    <row r="33" spans="3:8" x14ac:dyDescent="0.25">
      <c r="C33">
        <f t="shared" si="6"/>
        <v>0.31000000000000011</v>
      </c>
      <c r="D33">
        <f t="shared" si="3"/>
        <v>0.69</v>
      </c>
      <c r="F33">
        <f t="shared" si="7"/>
        <v>-0.32327074315883275</v>
      </c>
      <c r="G33">
        <f t="shared" si="8"/>
        <v>-0.31871321479205655</v>
      </c>
      <c r="H33">
        <f t="shared" si="10"/>
        <v>4.5575283667761979E-3</v>
      </c>
    </row>
    <row r="34" spans="3:8" x14ac:dyDescent="0.25">
      <c r="C34">
        <f t="shared" si="6"/>
        <v>0.32000000000000012</v>
      </c>
      <c r="D34">
        <f t="shared" si="3"/>
        <v>0.67999999999999994</v>
      </c>
      <c r="F34">
        <f t="shared" ref="F34:F65" si="11">-(D34^(1+theta)/(1+theta))</f>
        <v>-0.31550005422864025</v>
      </c>
      <c r="G34">
        <f t="shared" ref="G34:G65" si="12">b*(1-ABS((D34)/a)^upsilon)^(1/upsilon)+k</f>
        <v>-0.31126927067244514</v>
      </c>
      <c r="H34">
        <f t="shared" si="10"/>
        <v>4.2307835561951057E-3</v>
      </c>
    </row>
    <row r="35" spans="3:8" x14ac:dyDescent="0.25">
      <c r="C35">
        <f t="shared" si="6"/>
        <v>0.33000000000000013</v>
      </c>
      <c r="D35">
        <f t="shared" si="3"/>
        <v>0.66999999999999993</v>
      </c>
      <c r="F35">
        <f t="shared" si="11"/>
        <v>-0.30780517810636865</v>
      </c>
      <c r="G35">
        <f t="shared" si="12"/>
        <v>-0.30391911387838294</v>
      </c>
      <c r="H35">
        <f t="shared" si="10"/>
        <v>3.8860642279857083E-3</v>
      </c>
    </row>
    <row r="36" spans="3:8" x14ac:dyDescent="0.25">
      <c r="C36">
        <f t="shared" si="6"/>
        <v>0.34000000000000014</v>
      </c>
      <c r="D36">
        <f t="shared" si="3"/>
        <v>0.65999999999999992</v>
      </c>
      <c r="F36">
        <f t="shared" si="11"/>
        <v>-0.30018649012741949</v>
      </c>
      <c r="G36">
        <f t="shared" si="12"/>
        <v>-0.29666030427255863</v>
      </c>
      <c r="H36">
        <f t="shared" si="10"/>
        <v>3.5261858548608638E-3</v>
      </c>
    </row>
    <row r="37" spans="3:8" x14ac:dyDescent="0.25">
      <c r="C37">
        <f t="shared" si="6"/>
        <v>0.35000000000000014</v>
      </c>
      <c r="D37">
        <f t="shared" si="3"/>
        <v>0.64999999999999991</v>
      </c>
      <c r="F37">
        <f t="shared" si="11"/>
        <v>-0.29264437317250497</v>
      </c>
      <c r="G37">
        <f t="shared" si="12"/>
        <v>-0.28949058320555449</v>
      </c>
      <c r="H37">
        <f t="shared" si="10"/>
        <v>3.1537899669504821E-3</v>
      </c>
    </row>
    <row r="38" spans="3:8" x14ac:dyDescent="0.25">
      <c r="C38">
        <f t="shared" si="6"/>
        <v>0.36000000000000015</v>
      </c>
      <c r="D38">
        <f t="shared" si="3"/>
        <v>0.6399999999999999</v>
      </c>
      <c r="F38">
        <f t="shared" si="11"/>
        <v>-0.2851792179371691</v>
      </c>
      <c r="G38">
        <f t="shared" si="12"/>
        <v>-0.28240785768737375</v>
      </c>
      <c r="H38">
        <f t="shared" si="10"/>
        <v>2.7713602497953516E-3</v>
      </c>
    </row>
    <row r="39" spans="3:8" x14ac:dyDescent="0.25">
      <c r="C39">
        <f t="shared" si="6"/>
        <v>0.37000000000000016</v>
      </c>
      <c r="D39">
        <f t="shared" si="3"/>
        <v>0.62999999999999989</v>
      </c>
      <c r="F39">
        <f t="shared" si="11"/>
        <v>-0.2777914232152775</v>
      </c>
      <c r="G39">
        <f t="shared" si="12"/>
        <v>-0.27541018646684584</v>
      </c>
      <c r="H39">
        <f t="shared" si="10"/>
        <v>2.3812367484316588E-3</v>
      </c>
    </row>
    <row r="40" spans="3:8" x14ac:dyDescent="0.25">
      <c r="C40">
        <f t="shared" si="6"/>
        <v>0.38000000000000017</v>
      </c>
      <c r="D40">
        <f t="shared" si="3"/>
        <v>0.61999999999999988</v>
      </c>
      <c r="F40">
        <f t="shared" si="11"/>
        <v>-0.27048139619743033</v>
      </c>
      <c r="G40">
        <f t="shared" si="12"/>
        <v>-0.26849576775272427</v>
      </c>
      <c r="H40">
        <f t="shared" si="10"/>
        <v>1.9856284447060668E-3</v>
      </c>
    </row>
    <row r="41" spans="3:8" x14ac:dyDescent="0.25">
      <c r="C41">
        <f t="shared" si="6"/>
        <v>0.39000000000000018</v>
      </c>
      <c r="D41">
        <f t="shared" si="3"/>
        <v>0.60999999999999988</v>
      </c>
      <c r="F41">
        <f t="shared" si="11"/>
        <v>-0.26324955278533768</v>
      </c>
      <c r="G41">
        <f t="shared" si="12"/>
        <v>-0.26166292835425015</v>
      </c>
      <c r="H41">
        <f t="shared" si="10"/>
        <v>1.5866244310875355E-3</v>
      </c>
    </row>
    <row r="42" spans="3:8" x14ac:dyDescent="0.25">
      <c r="C42">
        <f t="shared" si="6"/>
        <v>0.40000000000000019</v>
      </c>
      <c r="D42">
        <f t="shared" si="3"/>
        <v>0.59999999999999987</v>
      </c>
      <c r="F42">
        <f t="shared" si="11"/>
        <v>-0.25609631792328441</v>
      </c>
      <c r="G42">
        <f t="shared" si="12"/>
        <v>-0.25491011405478403</v>
      </c>
      <c r="H42">
        <f t="shared" si="10"/>
        <v>1.1862038685003795E-3</v>
      </c>
    </row>
    <row r="43" spans="3:8" x14ac:dyDescent="0.25">
      <c r="C43">
        <f t="shared" si="6"/>
        <v>0.4100000000000002</v>
      </c>
      <c r="D43">
        <f t="shared" si="3"/>
        <v>0.58999999999999986</v>
      </c>
      <c r="F43">
        <f t="shared" si="11"/>
        <v>-0.24902212594791293</v>
      </c>
      <c r="G43">
        <f t="shared" si="12"/>
        <v>-0.24823588106150296</v>
      </c>
      <c r="H43">
        <f t="shared" si="10"/>
        <v>7.8624488640996471E-4</v>
      </c>
    </row>
    <row r="44" spans="3:8" x14ac:dyDescent="0.25">
      <c r="C44">
        <f t="shared" si="6"/>
        <v>0.42000000000000021</v>
      </c>
      <c r="D44">
        <f t="shared" si="3"/>
        <v>0.57999999999999985</v>
      </c>
      <c r="F44">
        <f t="shared" si="11"/>
        <v>-0.24202742095766169</v>
      </c>
      <c r="G44">
        <f t="shared" si="12"/>
        <v>-0.24163888839840819</v>
      </c>
      <c r="H44">
        <f t="shared" si="10"/>
        <v>3.8853255925350161E-4</v>
      </c>
    </row>
    <row r="45" spans="3:8" x14ac:dyDescent="0.25">
      <c r="C45">
        <f t="shared" si="6"/>
        <v>0.43000000000000022</v>
      </c>
      <c r="D45">
        <f t="shared" si="3"/>
        <v>0.56999999999999984</v>
      </c>
      <c r="F45">
        <f t="shared" si="11"/>
        <v>-0.23511265720332056</v>
      </c>
      <c r="G45">
        <f t="shared" si="12"/>
        <v>-0.23511789113000287</v>
      </c>
      <c r="H45">
        <f t="shared" si="10"/>
        <v>5.2339266823075992E-6</v>
      </c>
    </row>
    <row r="46" spans="3:8" x14ac:dyDescent="0.25">
      <c r="C46">
        <f t="shared" si="6"/>
        <v>0.44000000000000022</v>
      </c>
      <c r="D46">
        <f t="shared" si="3"/>
        <v>0.55999999999999983</v>
      </c>
      <c r="F46">
        <f t="shared" si="11"/>
        <v>-0.22827829950129924</v>
      </c>
      <c r="G46">
        <f t="shared" si="12"/>
        <v>-0.22867173431978399</v>
      </c>
      <c r="H46">
        <f t="shared" si="10"/>
        <v>3.9343481848475026E-4</v>
      </c>
    </row>
    <row r="47" spans="3:8" x14ac:dyDescent="0.25">
      <c r="C47">
        <f t="shared" si="6"/>
        <v>0.45000000000000023</v>
      </c>
      <c r="D47">
        <f t="shared" si="3"/>
        <v>0.54999999999999982</v>
      </c>
      <c r="F47">
        <f t="shared" si="11"/>
        <v>-0.22152482367135662</v>
      </c>
      <c r="G47">
        <f t="shared" si="12"/>
        <v>-0.22229934764176873</v>
      </c>
      <c r="H47">
        <f t="shared" si="10"/>
        <v>7.7452397041211096E-4</v>
      </c>
    </row>
    <row r="48" spans="3:8" x14ac:dyDescent="0.25">
      <c r="C48">
        <f t="shared" si="6"/>
        <v>0.46000000000000024</v>
      </c>
      <c r="D48">
        <f t="shared" si="3"/>
        <v>0.53999999999999981</v>
      </c>
      <c r="F48">
        <f t="shared" si="11"/>
        <v>-0.21485271700070727</v>
      </c>
      <c r="G48">
        <f t="shared" si="12"/>
        <v>-0.21599974057514859</v>
      </c>
      <c r="H48">
        <f t="shared" si="10"/>
        <v>1.1470235744413249E-3</v>
      </c>
    </row>
    <row r="49" spans="3:8" x14ac:dyDescent="0.25">
      <c r="C49">
        <f t="shared" si="6"/>
        <v>0.47000000000000025</v>
      </c>
      <c r="D49">
        <f t="shared" si="3"/>
        <v>0.5299999999999998</v>
      </c>
      <c r="F49">
        <f t="shared" si="11"/>
        <v>-0.20826247873661005</v>
      </c>
      <c r="G49">
        <f t="shared" si="12"/>
        <v>-0.20977199812224179</v>
      </c>
      <c r="H49">
        <f t="shared" si="10"/>
        <v>1.5095193856317357E-3</v>
      </c>
    </row>
    <row r="50" spans="3:8" x14ac:dyDescent="0.25">
      <c r="C50">
        <f t="shared" si="6"/>
        <v>0.48000000000000026</v>
      </c>
      <c r="D50">
        <f t="shared" si="3"/>
        <v>0.5199999999999998</v>
      </c>
      <c r="F50">
        <f t="shared" si="11"/>
        <v>-0.20175462060975377</v>
      </c>
      <c r="G50">
        <f t="shared" si="12"/>
        <v>-0.20361527699851029</v>
      </c>
      <c r="H50">
        <f t="shared" si="10"/>
        <v>1.8606563887565153E-3</v>
      </c>
    </row>
    <row r="51" spans="3:8" x14ac:dyDescent="0.25">
      <c r="C51">
        <f t="shared" si="6"/>
        <v>0.49000000000000027</v>
      </c>
      <c r="D51">
        <f t="shared" si="3"/>
        <v>0.50999999999999979</v>
      </c>
      <c r="F51">
        <f t="shared" si="11"/>
        <v>-0.19532966739098981</v>
      </c>
      <c r="G51">
        <f t="shared" si="12"/>
        <v>-0.19752880225079472</v>
      </c>
      <c r="H51">
        <f t="shared" si="10"/>
        <v>2.1991348598049132E-3</v>
      </c>
    </row>
    <row r="52" spans="3:8" x14ac:dyDescent="0.25">
      <c r="C52">
        <f t="shared" si="6"/>
        <v>0.50000000000000022</v>
      </c>
      <c r="D52">
        <f t="shared" si="3"/>
        <v>0.49999999999999978</v>
      </c>
      <c r="F52">
        <f t="shared" si="11"/>
        <v>-0.18898815748423087</v>
      </c>
      <c r="G52">
        <f t="shared" si="12"/>
        <v>-0.19151186426631134</v>
      </c>
      <c r="H52">
        <f t="shared" si="10"/>
        <v>2.5237067820804704E-3</v>
      </c>
    </row>
    <row r="53" spans="3:8" x14ac:dyDescent="0.25">
      <c r="C53">
        <f t="shared" si="6"/>
        <v>0.51000000000000023</v>
      </c>
      <c r="D53">
        <f t="shared" si="3"/>
        <v>0.48999999999999977</v>
      </c>
      <c r="F53">
        <f t="shared" si="11"/>
        <v>-0.18273064355862714</v>
      </c>
      <c r="G53">
        <f t="shared" si="12"/>
        <v>-0.18556381614052586</v>
      </c>
      <c r="H53">
        <f t="shared" si="10"/>
        <v>2.8331725818987186E-3</v>
      </c>
    </row>
    <row r="54" spans="3:8" x14ac:dyDescent="0.25">
      <c r="C54">
        <f t="shared" si="6"/>
        <v>0.52000000000000024</v>
      </c>
      <c r="D54">
        <f t="shared" si="3"/>
        <v>0.47999999999999976</v>
      </c>
      <c r="F54">
        <f t="shared" si="11"/>
        <v>-0.1765576932234745</v>
      </c>
      <c r="G54">
        <f t="shared" si="12"/>
        <v>-0.17968407137691839</v>
      </c>
      <c r="H54">
        <f t="shared" si="10"/>
        <v>3.1263781534438817E-3</v>
      </c>
    </row>
    <row r="55" spans="3:8" x14ac:dyDescent="0.25">
      <c r="C55">
        <f t="shared" si="6"/>
        <v>0.53000000000000025</v>
      </c>
      <c r="D55">
        <f t="shared" si="3"/>
        <v>0.46999999999999975</v>
      </c>
      <c r="F55">
        <f t="shared" si="11"/>
        <v>-0.17046988974968671</v>
      </c>
      <c r="G55">
        <f t="shared" si="12"/>
        <v>-0.17387210189601354</v>
      </c>
      <c r="H55">
        <f t="shared" si="10"/>
        <v>3.4022121463268273E-3</v>
      </c>
    </row>
    <row r="56" spans="3:8" x14ac:dyDescent="0.25">
      <c r="C56">
        <f t="shared" si="6"/>
        <v>0.54000000000000026</v>
      </c>
      <c r="D56">
        <f t="shared" si="3"/>
        <v>0.45999999999999974</v>
      </c>
      <c r="F56">
        <f t="shared" si="11"/>
        <v>-0.16446783284209579</v>
      </c>
      <c r="G56">
        <f t="shared" si="12"/>
        <v>-0.16812743633496197</v>
      </c>
      <c r="H56">
        <f t="shared" si="10"/>
        <v>3.6596034928661758E-3</v>
      </c>
    </row>
    <row r="57" spans="3:8" x14ac:dyDescent="0.25">
      <c r="C57">
        <f t="shared" si="6"/>
        <v>0.55000000000000027</v>
      </c>
      <c r="D57">
        <f t="shared" si="3"/>
        <v>0.44999999999999973</v>
      </c>
      <c r="F57">
        <f t="shared" si="11"/>
        <v>-0.15855213946733887</v>
      </c>
      <c r="G57">
        <f t="shared" si="12"/>
        <v>-0.16244965862253025</v>
      </c>
      <c r="H57">
        <f t="shared" si="10"/>
        <v>3.8975191551913757E-3</v>
      </c>
    </row>
    <row r="58" spans="3:8" x14ac:dyDescent="0.25">
      <c r="C58">
        <f t="shared" si="6"/>
        <v>0.56000000000000028</v>
      </c>
      <c r="D58">
        <f t="shared" si="3"/>
        <v>0.43999999999999972</v>
      </c>
      <c r="F58">
        <f t="shared" si="11"/>
        <v>-0.15272344474264535</v>
      </c>
      <c r="G58">
        <f t="shared" si="12"/>
        <v>-0.15683840681766048</v>
      </c>
      <c r="H58">
        <f t="shared" si="10"/>
        <v>4.1149620750151328E-3</v>
      </c>
    </row>
    <row r="59" spans="3:8" x14ac:dyDescent="0.25">
      <c r="C59">
        <f t="shared" si="6"/>
        <v>0.57000000000000028</v>
      </c>
      <c r="D59">
        <f t="shared" si="3"/>
        <v>0.42999999999999972</v>
      </c>
      <c r="F59">
        <f t="shared" si="11"/>
        <v>-0.1469824028914829</v>
      </c>
      <c r="G59">
        <f t="shared" si="12"/>
        <v>-0.15129337220286865</v>
      </c>
      <c r="H59">
        <f t="shared" si="10"/>
        <v>4.3109693113857483E-3</v>
      </c>
    </row>
    <row r="60" spans="3:8" x14ac:dyDescent="0.25">
      <c r="C60">
        <f t="shared" si="6"/>
        <v>0.58000000000000029</v>
      </c>
      <c r="D60">
        <f t="shared" si="3"/>
        <v>0.41999999999999971</v>
      </c>
      <c r="F60">
        <f t="shared" si="11"/>
        <v>-0.14132968827275033</v>
      </c>
      <c r="G60">
        <f t="shared" si="12"/>
        <v>-0.14581429862674211</v>
      </c>
      <c r="H60">
        <f t="shared" si="10"/>
        <v>4.4846103539917803E-3</v>
      </c>
    </row>
    <row r="61" spans="3:8" x14ac:dyDescent="0.25">
      <c r="C61">
        <f t="shared" si="6"/>
        <v>0.5900000000000003</v>
      </c>
      <c r="D61">
        <f t="shared" si="3"/>
        <v>0.4099999999999997</v>
      </c>
      <c r="F61">
        <f t="shared" si="11"/>
        <v>-0.13576599649105131</v>
      </c>
      <c r="G61">
        <f t="shared" si="12"/>
        <v>-0.14040098209272178</v>
      </c>
      <c r="H61">
        <f t="shared" si="10"/>
        <v>4.6349856016704716E-3</v>
      </c>
    </row>
    <row r="62" spans="3:8" x14ac:dyDescent="0.25">
      <c r="C62">
        <f t="shared" si="6"/>
        <v>0.60000000000000031</v>
      </c>
      <c r="D62">
        <f t="shared" si="3"/>
        <v>0.39999999999999969</v>
      </c>
      <c r="F62">
        <f t="shared" si="11"/>
        <v>-0.13029204559655536</v>
      </c>
      <c r="G62">
        <f t="shared" si="12"/>
        <v>-0.13505327059429384</v>
      </c>
      <c r="H62">
        <f t="shared" si="10"/>
        <v>4.7612249977384835E-3</v>
      </c>
    </row>
    <row r="63" spans="3:8" x14ac:dyDescent="0.25">
      <c r="C63">
        <f t="shared" si="6"/>
        <v>0.61000000000000032</v>
      </c>
      <c r="D63">
        <f t="shared" si="3"/>
        <v>0.38999999999999968</v>
      </c>
      <c r="F63">
        <f t="shared" si="11"/>
        <v>-0.12490857738407678</v>
      </c>
      <c r="G63">
        <f t="shared" si="12"/>
        <v>-0.12977106419972428</v>
      </c>
      <c r="H63">
        <f t="shared" si="10"/>
        <v>4.8624868156475071E-3</v>
      </c>
    </row>
    <row r="64" spans="3:8" x14ac:dyDescent="0.25">
      <c r="C64">
        <f t="shared" si="6"/>
        <v>0.62000000000000033</v>
      </c>
      <c r="D64">
        <f t="shared" si="3"/>
        <v>0.37999999999999967</v>
      </c>
      <c r="F64">
        <f t="shared" si="11"/>
        <v>-0.1196163588023111</v>
      </c>
      <c r="G64">
        <f t="shared" si="12"/>
        <v>-0.12455431539263007</v>
      </c>
      <c r="H64">
        <f t="shared" si="10"/>
        <v>4.9379565903189676E-3</v>
      </c>
    </row>
    <row r="65" spans="3:8" x14ac:dyDescent="0.25">
      <c r="C65">
        <f t="shared" si="6"/>
        <v>0.63000000000000034</v>
      </c>
      <c r="D65">
        <f t="shared" si="3"/>
        <v>0.36999999999999966</v>
      </c>
      <c r="F65">
        <f t="shared" si="11"/>
        <v>-0.11441618348569123</v>
      </c>
      <c r="G65">
        <f t="shared" si="12"/>
        <v>-0.11940302967806393</v>
      </c>
      <c r="H65">
        <f t="shared" si="10"/>
        <v>4.9868461923727042E-3</v>
      </c>
    </row>
    <row r="66" spans="3:8" x14ac:dyDescent="0.25">
      <c r="C66">
        <f t="shared" si="6"/>
        <v>0.64000000000000035</v>
      </c>
      <c r="D66">
        <f t="shared" si="3"/>
        <v>0.35999999999999965</v>
      </c>
      <c r="F66">
        <f t="shared" ref="F66:F82" si="13">-(D66^(1+theta)/(1+theta))</f>
        <v>-0.10930887342310655</v>
      </c>
      <c r="G66">
        <f t="shared" ref="G66:G82" si="14">b*(1-ABS((D66)/a)^upsilon)^(1/upsilon)+k</f>
        <v>-0.11431726646748974</v>
      </c>
      <c r="H66">
        <f t="shared" si="10"/>
        <v>5.0083930443831914E-3</v>
      </c>
    </row>
    <row r="67" spans="3:8" x14ac:dyDescent="0.25">
      <c r="C67">
        <f t="shared" si="6"/>
        <v>0.65000000000000036</v>
      </c>
      <c r="D67">
        <f t="shared" ref="D67:D102" si="15">1-C67</f>
        <v>0.34999999999999964</v>
      </c>
      <c r="F67">
        <f t="shared" si="13"/>
        <v>-0.10429528077982306</v>
      </c>
      <c r="G67">
        <f t="shared" si="14"/>
        <v>-0.10929714026015347</v>
      </c>
      <c r="H67">
        <f t="shared" si="10"/>
        <v>5.0018594803304117E-3</v>
      </c>
    </row>
    <row r="68" spans="3:8" x14ac:dyDescent="0.25">
      <c r="C68">
        <f t="shared" ref="C68:C70" si="16">C67+0.01</f>
        <v>0.66000000000000036</v>
      </c>
      <c r="D68">
        <f t="shared" si="15"/>
        <v>0.33999999999999964</v>
      </c>
      <c r="F68">
        <f t="shared" si="13"/>
        <v>-9.9376289891409286E-2</v>
      </c>
      <c r="G68">
        <f t="shared" si="14"/>
        <v>-0.10434282214302648</v>
      </c>
      <c r="H68">
        <f t="shared" si="10"/>
        <v>4.966532251617195E-3</v>
      </c>
    </row>
    <row r="69" spans="3:8" x14ac:dyDescent="0.25">
      <c r="C69">
        <f t="shared" si="16"/>
        <v>0.67000000000000037</v>
      </c>
      <c r="D69">
        <f t="shared" si="15"/>
        <v>0.32999999999999963</v>
      </c>
      <c r="F69">
        <f t="shared" si="13"/>
        <v>-9.4552819451398706E-2</v>
      </c>
      <c r="G69">
        <f t="shared" si="14"/>
        <v>-9.9454541636874283E-2</v>
      </c>
      <c r="H69">
        <f t="shared" si="10"/>
        <v>4.9017221854755766E-3</v>
      </c>
    </row>
    <row r="70" spans="3:8" x14ac:dyDescent="0.25">
      <c r="C70">
        <f t="shared" si="16"/>
        <v>0.68000000000000038</v>
      </c>
      <c r="D70">
        <f t="shared" si="15"/>
        <v>0.31999999999999962</v>
      </c>
      <c r="F70">
        <f t="shared" si="13"/>
        <v>-8.9825824917899116E-2</v>
      </c>
      <c r="G70">
        <f t="shared" si="14"/>
        <v>-9.4632588922273109E-2</v>
      </c>
      <c r="H70">
        <f t="shared" si="10"/>
        <v>4.8067640043739923E-3</v>
      </c>
    </row>
    <row r="71" spans="3:8" x14ac:dyDescent="0.25">
      <c r="C71">
        <f t="shared" ref="C71:C86" si="17">C70+0.01</f>
        <v>0.69000000000000039</v>
      </c>
      <c r="D71">
        <f t="shared" si="15"/>
        <v>0.30999999999999961</v>
      </c>
      <c r="F71">
        <f t="shared" si="13"/>
        <v>-8.5196301168524238E-2</v>
      </c>
      <c r="G71">
        <f t="shared" si="14"/>
        <v>-8.9877317486795283E-2</v>
      </c>
      <c r="H71">
        <f t="shared" ref="H71:H82" si="18">ABS(F71-G71)</f>
        <v>4.6810163182710446E-3</v>
      </c>
    </row>
    <row r="72" spans="3:8" x14ac:dyDescent="0.25">
      <c r="C72">
        <f t="shared" si="17"/>
        <v>0.7000000000000004</v>
      </c>
      <c r="D72">
        <f t="shared" si="15"/>
        <v>0.2999999999999996</v>
      </c>
      <c r="F72">
        <f t="shared" si="13"/>
        <v>-8.0665285438028811E-2</v>
      </c>
      <c r="G72">
        <f t="shared" si="14"/>
        <v>-8.5189147243407981E-2</v>
      </c>
      <c r="H72">
        <f t="shared" si="18"/>
        <v>4.5238618053791702E-3</v>
      </c>
    </row>
    <row r="73" spans="3:8" x14ac:dyDescent="0.25">
      <c r="C73">
        <f t="shared" si="17"/>
        <v>0.71000000000000041</v>
      </c>
      <c r="D73">
        <f t="shared" si="15"/>
        <v>0.28999999999999959</v>
      </c>
      <c r="F73">
        <f t="shared" si="13"/>
        <v>-7.6233860579081242E-2</v>
      </c>
      <c r="G73">
        <f t="shared" si="14"/>
        <v>-8.0568568180764188E-2</v>
      </c>
      <c r="H73">
        <f t="shared" si="18"/>
        <v>4.3347076016829467E-3</v>
      </c>
    </row>
    <row r="74" spans="3:8" x14ac:dyDescent="0.25">
      <c r="C74">
        <f t="shared" si="17"/>
        <v>0.72000000000000042</v>
      </c>
      <c r="D74">
        <f t="shared" si="15"/>
        <v>0.27999999999999958</v>
      </c>
      <c r="F74">
        <f t="shared" si="13"/>
        <v>-7.1903158693973193E-2</v>
      </c>
      <c r="G74">
        <f t="shared" si="14"/>
        <v>-7.60161446190043E-2</v>
      </c>
      <c r="H74">
        <f t="shared" si="18"/>
        <v>4.1129859250311068E-3</v>
      </c>
    </row>
    <row r="75" spans="3:8" x14ac:dyDescent="0.25">
      <c r="C75">
        <f t="shared" si="17"/>
        <v>0.73000000000000043</v>
      </c>
      <c r="D75">
        <f t="shared" si="15"/>
        <v>0.26999999999999957</v>
      </c>
      <c r="F75">
        <f t="shared" si="13"/>
        <v>-6.7674365194074174E-2</v>
      </c>
      <c r="G75">
        <f t="shared" si="14"/>
        <v>-7.1532520160570878E-2</v>
      </c>
      <c r="H75">
        <f t="shared" si="18"/>
        <v>3.8581549664967046E-3</v>
      </c>
    </row>
    <row r="76" spans="3:8" x14ac:dyDescent="0.25">
      <c r="C76">
        <f t="shared" si="17"/>
        <v>0.74000000000000044</v>
      </c>
      <c r="D76">
        <f t="shared" si="15"/>
        <v>0.25999999999999956</v>
      </c>
      <c r="F76">
        <f t="shared" si="13"/>
        <v>-6.3548723354945547E-2</v>
      </c>
      <c r="G76">
        <f t="shared" si="14"/>
        <v>-6.7118423445213016E-2</v>
      </c>
      <c r="H76">
        <f t="shared" si="18"/>
        <v>3.5697000902674692E-3</v>
      </c>
    </row>
    <row r="77" spans="3:8" x14ac:dyDescent="0.25">
      <c r="C77">
        <f t="shared" si="17"/>
        <v>0.75000000000000044</v>
      </c>
      <c r="D77">
        <f t="shared" si="15"/>
        <v>0.24999999999999956</v>
      </c>
      <c r="F77">
        <f t="shared" si="13"/>
        <v>-5.9527539448807322E-2</v>
      </c>
      <c r="G77">
        <f t="shared" si="14"/>
        <v>-6.2774674842950851E-2</v>
      </c>
      <c r="H77">
        <f t="shared" si="18"/>
        <v>3.2471353941435285E-3</v>
      </c>
    </row>
    <row r="78" spans="3:8" x14ac:dyDescent="0.25">
      <c r="C78">
        <f t="shared" si="17"/>
        <v>0.76000000000000045</v>
      </c>
      <c r="D78">
        <f t="shared" si="15"/>
        <v>0.23999999999999955</v>
      </c>
      <c r="F78">
        <f t="shared" si="13"/>
        <v>-5.561218855328412E-2</v>
      </c>
      <c r="G78">
        <f t="shared" si="14"/>
        <v>-5.8502194249792416E-2</v>
      </c>
      <c r="H78">
        <f t="shared" si="18"/>
        <v>2.8900056965082965E-3</v>
      </c>
    </row>
    <row r="79" spans="3:8" x14ac:dyDescent="0.25">
      <c r="C79">
        <f t="shared" si="17"/>
        <v>0.77000000000000046</v>
      </c>
      <c r="D79">
        <f t="shared" si="15"/>
        <v>0.22999999999999954</v>
      </c>
      <c r="F79">
        <f t="shared" si="13"/>
        <v>-5.1804121157086845E-2</v>
      </c>
      <c r="G79">
        <f t="shared" si="14"/>
        <v>-5.4302010190497185E-2</v>
      </c>
      <c r="H79">
        <f t="shared" si="18"/>
        <v>2.4978890334103401E-3</v>
      </c>
    </row>
    <row r="80" spans="3:8" x14ac:dyDescent="0.25">
      <c r="C80">
        <f t="shared" si="17"/>
        <v>0.78000000000000047</v>
      </c>
      <c r="D80">
        <f t="shared" si="15"/>
        <v>0.21999999999999953</v>
      </c>
      <c r="F80">
        <f t="shared" si="13"/>
        <v>-4.810487071092872E-2</v>
      </c>
      <c r="G80">
        <f t="shared" si="14"/>
        <v>-5.0175270483476364E-2</v>
      </c>
      <c r="H80">
        <f t="shared" si="18"/>
        <v>2.0703997725476445E-3</v>
      </c>
    </row>
    <row r="81" spans="3:8" x14ac:dyDescent="0.25">
      <c r="C81">
        <f t="shared" si="17"/>
        <v>0.79000000000000048</v>
      </c>
      <c r="D81">
        <f t="shared" si="15"/>
        <v>0.20999999999999952</v>
      </c>
      <c r="F81">
        <f t="shared" si="13"/>
        <v>-4.4516062307479572E-2</v>
      </c>
      <c r="G81">
        <f t="shared" si="14"/>
        <v>-4.6123254788955181E-2</v>
      </c>
      <c r="H81">
        <f t="shared" si="18"/>
        <v>1.6071924814756097E-3</v>
      </c>
    </row>
    <row r="82" spans="3:8" x14ac:dyDescent="0.25">
      <c r="C82">
        <f t="shared" si="17"/>
        <v>0.80000000000000049</v>
      </c>
      <c r="D82">
        <f t="shared" si="15"/>
        <v>0.19999999999999951</v>
      </c>
      <c r="F82">
        <f t="shared" si="13"/>
        <v>-4.1039422720240588E-2</v>
      </c>
      <c r="G82">
        <f t="shared" si="14"/>
        <v>-4.2147389448295214E-2</v>
      </c>
      <c r="H82">
        <f t="shared" si="18"/>
        <v>1.1079667280546254E-3</v>
      </c>
    </row>
    <row r="83" spans="3:8" x14ac:dyDescent="0.25">
      <c r="C83">
        <f t="shared" si="17"/>
        <v>0.8100000000000005</v>
      </c>
      <c r="D83">
        <f t="shared" si="15"/>
        <v>0.1899999999999995</v>
      </c>
      <c r="F83">
        <f t="shared" ref="F83:F102" si="19">-(D83^(1+theta)/(1+theta))</f>
        <v>-3.7676792091702299E-2</v>
      </c>
      <c r="G83">
        <f t="shared" ref="G83:G102" si="20">b*(1-ABS((D83)/a)^upsilon)^(1/upsilon)+k</f>
        <v>-3.824926513782656E-2</v>
      </c>
      <c r="H83">
        <f t="shared" ref="H83:H102" si="21">ABS(F83-G83)</f>
        <v>5.7247304612426109E-4</v>
      </c>
    </row>
    <row r="84" spans="3:8" x14ac:dyDescent="0.25">
      <c r="C84">
        <f t="shared" si="17"/>
        <v>0.82000000000000051</v>
      </c>
      <c r="D84">
        <f t="shared" si="15"/>
        <v>0.17999999999999949</v>
      </c>
      <c r="F84">
        <f t="shared" si="19"/>
        <v>-3.4430137641516444E-2</v>
      </c>
      <c r="G84">
        <f t="shared" si="20"/>
        <v>-3.443065801616485E-2</v>
      </c>
      <c r="H84">
        <f t="shared" si="21"/>
        <v>5.2037464840642977E-7</v>
      </c>
    </row>
    <row r="85" spans="3:8" x14ac:dyDescent="0.25">
      <c r="C85">
        <f t="shared" si="17"/>
        <v>0.83000000000000052</v>
      </c>
      <c r="D85">
        <f t="shared" si="15"/>
        <v>0.16999999999999948</v>
      </c>
      <c r="F85">
        <f t="shared" si="19"/>
        <v>-3.1301569873660319E-2</v>
      </c>
      <c r="G85">
        <f t="shared" si="20"/>
        <v>-3.0693555256773863E-2</v>
      </c>
      <c r="H85">
        <f t="shared" si="21"/>
        <v>6.0801461688645558E-4</v>
      </c>
    </row>
    <row r="86" spans="3:8" x14ac:dyDescent="0.25">
      <c r="C86">
        <f t="shared" si="17"/>
        <v>0.84000000000000052</v>
      </c>
      <c r="D86">
        <f t="shared" si="15"/>
        <v>0.15999999999999948</v>
      </c>
      <c r="F86">
        <f t="shared" si="19"/>
        <v>-2.8293361909558026E-2</v>
      </c>
      <c r="G86">
        <f t="shared" si="20"/>
        <v>-2.7040186153122536E-2</v>
      </c>
      <c r="H86">
        <f t="shared" si="21"/>
        <v>1.2531757564354894E-3</v>
      </c>
    </row>
    <row r="87" spans="3:8" x14ac:dyDescent="0.25">
      <c r="C87">
        <f t="shared" ref="C87:C95" si="22">C86+0.01</f>
        <v>0.85000000000000053</v>
      </c>
      <c r="D87">
        <f t="shared" si="15"/>
        <v>0.14999999999999947</v>
      </c>
      <c r="F87">
        <f t="shared" si="19"/>
        <v>-2.5407972779787628E-2</v>
      </c>
      <c r="G87">
        <f t="shared" si="20"/>
        <v>-2.3473060401556056E-2</v>
      </c>
      <c r="H87">
        <f t="shared" si="21"/>
        <v>1.9349123782315715E-3</v>
      </c>
    </row>
    <row r="88" spans="3:8" x14ac:dyDescent="0.25">
      <c r="C88">
        <f t="shared" si="22"/>
        <v>0.86000000000000054</v>
      </c>
      <c r="D88">
        <f t="shared" si="15"/>
        <v>0.13999999999999946</v>
      </c>
      <c r="F88">
        <f t="shared" si="19"/>
        <v>-2.2648075798116996E-2</v>
      </c>
      <c r="G88">
        <f t="shared" si="20"/>
        <v>-1.9995015768994429E-2</v>
      </c>
      <c r="H88">
        <f t="shared" si="21"/>
        <v>2.6530600291225677E-3</v>
      </c>
    </row>
    <row r="89" spans="3:8" x14ac:dyDescent="0.25">
      <c r="C89">
        <f t="shared" si="22"/>
        <v>0.87000000000000055</v>
      </c>
      <c r="D89">
        <f t="shared" si="15"/>
        <v>0.12999999999999945</v>
      </c>
      <c r="F89">
        <f t="shared" si="19"/>
        <v>-2.0016593562210371E-2</v>
      </c>
      <c r="G89">
        <f t="shared" si="20"/>
        <v>-1.6609278238947534E-2</v>
      </c>
      <c r="H89">
        <f t="shared" si="21"/>
        <v>3.4073153232628377E-3</v>
      </c>
    </row>
    <row r="90" spans="3:8" x14ac:dyDescent="0.25">
      <c r="C90">
        <f t="shared" si="22"/>
        <v>0.88000000000000056</v>
      </c>
      <c r="D90">
        <f t="shared" si="15"/>
        <v>0.11999999999999944</v>
      </c>
      <c r="F90">
        <f t="shared" si="19"/>
        <v>-1.751674174725126E-2</v>
      </c>
      <c r="G90">
        <f t="shared" si="20"/>
        <v>-1.3319539066646513E-2</v>
      </c>
      <c r="H90">
        <f t="shared" si="21"/>
        <v>4.1972026806047467E-3</v>
      </c>
    </row>
    <row r="91" spans="3:8" x14ac:dyDescent="0.25">
      <c r="C91">
        <f t="shared" si="22"/>
        <v>0.89000000000000057</v>
      </c>
      <c r="D91">
        <f t="shared" si="15"/>
        <v>0.10999999999999943</v>
      </c>
      <c r="F91">
        <f t="shared" si="19"/>
        <v>-1.5152084802792537E-2</v>
      </c>
      <c r="G91">
        <f t="shared" si="20"/>
        <v>-1.0130055248394165E-2</v>
      </c>
      <c r="H91">
        <f t="shared" si="21"/>
        <v>5.0220295543983717E-3</v>
      </c>
    </row>
    <row r="92" spans="3:8" x14ac:dyDescent="0.25">
      <c r="C92">
        <f t="shared" si="22"/>
        <v>0.90000000000000058</v>
      </c>
      <c r="D92">
        <f t="shared" si="15"/>
        <v>9.9999999999999423E-2</v>
      </c>
      <c r="F92">
        <f t="shared" si="19"/>
        <v>-1.2926608140191177E-2</v>
      </c>
      <c r="G92">
        <f t="shared" si="20"/>
        <v>-7.0457832316808133E-3</v>
      </c>
      <c r="H92">
        <f t="shared" si="21"/>
        <v>5.8808249085103639E-3</v>
      </c>
    </row>
    <row r="93" spans="3:8" x14ac:dyDescent="0.25">
      <c r="C93">
        <f t="shared" si="22"/>
        <v>0.91000000000000059</v>
      </c>
      <c r="D93">
        <f t="shared" si="15"/>
        <v>8.9999999999999414E-2</v>
      </c>
      <c r="F93">
        <f t="shared" si="19"/>
        <v>-1.0844813791331035E-2</v>
      </c>
      <c r="G93">
        <f t="shared" si="20"/>
        <v>-4.0725612110468212E-3</v>
      </c>
      <c r="H93">
        <f t="shared" si="21"/>
        <v>6.7722525802842142E-3</v>
      </c>
    </row>
    <row r="94" spans="3:8" x14ac:dyDescent="0.25">
      <c r="C94">
        <f t="shared" si="22"/>
        <v>0.9200000000000006</v>
      </c>
      <c r="D94">
        <f t="shared" si="15"/>
        <v>7.9999999999999405E-2</v>
      </c>
      <c r="F94">
        <f t="shared" si="19"/>
        <v>-8.9118505605364304E-3</v>
      </c>
      <c r="G94">
        <f t="shared" si="20"/>
        <v>-1.2173649303818257E-3</v>
      </c>
      <c r="H94">
        <f t="shared" si="21"/>
        <v>7.6944856301546048E-3</v>
      </c>
    </row>
    <row r="95" spans="3:8" x14ac:dyDescent="0.25">
      <c r="C95">
        <f t="shared" si="22"/>
        <v>0.9300000000000006</v>
      </c>
      <c r="D95">
        <f t="shared" si="15"/>
        <v>6.9999999999999396E-2</v>
      </c>
      <c r="F95">
        <f t="shared" si="19"/>
        <v>-7.1336968594155042E-3</v>
      </c>
      <c r="G95">
        <f t="shared" si="20"/>
        <v>1.5113205861438939E-3</v>
      </c>
      <c r="H95">
        <f t="shared" si="21"/>
        <v>8.645017445559398E-3</v>
      </c>
    </row>
    <row r="96" spans="3:8" x14ac:dyDescent="0.25">
      <c r="C96">
        <f t="shared" ref="C96:C101" si="23">C95+0.01</f>
        <v>0.94000000000000061</v>
      </c>
      <c r="D96">
        <f t="shared" si="15"/>
        <v>5.9999999999999387E-2</v>
      </c>
      <c r="F96">
        <f t="shared" si="19"/>
        <v>-5.5174279132334915E-3</v>
      </c>
      <c r="G96">
        <f t="shared" si="20"/>
        <v>4.1029368742561134E-3</v>
      </c>
      <c r="H96">
        <f t="shared" si="21"/>
        <v>9.6203647874896041E-3</v>
      </c>
    </row>
    <row r="97" spans="3:8" x14ac:dyDescent="0.25">
      <c r="C97">
        <f t="shared" si="23"/>
        <v>0.95000000000000062</v>
      </c>
      <c r="D97">
        <f t="shared" si="15"/>
        <v>4.9999999999999378E-2</v>
      </c>
      <c r="F97">
        <f t="shared" si="19"/>
        <v>-4.0716264248922777E-3</v>
      </c>
      <c r="G97">
        <f t="shared" si="20"/>
        <v>6.5439471186551357E-3</v>
      </c>
      <c r="H97">
        <f t="shared" si="21"/>
        <v>1.0615573543547413E-2</v>
      </c>
    </row>
    <row r="98" spans="3:8" x14ac:dyDescent="0.25">
      <c r="C98">
        <f t="shared" si="23"/>
        <v>0.96000000000000063</v>
      </c>
      <c r="D98">
        <f t="shared" si="15"/>
        <v>3.9999999999999369E-2</v>
      </c>
      <c r="F98">
        <f t="shared" si="19"/>
        <v>-2.8070570286842797E-3</v>
      </c>
      <c r="G98">
        <f t="shared" si="20"/>
        <v>8.8162744758208955E-3</v>
      </c>
      <c r="H98">
        <f t="shared" si="21"/>
        <v>1.1623331504505174E-2</v>
      </c>
    </row>
    <row r="99" spans="3:8" x14ac:dyDescent="0.25">
      <c r="C99">
        <f t="shared" si="23"/>
        <v>0.97000000000000064</v>
      </c>
      <c r="D99">
        <f t="shared" si="15"/>
        <v>2.9999999999999361E-2</v>
      </c>
      <c r="F99">
        <f t="shared" si="19"/>
        <v>-1.7378808922900732E-3</v>
      </c>
      <c r="G99">
        <f t="shared" si="20"/>
        <v>1.0894317691085842E-2</v>
      </c>
      <c r="H99">
        <f t="shared" si="21"/>
        <v>1.2632198583375914E-2</v>
      </c>
    </row>
    <row r="100" spans="3:8" x14ac:dyDescent="0.25">
      <c r="C100">
        <f t="shared" si="23"/>
        <v>0.98000000000000065</v>
      </c>
      <c r="D100">
        <f t="shared" si="15"/>
        <v>1.9999999999999352E-2</v>
      </c>
      <c r="F100">
        <f t="shared" si="19"/>
        <v>-8.8416755967364547E-4</v>
      </c>
      <c r="G100">
        <f t="shared" si="20"/>
        <v>1.2738298496893674E-2</v>
      </c>
      <c r="H100">
        <f t="shared" si="21"/>
        <v>1.362246605656732E-2</v>
      </c>
    </row>
    <row r="101" spans="3:8" x14ac:dyDescent="0.25">
      <c r="C101">
        <f t="shared" si="23"/>
        <v>0.99000000000000066</v>
      </c>
      <c r="D101">
        <f t="shared" si="15"/>
        <v>9.9999999999993427E-3</v>
      </c>
      <c r="F101">
        <f t="shared" si="19"/>
        <v>-2.7849533001673613E-4</v>
      </c>
      <c r="G101">
        <f t="shared" si="20"/>
        <v>1.427483272922081E-2</v>
      </c>
      <c r="H101">
        <f t="shared" si="21"/>
        <v>1.4553328059237546E-2</v>
      </c>
    </row>
    <row r="102" spans="3:8" x14ac:dyDescent="0.25">
      <c r="C102">
        <f t="shared" ref="C102" si="24">C101+0.01</f>
        <v>1.0000000000000007</v>
      </c>
      <c r="D102">
        <f t="shared" si="15"/>
        <v>0</v>
      </c>
      <c r="F102">
        <f t="shared" si="19"/>
        <v>0</v>
      </c>
      <c r="G102">
        <f t="shared" si="20"/>
        <v>1.5266218643630758E-2</v>
      </c>
      <c r="H102">
        <f t="shared" si="21"/>
        <v>1.5266218643630758E-2</v>
      </c>
    </row>
    <row r="104" spans="3:8" x14ac:dyDescent="0.25">
      <c r="H104">
        <f>SUM(H2:H102)</f>
        <v>0.5909930426508001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Chart1</vt:lpstr>
      <vt:lpstr>a</vt:lpstr>
      <vt:lpstr>b</vt:lpstr>
      <vt:lpstr>k</vt:lpstr>
      <vt:lpstr>theta</vt:lpstr>
      <vt:lpstr>upsilon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Kerk Phillips</cp:lastModifiedBy>
  <cp:lastPrinted>2014-11-01T14:00:50Z</cp:lastPrinted>
  <dcterms:created xsi:type="dcterms:W3CDTF">2014-10-23T14:53:55Z</dcterms:created>
  <dcterms:modified xsi:type="dcterms:W3CDTF">2014-11-01T14:01:17Z</dcterms:modified>
</cp:coreProperties>
</file>